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https://d.docs.live.net/f69f9b9514059f3a/Escritorio/FRV/2026/PROCESOS/VIGILANCIA ADICION/"/>
    </mc:Choice>
  </mc:AlternateContent>
  <xr:revisionPtr revIDLastSave="0" documentId="8_{E2AB8A3D-5CEE-4AA3-A71A-DBA1CFDE608D}" xr6:coauthVersionLast="47" xr6:coauthVersionMax="47" xr10:uidLastSave="{00000000-0000-0000-0000-000000000000}"/>
  <bookViews>
    <workbookView xWindow="-110" yWindow="-110" windowWidth="19420" windowHeight="10300" tabRatio="718" activeTab="4" xr2:uid="{15193202-8AB1-43FF-95DB-17BDD25CA33D}"/>
  </bookViews>
  <sheets>
    <sheet name="Oferta Economica" sheetId="1" r:id="rId1"/>
    <sheet name="Ajuste Tarifa 2026" sheetId="5" r:id="rId2"/>
    <sheet name="Puestos Nuevos" sheetId="6" r:id="rId3"/>
    <sheet name="Resumen Of" sheetId="3" r:id="rId4"/>
    <sheet name="Anexo Detalle puestos adicional" sheetId="7" r:id="rId5"/>
  </sheets>
  <externalReferences>
    <externalReference r:id="rId6"/>
    <externalReference r:id="rId7"/>
    <externalReference r:id="rId8"/>
    <externalReference r:id="rId9"/>
    <externalReference r:id="rId10"/>
    <externalReference r:id="rId11"/>
  </externalReferences>
  <definedNames>
    <definedName name="_xlnm._FilterDatabase" localSheetId="1" hidden="1">'Ajuste Tarifa 2026'!$B$8:$Q$13</definedName>
    <definedName name="_xlnm._FilterDatabase" localSheetId="0" hidden="1">'Oferta Economica'!$B$8:$Q$13</definedName>
    <definedName name="BORRAR">#REF!</definedName>
    <definedName name="Cofinanciados">'[1]Con lineamiento y espacios'!$A$5:$A$82</definedName>
    <definedName name="DADEP2020">#REF!</definedName>
    <definedName name="devoluciones">#REF!</definedName>
    <definedName name="FD">#REF!</definedName>
    <definedName name="FIFI">#REF!</definedName>
    <definedName name="GRAL">#REF!</definedName>
    <definedName name="MINISTERIO_1">'[2]Directorio 12-19'!$C$14:$L$3394</definedName>
    <definedName name="N">#REF!</definedName>
    <definedName name="OBSERVACION">#REF!</definedName>
    <definedName name="PDD">#REF!</definedName>
    <definedName name="sociales">[3]Hoja1!$1:$1048576</definedName>
    <definedName name="tenencia">#REF!</definedName>
    <definedName name="TSEdna">#REF!</definedName>
    <definedName name="Unidades">[4]Coberturas!$A$3:$A$96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5" i="7" l="1"/>
  <c r="C23" i="7"/>
  <c r="C5" i="7"/>
  <c r="C3" i="7"/>
  <c r="H22" i="3"/>
  <c r="H20" i="3"/>
  <c r="C46" i="6"/>
  <c r="E32" i="6" l="1"/>
  <c r="F32" i="6"/>
  <c r="E33" i="6"/>
  <c r="F33" i="6"/>
  <c r="I110" i="1" l="1"/>
  <c r="H110" i="1"/>
  <c r="I109" i="1"/>
  <c r="H109" i="1"/>
  <c r="L95" i="5" l="1"/>
  <c r="L94" i="5"/>
  <c r="L93" i="5"/>
  <c r="L92" i="5"/>
  <c r="D35" i="3"/>
  <c r="C18" i="6" l="1"/>
  <c r="F17" i="6"/>
  <c r="H17" i="6" s="1"/>
  <c r="I17" i="6" s="1"/>
  <c r="J17" i="6" s="1"/>
  <c r="K17" i="6" s="1"/>
  <c r="F54" i="6"/>
  <c r="F53" i="6"/>
  <c r="C38" i="6"/>
  <c r="F37" i="6"/>
  <c r="H37" i="6" s="1"/>
  <c r="I37" i="6" s="1"/>
  <c r="J37" i="6" s="1"/>
  <c r="K37" i="6" s="1"/>
  <c r="M37" i="6" s="1"/>
  <c r="N37" i="6" s="1"/>
  <c r="C28" i="6"/>
  <c r="F27" i="6"/>
  <c r="H27" i="6" s="1"/>
  <c r="I27" i="6" s="1"/>
  <c r="J27" i="6" s="1"/>
  <c r="K27" i="6" s="1"/>
  <c r="C8" i="6"/>
  <c r="F7" i="6"/>
  <c r="H7" i="6" s="1"/>
  <c r="I7" i="6" s="1"/>
  <c r="J7" i="6" s="1"/>
  <c r="K7" i="6" s="1"/>
  <c r="C96" i="5"/>
  <c r="F95" i="5"/>
  <c r="F94" i="5"/>
  <c r="H94" i="5" s="1"/>
  <c r="I94" i="5" s="1"/>
  <c r="J94" i="5" s="1"/>
  <c r="K94" i="5" s="1"/>
  <c r="H93" i="5"/>
  <c r="I93" i="5" s="1"/>
  <c r="J93" i="5" s="1"/>
  <c r="K93" i="5" s="1"/>
  <c r="F93" i="5"/>
  <c r="F92" i="5"/>
  <c r="H92" i="5" s="1"/>
  <c r="I95" i="5" s="1"/>
  <c r="C83" i="5"/>
  <c r="F82" i="5"/>
  <c r="H81" i="5"/>
  <c r="I81" i="5" s="1"/>
  <c r="J81" i="5" s="1"/>
  <c r="K81" i="5" s="1"/>
  <c r="F81" i="5"/>
  <c r="F80" i="5"/>
  <c r="H80" i="5" s="1"/>
  <c r="I80" i="5" s="1"/>
  <c r="J80" i="5" s="1"/>
  <c r="K80" i="5" s="1"/>
  <c r="F79" i="5"/>
  <c r="H79" i="5" s="1"/>
  <c r="C70" i="5"/>
  <c r="F69" i="5"/>
  <c r="F68" i="5"/>
  <c r="H68" i="5" s="1"/>
  <c r="I68" i="5" s="1"/>
  <c r="J68" i="5" s="1"/>
  <c r="K68" i="5" s="1"/>
  <c r="F67" i="5"/>
  <c r="H67" i="5" s="1"/>
  <c r="I67" i="5" s="1"/>
  <c r="J67" i="5" s="1"/>
  <c r="K67" i="5" s="1"/>
  <c r="F66" i="5"/>
  <c r="H66" i="5" s="1"/>
  <c r="C55" i="5"/>
  <c r="F54" i="5"/>
  <c r="F53" i="5"/>
  <c r="H53" i="5" s="1"/>
  <c r="I53" i="5" s="1"/>
  <c r="J53" i="5" s="1"/>
  <c r="K53" i="5" s="1"/>
  <c r="F52" i="5"/>
  <c r="H52" i="5" s="1"/>
  <c r="I52" i="5" s="1"/>
  <c r="J52" i="5" s="1"/>
  <c r="K52" i="5" s="1"/>
  <c r="F51" i="5"/>
  <c r="H51" i="5" s="1"/>
  <c r="C41" i="5"/>
  <c r="F40" i="5"/>
  <c r="F39" i="5"/>
  <c r="H39" i="5" s="1"/>
  <c r="I39" i="5" s="1"/>
  <c r="J39" i="5" s="1"/>
  <c r="K39" i="5" s="1"/>
  <c r="F38" i="5"/>
  <c r="H38" i="5" s="1"/>
  <c r="I38" i="5" s="1"/>
  <c r="J38" i="5" s="1"/>
  <c r="K38" i="5" s="1"/>
  <c r="F37" i="5"/>
  <c r="H37" i="5" s="1"/>
  <c r="I37" i="5" s="1"/>
  <c r="J37" i="5" s="1"/>
  <c r="K37" i="5" s="1"/>
  <c r="C27" i="5"/>
  <c r="F26" i="5"/>
  <c r="F25" i="5"/>
  <c r="H25" i="5" s="1"/>
  <c r="I25" i="5" s="1"/>
  <c r="J25" i="5" s="1"/>
  <c r="K25" i="5" s="1"/>
  <c r="F24" i="5"/>
  <c r="H24" i="5" s="1"/>
  <c r="I24" i="5" s="1"/>
  <c r="J24" i="5" s="1"/>
  <c r="K24" i="5" s="1"/>
  <c r="F23" i="5"/>
  <c r="H23" i="5" s="1"/>
  <c r="I26" i="5" s="1"/>
  <c r="C13" i="5"/>
  <c r="F12" i="5"/>
  <c r="F11" i="5"/>
  <c r="H11" i="5" s="1"/>
  <c r="I11" i="5" s="1"/>
  <c r="J11" i="5" s="1"/>
  <c r="K11" i="5" s="1"/>
  <c r="F10" i="5"/>
  <c r="H10" i="5" s="1"/>
  <c r="I10" i="5" s="1"/>
  <c r="J10" i="5" s="1"/>
  <c r="K10" i="5" s="1"/>
  <c r="F9" i="5"/>
  <c r="H9" i="5" s="1"/>
  <c r="I82" i="5" l="1"/>
  <c r="H82" i="5"/>
  <c r="I66" i="5"/>
  <c r="H69" i="5"/>
  <c r="I69" i="5"/>
  <c r="J69" i="5" s="1"/>
  <c r="K69" i="5" s="1"/>
  <c r="I54" i="5"/>
  <c r="H54" i="5"/>
  <c r="M17" i="6"/>
  <c r="N17" i="6" s="1"/>
  <c r="O17" i="6" s="1"/>
  <c r="F55" i="6"/>
  <c r="G54" i="6"/>
  <c r="M27" i="6"/>
  <c r="N27" i="6" s="1"/>
  <c r="O27" i="6" s="1"/>
  <c r="Q27" i="6" s="1"/>
  <c r="M7" i="6"/>
  <c r="N7" i="6" s="1"/>
  <c r="O7" i="6" s="1"/>
  <c r="O37" i="6"/>
  <c r="Q37" i="6" s="1"/>
  <c r="G53" i="6"/>
  <c r="H26" i="5"/>
  <c r="H40" i="5"/>
  <c r="H95" i="5"/>
  <c r="I23" i="5"/>
  <c r="J23" i="5" s="1"/>
  <c r="K23" i="5" s="1"/>
  <c r="M23" i="5" s="1"/>
  <c r="N23" i="5" s="1"/>
  <c r="O23" i="5" s="1"/>
  <c r="Q23" i="5" s="1"/>
  <c r="M80" i="5"/>
  <c r="N80" i="5" s="1"/>
  <c r="O80" i="5" s="1"/>
  <c r="Q80" i="5" s="1"/>
  <c r="M93" i="5"/>
  <c r="N93" i="5" s="1"/>
  <c r="O93" i="5" s="1"/>
  <c r="Q93" i="5" s="1"/>
  <c r="M24" i="5"/>
  <c r="N24" i="5" s="1"/>
  <c r="O24" i="5" s="1"/>
  <c r="Q24" i="5" s="1"/>
  <c r="M67" i="5"/>
  <c r="N67" i="5" s="1"/>
  <c r="O67" i="5" s="1"/>
  <c r="Q67" i="5" s="1"/>
  <c r="M94" i="5"/>
  <c r="N94" i="5" s="1"/>
  <c r="O94" i="5" s="1"/>
  <c r="Q94" i="5" s="1"/>
  <c r="M10" i="5"/>
  <c r="N10" i="5" s="1"/>
  <c r="O10" i="5" s="1"/>
  <c r="Q10" i="5" s="1"/>
  <c r="M81" i="5"/>
  <c r="N81" i="5" s="1"/>
  <c r="O81" i="5" s="1"/>
  <c r="Q81" i="5" s="1"/>
  <c r="M52" i="5"/>
  <c r="N52" i="5" s="1"/>
  <c r="O52" i="5" s="1"/>
  <c r="Q52" i="5" s="1"/>
  <c r="R52" i="5" s="1"/>
  <c r="M11" i="5"/>
  <c r="N11" i="5" s="1"/>
  <c r="O11" i="5" s="1"/>
  <c r="Q11" i="5" s="1"/>
  <c r="M53" i="5"/>
  <c r="N53" i="5" s="1"/>
  <c r="O53" i="5" s="1"/>
  <c r="Q53" i="5" s="1"/>
  <c r="R53" i="5" s="1"/>
  <c r="J26" i="5"/>
  <c r="K26" i="5" s="1"/>
  <c r="I9" i="5"/>
  <c r="J9" i="5" s="1"/>
  <c r="K9" i="5" s="1"/>
  <c r="I12" i="5"/>
  <c r="H12" i="5"/>
  <c r="M25" i="5"/>
  <c r="N25" i="5" s="1"/>
  <c r="O25" i="5" s="1"/>
  <c r="Q25" i="5" s="1"/>
  <c r="M39" i="5"/>
  <c r="N39" i="5" s="1"/>
  <c r="O39" i="5" s="1"/>
  <c r="Q39" i="5" s="1"/>
  <c r="M37" i="5"/>
  <c r="N37" i="5" s="1"/>
  <c r="O37" i="5" s="1"/>
  <c r="Q37" i="5" s="1"/>
  <c r="I51" i="5"/>
  <c r="J51" i="5" s="1"/>
  <c r="K51" i="5" s="1"/>
  <c r="M38" i="5"/>
  <c r="N38" i="5" s="1"/>
  <c r="O38" i="5" s="1"/>
  <c r="Q38" i="5" s="1"/>
  <c r="M68" i="5"/>
  <c r="N68" i="5" s="1"/>
  <c r="O68" i="5" s="1"/>
  <c r="Q68" i="5" s="1"/>
  <c r="I79" i="5"/>
  <c r="J79" i="5" s="1"/>
  <c r="K79" i="5" s="1"/>
  <c r="I92" i="5"/>
  <c r="J92" i="5" s="1"/>
  <c r="K92" i="5" s="1"/>
  <c r="I40" i="5"/>
  <c r="J66" i="5"/>
  <c r="K66" i="5" s="1"/>
  <c r="Q17" i="6" l="1"/>
  <c r="Q18" i="6" s="1"/>
  <c r="C22" i="6" s="1"/>
  <c r="R17" i="6"/>
  <c r="R18" i="6" s="1"/>
  <c r="Q7" i="6"/>
  <c r="R7" i="6"/>
  <c r="G55" i="6"/>
  <c r="M69" i="5"/>
  <c r="N69" i="5" s="1"/>
  <c r="O69" i="5" s="1"/>
  <c r="Q69" i="5" s="1"/>
  <c r="M79" i="5"/>
  <c r="N79" i="5" s="1"/>
  <c r="O79" i="5" s="1"/>
  <c r="Q79" i="5" s="1"/>
  <c r="M66" i="5"/>
  <c r="N66" i="5" s="1"/>
  <c r="O66" i="5" s="1"/>
  <c r="Q66" i="5" s="1"/>
  <c r="J82" i="5"/>
  <c r="K82" i="5" s="1"/>
  <c r="J54" i="5"/>
  <c r="K54" i="5" s="1"/>
  <c r="M9" i="5"/>
  <c r="N9" i="5" s="1"/>
  <c r="O9" i="5" s="1"/>
  <c r="Q9" i="5" s="1"/>
  <c r="M51" i="5"/>
  <c r="N51" i="5" s="1"/>
  <c r="O51" i="5" s="1"/>
  <c r="Q51" i="5" s="1"/>
  <c r="R51" i="5" s="1"/>
  <c r="J40" i="5"/>
  <c r="K40" i="5" s="1"/>
  <c r="M26" i="5"/>
  <c r="N26" i="5" s="1"/>
  <c r="O26" i="5" s="1"/>
  <c r="Q26" i="5" s="1"/>
  <c r="Q27" i="5" s="1"/>
  <c r="C31" i="5" s="1"/>
  <c r="J95" i="5"/>
  <c r="K95" i="5" s="1"/>
  <c r="M92" i="5"/>
  <c r="N92" i="5" s="1"/>
  <c r="O92" i="5" s="1"/>
  <c r="Q92" i="5" s="1"/>
  <c r="J12" i="5"/>
  <c r="K12" i="5" s="1"/>
  <c r="Q38" i="6" l="1"/>
  <c r="Q28" i="6"/>
  <c r="C32" i="6" s="1"/>
  <c r="M82" i="5"/>
  <c r="N82" i="5" s="1"/>
  <c r="O82" i="5" s="1"/>
  <c r="Q82" i="5" s="1"/>
  <c r="Q83" i="5" s="1"/>
  <c r="M95" i="5"/>
  <c r="N95" i="5" s="1"/>
  <c r="O95" i="5" s="1"/>
  <c r="Q95" i="5" s="1"/>
  <c r="Q96" i="5" s="1"/>
  <c r="C100" i="5" s="1"/>
  <c r="M12" i="5"/>
  <c r="N12" i="5" s="1"/>
  <c r="O12" i="5" s="1"/>
  <c r="Q12" i="5" s="1"/>
  <c r="Q13" i="5" s="1"/>
  <c r="Q70" i="5"/>
  <c r="C74" i="5" s="1"/>
  <c r="M40" i="5"/>
  <c r="N40" i="5" s="1"/>
  <c r="O40" i="5" s="1"/>
  <c r="Q40" i="5" s="1"/>
  <c r="Q41" i="5" s="1"/>
  <c r="M54" i="5"/>
  <c r="N54" i="5" s="1"/>
  <c r="O54" i="5" s="1"/>
  <c r="Q54" i="5" s="1"/>
  <c r="R54" i="5" s="1"/>
  <c r="Q47" i="6" l="1"/>
  <c r="F33" i="3"/>
  <c r="G33" i="3" s="1"/>
  <c r="D32" i="6"/>
  <c r="H32" i="6" s="1"/>
  <c r="R8" i="6"/>
  <c r="Q8" i="6"/>
  <c r="C42" i="6"/>
  <c r="Q48" i="6"/>
  <c r="C17" i="5"/>
  <c r="R55" i="5"/>
  <c r="Q55" i="5"/>
  <c r="C87" i="5"/>
  <c r="Q104" i="5"/>
  <c r="Q105" i="5" s="1"/>
  <c r="C45" i="5"/>
  <c r="F34" i="3" l="1"/>
  <c r="G34" i="3" s="1"/>
  <c r="D33" i="6"/>
  <c r="C103" i="5"/>
  <c r="H12" i="3"/>
  <c r="C12" i="6"/>
  <c r="L6" i="3" s="1"/>
  <c r="L10" i="3" s="1"/>
  <c r="C59" i="5"/>
  <c r="D12" i="6" l="1"/>
  <c r="E12" i="6" s="1"/>
  <c r="D22" i="6"/>
  <c r="F32" i="3"/>
  <c r="F28" i="3"/>
  <c r="F31" i="3"/>
  <c r="F30" i="3"/>
  <c r="F29" i="3"/>
  <c r="D34" i="6"/>
  <c r="H33" i="6"/>
  <c r="H34" i="6" s="1"/>
  <c r="F27" i="3"/>
  <c r="C96" i="1"/>
  <c r="F95" i="1"/>
  <c r="F94" i="1"/>
  <c r="H94" i="1" s="1"/>
  <c r="I94" i="1" s="1"/>
  <c r="J94" i="1" s="1"/>
  <c r="K94" i="1" s="1"/>
  <c r="F93" i="1"/>
  <c r="H93" i="1" s="1"/>
  <c r="I93" i="1" s="1"/>
  <c r="J93" i="1" s="1"/>
  <c r="K93" i="1" s="1"/>
  <c r="F92" i="1"/>
  <c r="H92" i="1" s="1"/>
  <c r="I95" i="1" s="1"/>
  <c r="G110" i="1"/>
  <c r="G109" i="1"/>
  <c r="G28" i="3" l="1"/>
  <c r="G27" i="3"/>
  <c r="G111" i="1"/>
  <c r="D17" i="1"/>
  <c r="J95" i="1"/>
  <c r="K95" i="1" s="1"/>
  <c r="M93" i="1"/>
  <c r="N93" i="1" s="1"/>
  <c r="L93" i="1"/>
  <c r="M94" i="1"/>
  <c r="N94" i="1" s="1"/>
  <c r="L94" i="1"/>
  <c r="I92" i="1"/>
  <c r="J92" i="1" s="1"/>
  <c r="K92" i="1" s="1"/>
  <c r="H95" i="1"/>
  <c r="F82" i="1"/>
  <c r="F110" i="1"/>
  <c r="F109" i="1"/>
  <c r="G29" i="3" l="1"/>
  <c r="O94" i="1"/>
  <c r="Q94" i="1" s="1"/>
  <c r="O93" i="1"/>
  <c r="Q93" i="1" s="1"/>
  <c r="M95" i="1"/>
  <c r="N95" i="1" s="1"/>
  <c r="L95" i="1"/>
  <c r="M92" i="1"/>
  <c r="N92" i="1" s="1"/>
  <c r="L92" i="1"/>
  <c r="F111" i="1"/>
  <c r="H117" i="1" s="1"/>
  <c r="H118" i="1" s="1"/>
  <c r="G30" i="3" l="1"/>
  <c r="O95" i="1"/>
  <c r="Q95" i="1" s="1"/>
  <c r="O92" i="1"/>
  <c r="Q92" i="1" s="1"/>
  <c r="D7" i="3"/>
  <c r="H7" i="3" s="1"/>
  <c r="D13" i="3"/>
  <c r="H13" i="3" s="1"/>
  <c r="H14" i="3" s="1"/>
  <c r="H18" i="3" l="1"/>
  <c r="H21" i="3"/>
  <c r="G31" i="3"/>
  <c r="Q96" i="1"/>
  <c r="C100" i="1" s="1"/>
  <c r="C83" i="1"/>
  <c r="F81" i="1"/>
  <c r="H81" i="1" s="1"/>
  <c r="I81" i="1" s="1"/>
  <c r="J81" i="1" s="1"/>
  <c r="K81" i="1" s="1"/>
  <c r="F80" i="1"/>
  <c r="H80" i="1" s="1"/>
  <c r="I80" i="1" s="1"/>
  <c r="J80" i="1" s="1"/>
  <c r="K80" i="1" s="1"/>
  <c r="F79" i="1"/>
  <c r="H79" i="1" s="1"/>
  <c r="F69" i="1"/>
  <c r="F68" i="1"/>
  <c r="H68" i="1" s="1"/>
  <c r="I68" i="1" s="1"/>
  <c r="J68" i="1" s="1"/>
  <c r="K68" i="1" s="1"/>
  <c r="F67" i="1"/>
  <c r="H67" i="1" s="1"/>
  <c r="I67" i="1" s="1"/>
  <c r="J67" i="1" s="1"/>
  <c r="K67" i="1" s="1"/>
  <c r="F66" i="1"/>
  <c r="H66" i="1" s="1"/>
  <c r="F54" i="1"/>
  <c r="F53" i="1"/>
  <c r="H53" i="1" s="1"/>
  <c r="I53" i="1" s="1"/>
  <c r="J53" i="1" s="1"/>
  <c r="K53" i="1" s="1"/>
  <c r="F52" i="1"/>
  <c r="H52" i="1" s="1"/>
  <c r="I52" i="1" s="1"/>
  <c r="J52" i="1" s="1"/>
  <c r="K52" i="1" s="1"/>
  <c r="F51" i="1"/>
  <c r="H51" i="1" s="1"/>
  <c r="F40" i="1"/>
  <c r="F39" i="1"/>
  <c r="F38" i="1"/>
  <c r="F37" i="1"/>
  <c r="F26" i="1"/>
  <c r="F25" i="1"/>
  <c r="F24" i="1"/>
  <c r="F23" i="1"/>
  <c r="F12" i="1"/>
  <c r="F11" i="1"/>
  <c r="F10" i="1"/>
  <c r="F9" i="1"/>
  <c r="C70" i="1"/>
  <c r="C55" i="1"/>
  <c r="G32" i="3" l="1"/>
  <c r="G35" i="3" s="1"/>
  <c r="F35" i="3"/>
  <c r="I82" i="1"/>
  <c r="H82" i="1"/>
  <c r="I79" i="1"/>
  <c r="J79" i="1" s="1"/>
  <c r="K79" i="1" s="1"/>
  <c r="M80" i="1"/>
  <c r="N80" i="1" s="1"/>
  <c r="L80" i="1"/>
  <c r="L81" i="1"/>
  <c r="M81" i="1"/>
  <c r="N81" i="1" s="1"/>
  <c r="L68" i="1"/>
  <c r="M68" i="1"/>
  <c r="N68" i="1" s="1"/>
  <c r="M67" i="1"/>
  <c r="N67" i="1" s="1"/>
  <c r="L67" i="1"/>
  <c r="I69" i="1"/>
  <c r="I66" i="1"/>
  <c r="J66" i="1" s="1"/>
  <c r="K66" i="1" s="1"/>
  <c r="H69" i="1"/>
  <c r="L52" i="1"/>
  <c r="M52" i="1"/>
  <c r="N52" i="1" s="1"/>
  <c r="I54" i="1"/>
  <c r="I51" i="1"/>
  <c r="J51" i="1" s="1"/>
  <c r="K51" i="1" s="1"/>
  <c r="H54" i="1"/>
  <c r="L53" i="1"/>
  <c r="M53" i="1"/>
  <c r="N53" i="1" s="1"/>
  <c r="O53" i="1" l="1"/>
  <c r="Q53" i="1" s="1"/>
  <c r="R53" i="1" s="1"/>
  <c r="O80" i="1"/>
  <c r="Q80" i="1" s="1"/>
  <c r="O81" i="1"/>
  <c r="Q81" i="1" s="1"/>
  <c r="J82" i="1"/>
  <c r="K82" i="1" s="1"/>
  <c r="M79" i="1"/>
  <c r="N79" i="1" s="1"/>
  <c r="L79" i="1"/>
  <c r="O68" i="1"/>
  <c r="Q68" i="1" s="1"/>
  <c r="O67" i="1"/>
  <c r="Q67" i="1" s="1"/>
  <c r="O52" i="1"/>
  <c r="Q52" i="1" s="1"/>
  <c r="L66" i="1"/>
  <c r="M66" i="1"/>
  <c r="N66" i="1" s="1"/>
  <c r="J69" i="1"/>
  <c r="K69" i="1" s="1"/>
  <c r="L51" i="1"/>
  <c r="M51" i="1"/>
  <c r="N51" i="1" s="1"/>
  <c r="J54" i="1"/>
  <c r="K54" i="1" s="1"/>
  <c r="R52" i="1" l="1"/>
  <c r="O79" i="1"/>
  <c r="Q79" i="1" s="1"/>
  <c r="M82" i="1"/>
  <c r="N82" i="1" s="1"/>
  <c r="L82" i="1"/>
  <c r="O51" i="1"/>
  <c r="Q51" i="1" s="1"/>
  <c r="R51" i="1" s="1"/>
  <c r="O66" i="1"/>
  <c r="Q66" i="1" s="1"/>
  <c r="L69" i="1"/>
  <c r="M69" i="1"/>
  <c r="N69" i="1" s="1"/>
  <c r="M54" i="1"/>
  <c r="N54" i="1" s="1"/>
  <c r="L54" i="1"/>
  <c r="O82" i="1" l="1"/>
  <c r="Q82" i="1" s="1"/>
  <c r="Q83" i="1" s="1"/>
  <c r="C87" i="1" s="1"/>
  <c r="O69" i="1"/>
  <c r="Q69" i="1" s="1"/>
  <c r="Q70" i="1" s="1"/>
  <c r="O54" i="1"/>
  <c r="Q54" i="1" s="1"/>
  <c r="R54" i="1" s="1"/>
  <c r="R55" i="1" s="1"/>
  <c r="D12" i="3" l="1"/>
  <c r="Q103" i="1"/>
  <c r="Q104" i="1" s="1"/>
  <c r="C74" i="1"/>
  <c r="Q55" i="1"/>
  <c r="C59" i="1" l="1"/>
  <c r="H39" i="1"/>
  <c r="I39" i="1" s="1"/>
  <c r="J39" i="1" s="1"/>
  <c r="K39" i="1" s="1"/>
  <c r="L39" i="1" s="1"/>
  <c r="H38" i="1"/>
  <c r="I38" i="1" s="1"/>
  <c r="J38" i="1" s="1"/>
  <c r="K38" i="1" s="1"/>
  <c r="L38" i="1" s="1"/>
  <c r="H37" i="1"/>
  <c r="I40" i="1" s="1"/>
  <c r="C41" i="1"/>
  <c r="H25" i="1"/>
  <c r="I25" i="1" s="1"/>
  <c r="H24" i="1"/>
  <c r="I24" i="1" s="1"/>
  <c r="J24" i="1" s="1"/>
  <c r="K24" i="1" s="1"/>
  <c r="L24" i="1" s="1"/>
  <c r="H23" i="1"/>
  <c r="C27" i="1"/>
  <c r="J40" i="1" l="1"/>
  <c r="K40" i="1" s="1"/>
  <c r="L40" i="1" s="1"/>
  <c r="M39" i="1"/>
  <c r="N39" i="1" s="1"/>
  <c r="O39" i="1" s="1"/>
  <c r="Q39" i="1" s="1"/>
  <c r="M38" i="1"/>
  <c r="N38" i="1" s="1"/>
  <c r="I37" i="1"/>
  <c r="J37" i="1" s="1"/>
  <c r="K37" i="1" s="1"/>
  <c r="L37" i="1" s="1"/>
  <c r="H40" i="1"/>
  <c r="J25" i="1"/>
  <c r="K25" i="1" s="1"/>
  <c r="I23" i="1"/>
  <c r="J23" i="1" s="1"/>
  <c r="K23" i="1" s="1"/>
  <c r="L23" i="1" s="1"/>
  <c r="I26" i="1"/>
  <c r="H26" i="1"/>
  <c r="M24" i="1"/>
  <c r="N24" i="1" s="1"/>
  <c r="M25" i="1" l="1"/>
  <c r="N25" i="1" s="1"/>
  <c r="L25" i="1"/>
  <c r="O38" i="1"/>
  <c r="Q38" i="1" s="1"/>
  <c r="M40" i="1"/>
  <c r="N40" i="1" s="1"/>
  <c r="M37" i="1"/>
  <c r="N37" i="1" s="1"/>
  <c r="O24" i="1"/>
  <c r="Q24" i="1" s="1"/>
  <c r="J26" i="1"/>
  <c r="K26" i="1" s="1"/>
  <c r="L26" i="1" s="1"/>
  <c r="M23" i="1"/>
  <c r="N23" i="1" s="1"/>
  <c r="O25" i="1" l="1"/>
  <c r="Q25" i="1" s="1"/>
  <c r="O40" i="1"/>
  <c r="Q40" i="1" s="1"/>
  <c r="O23" i="1"/>
  <c r="Q23" i="1" s="1"/>
  <c r="O37" i="1"/>
  <c r="Q37" i="1" s="1"/>
  <c r="M26" i="1"/>
  <c r="N26" i="1" s="1"/>
  <c r="Q41" i="1" l="1"/>
  <c r="O26" i="1"/>
  <c r="Q26" i="1" s="1"/>
  <c r="Q27" i="1" s="1"/>
  <c r="C45" i="1" l="1"/>
  <c r="Q60" i="1"/>
  <c r="C31" i="1"/>
  <c r="I111" i="1" l="1"/>
  <c r="H10" i="1"/>
  <c r="I10" i="1" s="1"/>
  <c r="J10" i="1" s="1"/>
  <c r="K10" i="1" l="1"/>
  <c r="L10" i="1" s="1"/>
  <c r="H9" i="1"/>
  <c r="H12" i="1" s="1"/>
  <c r="C13" i="1"/>
  <c r="H11" i="1"/>
  <c r="I11" i="1" s="1"/>
  <c r="M10" i="1" l="1"/>
  <c r="N10" i="1" s="1"/>
  <c r="O10" i="1" s="1"/>
  <c r="I12" i="1"/>
  <c r="J11" i="1"/>
  <c r="K11" i="1" s="1"/>
  <c r="L11" i="1" s="1"/>
  <c r="M11" i="1" l="1"/>
  <c r="N11" i="1" s="1"/>
  <c r="O11" i="1" l="1"/>
  <c r="Q10" i="1"/>
  <c r="I9" i="1"/>
  <c r="J9" i="1" s="1"/>
  <c r="K9" i="1" s="1"/>
  <c r="L9" i="1" s="1"/>
  <c r="J12" i="1"/>
  <c r="K12" i="1" s="1"/>
  <c r="L12" i="1" s="1"/>
  <c r="Q11" i="1" l="1"/>
  <c r="M12" i="1"/>
  <c r="N12" i="1" s="1"/>
  <c r="M9" i="1"/>
  <c r="N9" i="1" s="1"/>
  <c r="O9" i="1" l="1"/>
  <c r="O12" i="1"/>
  <c r="Q9" i="1" l="1"/>
  <c r="Q12" i="1"/>
  <c r="Q13" i="1" l="1"/>
  <c r="H116" i="1" l="1"/>
  <c r="H115" i="1" s="1"/>
  <c r="D6" i="3"/>
  <c r="H6" i="3" s="1"/>
  <c r="H8" i="3" s="1"/>
  <c r="L18" i="3" s="1"/>
  <c r="C17" i="1"/>
  <c r="H111" i="1" s="1"/>
  <c r="D14" i="3"/>
  <c r="H16" i="3" l="1"/>
  <c r="D19" i="3" s="1"/>
  <c r="D21" i="3" s="1"/>
  <c r="D8" i="3"/>
  <c r="D17" i="3" s="1"/>
  <c r="D18" i="3" s="1"/>
  <c r="D20" i="3" l="1"/>
</calcChain>
</file>

<file path=xl/sharedStrings.xml><?xml version="1.0" encoding="utf-8"?>
<sst xmlns="http://schemas.openxmlformats.org/spreadsheetml/2006/main" count="864" uniqueCount="258">
  <si>
    <t>SERVICIO</t>
  </si>
  <si>
    <t>TOTAL PUESTOS</t>
  </si>
  <si>
    <t>DIAS TOTALES</t>
  </si>
  <si>
    <t>DIAS PRESTADOS</t>
  </si>
  <si>
    <t>Valor Prima Seguro de Vida Por Persona</t>
  </si>
  <si>
    <t>Numero de Personas Requeridas</t>
  </si>
  <si>
    <t>Valor Prima Seguro de Vida servicio</t>
  </si>
  <si>
    <t>TARIFA</t>
  </si>
  <si>
    <t>AYS</t>
  </si>
  <si>
    <t>TARIFA + A y S</t>
  </si>
  <si>
    <t>BASE IVA</t>
  </si>
  <si>
    <t>IVA 19%</t>
  </si>
  <si>
    <t>SMMLV 2025</t>
  </si>
  <si>
    <t xml:space="preserve">VALOR MENSUAL CONSTANTE </t>
  </si>
  <si>
    <t>TOTAL VIGILANCIA HUMANA MENSUAL 2025</t>
  </si>
  <si>
    <t>ITEM</t>
  </si>
  <si>
    <t>PERSONAL</t>
  </si>
  <si>
    <t>MESES</t>
  </si>
  <si>
    <t>VALOR TOTAL</t>
  </si>
  <si>
    <t>SERVICIOS ADICIONALES</t>
  </si>
  <si>
    <t>Vigilancia modalidad fija, Lunes a Domingo (Incluido Festivos) veinticuatro (24) horas, con arma y con medio de comunicación.</t>
  </si>
  <si>
    <t>Operario de vigilancia movil, Lunes a Domingo (Incluido Festivos) doce (12) horas diurno, con arma y con medio de comunicación.</t>
  </si>
  <si>
    <t>Operario de vigilancia movil, Lunes a Domingo (Incluido Festivos) veinticuatro (24) horas, con arma y con medio de comunicación.</t>
  </si>
  <si>
    <t>VALOR UNITARIO MENSUAL</t>
  </si>
  <si>
    <t>SUBTOTAL MENSUAL</t>
  </si>
  <si>
    <t>Vigilancia modalidad fija, Lunes a Domingo (Incluido Festivos) veinticuatro (24) horas, sin arma y con medio de comunicación.</t>
  </si>
  <si>
    <t>VALOR MENSUAL</t>
  </si>
  <si>
    <t>CANTIDAD</t>
  </si>
  <si>
    <t>Servicio de apoyo de vigilancia (moto) cilindraje mínimo 150 CC, modelo mínimo 2020, incluye (Combustible, SOAT (seguro obligatorio de accidentes de tránsito); Certificado de revisión técnico-mecánica (si aplica), mantenimiento, entre otros.) para vigilancia móvil, lunes a Domingo (Incluido Festivos) doce (12) horas diurno</t>
  </si>
  <si>
    <t>Servicio de apoyo de vigilancia (moto) cilindraje mínimo 150 CC, modelo mínimo 2020, incluye (Combustible, SOAT (seguro obligatorio de accidentes de tránsito); Certificado de revisión técnico-mecánica (si aplica), mantenimiento, entre otros.) para vigilancia móvil, lunes a Domingo (Incluido Festivos) veinticuatro (24) horas</t>
  </si>
  <si>
    <t>% IMPUESTO DE TIMBRE</t>
  </si>
  <si>
    <t>Impuesto de Timbre</t>
  </si>
  <si>
    <t>1 de Noviembre al 31 de Diciembre de 2025</t>
  </si>
  <si>
    <t>Dias</t>
  </si>
  <si>
    <t>Tarifa del 1 al 30 de Noviembre de 2025</t>
  </si>
  <si>
    <t>Tarifa del 1 al 24 de Diciembre de 2025</t>
  </si>
  <si>
    <t>Tarifa del 25 al 31 de Diciembre de 2025</t>
  </si>
  <si>
    <t>Tarifa del 1 de enero al 30 de Junio de 2026</t>
  </si>
  <si>
    <t>CANTIDAD DE MESES</t>
  </si>
  <si>
    <t>DIAS</t>
  </si>
  <si>
    <t>VALOR TOTAL 6 MESES</t>
  </si>
  <si>
    <t>FORMATO OFERTA ECONOMICA</t>
  </si>
  <si>
    <t>1. TARIFA REGULADA PERSONAL: RESOLUCIO_N Nº 20251000059517CS DE 08-08-2025- POR LA CUAL SE ACTUALIZA LA TARIFA MINIMA DE LOS SERVICIOS DE VIGILANCIA Y SEGURIDAD PRIVADA</t>
  </si>
  <si>
    <t>2. VALOR INDIVIDUAL DE LA PRIMA DEL SEGURO DE VIDA OFERTADA POR EL PROPONENTE</t>
  </si>
  <si>
    <r>
      <t>En este campo se debe diligenciar el valor unitario mensual correspondiente al valor individual de la prima del seguro de vida ofertada por el proponente sin exceder el valor unitario mensu</t>
    </r>
    <r>
      <rPr>
        <sz val="10"/>
        <rFont val="Arial Narrow"/>
        <family val="2"/>
      </rPr>
      <t>al ($ 4.500)</t>
    </r>
    <r>
      <rPr>
        <sz val="10"/>
        <color theme="1"/>
        <rFont val="Arial Narrow"/>
        <family val="2"/>
      </rPr>
      <t xml:space="preserve"> calculado por el FRV. So pena de Causal de Rechazo</t>
    </r>
  </si>
  <si>
    <t>3. SERVICIOS ADICIONALES DE APOYO AL SERVICIO DE VIGILANCIA</t>
  </si>
  <si>
    <t>VALOR MENSUAL UNITARIO IVA INCLUIDO</t>
  </si>
  <si>
    <t>PLAZO (MESES)</t>
  </si>
  <si>
    <t xml:space="preserve">VALOR TOTAL </t>
  </si>
  <si>
    <t>1. VALOR TOTAL DE SU OFERTA ECONÓMICA (PERSONAL + SERVICIOS ADICIONALES)</t>
  </si>
  <si>
    <t>2. VALOR TOTAL DE SU OFERTA ECONÓMICA (PERSONAL)</t>
  </si>
  <si>
    <t>3. VALOR TOTAL DE SU OFERTA ECONÓMICA (SERVICIOS ADICIONALES)</t>
  </si>
  <si>
    <t>4. VALOR MENSUAL DE SU OFERTA ECONÓMICA (SERVICIOS ADICIONALES)</t>
  </si>
  <si>
    <r>
      <rPr>
        <b/>
        <sz val="11"/>
        <color theme="1"/>
        <rFont val="Arial Narrow"/>
        <family val="2"/>
      </rPr>
      <t xml:space="preserve">Notas:
</t>
    </r>
    <r>
      <rPr>
        <sz val="11"/>
        <color theme="1"/>
        <rFont val="Arial Narrow"/>
        <family val="2"/>
      </rPr>
      <t xml:space="preserve">Nota 1: El Valor Total de la Oferta Economica para el PERSONAL debe ser menor o igual al valor total </t>
    </r>
    <r>
      <rPr>
        <sz val="11"/>
        <rFont val="Arial Narrow"/>
        <family val="2"/>
      </rPr>
      <t xml:space="preserve">calculado por el FRV </t>
    </r>
    <r>
      <rPr>
        <sz val="11"/>
        <color theme="1"/>
        <rFont val="Arial Narrow"/>
        <family val="2"/>
      </rPr>
      <t xml:space="preserve">dentro de los estudios previos numeral 2.9 Presupuesto Oficial Estimado y dentro del archivo denominado (Presupuesto Oficial) que soportan el valor del contrato  (Valor del Personal), so pena de causal de rechazo.
Nota 2: El Valor Mensual Ofertado para los servicios adicionales debe ser menor o igual al Valor Total Mensual de Referencia, so pena de rechazo.
Nota 3: Los precios unitarios ofertados para los servicios adicionales deben ser menores o iguales a los precios unitarios de referencia, so pena de rechazo.
Nota 4: Los precios unitarios ofertados no deben incluir decimales, en caso de que se presenten precios con decimales se aplicará la metodologia de correción aritmetica de redondeo.
Nota 5: Para facilitar el diligenciamiento del formato se recomienda inlcuir los precios en las casilla señaladas en color GRIS </t>
    </r>
    <r>
      <rPr>
        <b/>
        <sz val="11"/>
        <color theme="1"/>
        <rFont val="Arial Narrow"/>
        <family val="2"/>
      </rPr>
      <t>(Celdas F92, D97 Y D98)</t>
    </r>
    <r>
      <rPr>
        <sz val="11"/>
        <color theme="1"/>
        <rFont val="Arial Narrow"/>
        <family val="2"/>
      </rPr>
      <t>, no obstante es respondabildiad del proponente realizar las operaciones correpondientes.
Nota 6:</t>
    </r>
    <r>
      <rPr>
        <b/>
        <sz val="11"/>
        <color theme="1"/>
        <rFont val="Arial Narrow"/>
        <family val="2"/>
      </rPr>
      <t xml:space="preserve"> PRIMA SEGURO DE VIDA</t>
    </r>
    <r>
      <rPr>
        <sz val="11"/>
        <color theme="1"/>
        <rFont val="Arial Narrow"/>
        <family val="2"/>
      </rPr>
      <t>: El Valor individual de la prima del seguro de vida ofertada por el proponente, permitira al FRV conocer de manera detallada el valor ofertado por dicho concepto para efectos de facturaciòn y para la determinaciòn del valor total del contrato, lo anterior dado que cada uno de los proponentes tienen un valor individual de la prima del seguro de vida diferente.
Nota 6: La presentación de la propuesta constituye una manifestación explícita de que el Proponente ha efectuado un estudio completo de la documentación que compone el presente proceso de contratación, el objeto a contratar, precios, plazos, especificaciones técnicas, económicas y/o financieras, condiciones de ejecución del contrato y demás elementos que influyan directa e indirectamente durante la ejecución del contrato sobre el valor de su oferta; por lo tanto, el Proponente debe proyectar sus Valores de Oferta Económica de forma responsable y serán de exclusiva responsabilidad del Proponente.
Nota 7: El FRV sólo reconocerá reajustes en cuanto la ejecución del con contrato quede cobijada por el cambio de vigencia, única y exclusivamente en lo que tiene que ver con el salario del personal de vigilancia que presta los servicios, de acuerdo con el incremento porcentual decretado por el Gobierno Nacional y que será fijado de acuerdo con las circulares que para ello expida anualmente la Superintendencia de Vigilancia y Seguridad Privada.</t>
    </r>
  </si>
  <si>
    <t>PORCENTAJE DE DESCUENTO PARA (Cooperativa o Consorcio o Unión Temporal cuyos integrantes sean en su totalidad Cooperativas) Maximo 10%</t>
  </si>
  <si>
    <t>Este campo unicamente se debe diligenciar en el evento que el proponente sea una Cooperativa o Consorcio o Unión Temporal cuyos integrantes sean en su totalidad Cooperativas, el FRV pagará el servicio de vigilancia con recurso humano, con un descuento de hasta el diez por ciento (10%) sobre el valor establecido en el presupuesto oficial de la Entidad para los servicios de Vigilancia y Seguridad Privada con recurso humano.  
Este porcentaje será aplicado unicamente para determinar el valor del contrato, este descuento no será tenido en cuenta en la fase de evaluación de las ofertas, solo se hará efectivo en caso que sean adjudicatarios del proceso.</t>
  </si>
  <si>
    <t>Tarifa del 1 al 14 de Julio de 2026</t>
  </si>
  <si>
    <t>Tarifa del 15 al 31 de Julio de 2026</t>
  </si>
  <si>
    <t>Tarifa del 1 de agosto al 31 de diciembre de 2026</t>
  </si>
  <si>
    <t>Nuevo Valor del 1 de Enero al 31 de Julio de 2026</t>
  </si>
  <si>
    <t>VALOR CONTRATO</t>
  </si>
  <si>
    <t>SMMLV 2026</t>
  </si>
  <si>
    <t>VALOR MAXIMO ADICIÓN</t>
  </si>
  <si>
    <t>CIFRAS CONTRATO UARIV-FRV-CD-2025-006</t>
  </si>
  <si>
    <t>% IMPUESTO DE TIMBRE - VALOR DEL CONTRATO</t>
  </si>
  <si>
    <t>VALOR TOTAL PERSONAL</t>
  </si>
  <si>
    <t>VALOR TOTAL AJUSTE TARIFA 2026</t>
  </si>
  <si>
    <t>ADICION 60 PUESTOS - CONTRATO UARIV-FRV-CD-2025-006</t>
  </si>
  <si>
    <t>16 de Enero al 31 de Julio de 2026</t>
  </si>
  <si>
    <t>TOTAL VIGILANCIA HUMANA MENSUAL 2026</t>
  </si>
  <si>
    <t>N/A</t>
  </si>
  <si>
    <t>VALOR DEL 16 AL 31 DE ENERO</t>
  </si>
  <si>
    <t>Tarifa del 1 de febrero al 30 de Junio de  2026</t>
  </si>
  <si>
    <t>VALOR DEL 1 DE FEBRERO AL 30 DE JUNIO</t>
  </si>
  <si>
    <t>1. TARIFA REGULADA PERSONAL: RESOLUCIO_N Nº 20251000059517CS DE 08-08-2025- POR LA CUAL SE ACTUALIZA LA TARIFA MINIMA DE LOS SERVICIOS DE VIGILANCIA Y SEGURIDAD PRIVADA
2.CIRCULAR EXTERNA 20251300000115CS - TARIFAS MINIMAS 25 a 31 de Diciembre 2025 y Vigencia 2026</t>
  </si>
  <si>
    <t>CDP POR VALOR</t>
  </si>
  <si>
    <t>RESUMEN DE FACTURACIÓN  2026</t>
  </si>
  <si>
    <t>DIAS A COBRAR</t>
  </si>
  <si>
    <t>FACTURACIÓN</t>
  </si>
  <si>
    <t xml:space="preserve">DEL 01 AL 31 DE ENERO </t>
  </si>
  <si>
    <t xml:space="preserve">DEL 01 AL 28 DE FEBRERO </t>
  </si>
  <si>
    <t xml:space="preserve">DEL 01 AL 31 DE MARZO </t>
  </si>
  <si>
    <t xml:space="preserve">DEL 01 AL 30 DE ABRIL </t>
  </si>
  <si>
    <t>DEL 01 AL 31 DE MAYO</t>
  </si>
  <si>
    <t>DEL 01 AL 30 DE JUNIO</t>
  </si>
  <si>
    <t>DEL 01 AL 14 DE JULIO</t>
  </si>
  <si>
    <t xml:space="preserve">DEL 15 AL 31 DE JULIO </t>
  </si>
  <si>
    <t>Diferencia</t>
  </si>
  <si>
    <t>Proyectado</t>
  </si>
  <si>
    <t>Tarifa del 16 al 31 de Enero de  2026</t>
  </si>
  <si>
    <t>1 al 15</t>
  </si>
  <si>
    <t>16 al 31</t>
  </si>
  <si>
    <t>VALOR TOTAL ADICIÓN 60 NUEVOS PUESTOS 2026</t>
  </si>
  <si>
    <t>Disponible</t>
  </si>
  <si>
    <t>% Adición</t>
  </si>
  <si>
    <t>PRESUPUESTO VIGENCIA 2025</t>
  </si>
  <si>
    <t>PRESUPUESTO VIGENCIA 2026</t>
  </si>
  <si>
    <t>VALOR CONTRATO MODIFICACIÓN</t>
  </si>
  <si>
    <t>AJUSTE TARIFAS 1 ENERO AL 31 DE JULIO 2026 - CONTRATO UARIV-FRV-CD-2025-006</t>
  </si>
  <si>
    <t>NUEVO VALOR CONTRATO AJUSTE TARIFAS</t>
  </si>
  <si>
    <t>NUEVO VALOR CONTRATO AJUSTE TARIFAS Y NUEVOS PUESTOS</t>
  </si>
  <si>
    <t>ANEXO MODIFICATORIO No 1 UARIV-FRV-IP-2025-006 (16 enero a 31 julio de 2026)</t>
  </si>
  <si>
    <t>No</t>
  </si>
  <si>
    <t>DEPARTAMENTO</t>
  </si>
  <si>
    <t>ID</t>
  </si>
  <si>
    <t>MUNICIPIO</t>
  </si>
  <si>
    <t>CORREGIMIENTO</t>
  </si>
  <si>
    <t>VEREDA</t>
  </si>
  <si>
    <t>NOMBRE DEL PREDIO</t>
  </si>
  <si>
    <t>CANTIDAD DE PUESTOS</t>
  </si>
  <si>
    <t>ARAUCA</t>
  </si>
  <si>
    <t>TAME</t>
  </si>
  <si>
    <t>RURAL</t>
  </si>
  <si>
    <t>ZAPARAY</t>
  </si>
  <si>
    <t>FINCA MORICHAL</t>
  </si>
  <si>
    <t>BOLIVAR</t>
  </si>
  <si>
    <t>SC1SEC44(1)</t>
  </si>
  <si>
    <t>SIMITÍ</t>
  </si>
  <si>
    <t>MONTERREY</t>
  </si>
  <si>
    <t>VISTA HERMOSA</t>
  </si>
  <si>
    <t>SAN BLAS</t>
  </si>
  <si>
    <t>PATIO BONITO</t>
  </si>
  <si>
    <t>SANTANDER</t>
  </si>
  <si>
    <t>CEDULA CATASTRAL 68-190/00020160058000</t>
  </si>
  <si>
    <t>CIMITARRA</t>
  </si>
  <si>
    <t>SAN FERNANDO</t>
  </si>
  <si>
    <t>CASA QUIOSCO EL TRAPICHE</t>
  </si>
  <si>
    <t>BARRANCABERMEJA</t>
  </si>
  <si>
    <t>EL CENTRO</t>
  </si>
  <si>
    <t>EL PROGRESO</t>
  </si>
  <si>
    <t>LOTE NUEVO HORIZONTE</t>
  </si>
  <si>
    <t>HUILA</t>
  </si>
  <si>
    <t>IR3292SEC2021--IR3297SEC2021--IR3298SEC2021--IR3299SEC2021--IR3300SEC2021--IR3301SEC2021--IR3302SEC2021--IR3303SEC2021--IR3304SEC2021--IR3305SEC2021--IR3306SEC2021--IR3307SEC2021</t>
  </si>
  <si>
    <t>PITALITO</t>
  </si>
  <si>
    <t>URBANO</t>
  </si>
  <si>
    <t>AF. VIAL CARRERA 15 Y 16 (12 LOTES)</t>
  </si>
  <si>
    <t>Códigos IU363SEC1052 - IU364SEC1053 - IU365SEC1054 - IU366SEC1055 - IU367SEC1056 - IU368SEC1057 - IU369SEC1058 - IU370SEC1059 - IU371SEC1060 -IU372SEC1061 - IU373SEC1062 - U374SEC1063 - IU375SEC1064 - IU376SEC1065 -IU377SEC1066 - IU378SEC1067 - U379SEC1068 - IU381SEC1070 - IU384SEC1073 -U385SEC1074 - IU386SEC1075 - IU387SEC1076 - IU388SEC1077 - IU389SEC1078 -IU394SEC1083 - IU395SEC1084 - IU396SEC1085 - IU397SEC1086 - U398SEC1087 - IU399SEC1088 - IU400SEC1089 - IU401SEC1090 - IU402SEC1091 - IU403SEC1092 -U404SEC1093 - IU405SEC1094 - IU406SEC1095 - IU407SEC1096 - IU408SEC1097 -IU409SEC1098 - U410SEC1099 - IU411SEC1100 - IU412SEC1101 - IU413SEC1102 -IU414SEC1103 - IU415SEC1104 - U416SEC1105 - IU417SEC1106 - IU418SEC1107 -IU419SEC1108 - IU420SEC1109 - IU421SEC1110</t>
  </si>
  <si>
    <t>CAMPOALEGRE</t>
  </si>
  <si>
    <t>LOTE 2 MANZANA S</t>
  </si>
  <si>
    <t>META</t>
  </si>
  <si>
    <t>IR757SEC1205</t>
  </si>
  <si>
    <t>SAN MARTIN</t>
  </si>
  <si>
    <t>CASTAÑEDA</t>
  </si>
  <si>
    <t>RANCHO SANTA TERESA</t>
  </si>
  <si>
    <t>ANTIOQUIA</t>
  </si>
  <si>
    <t>IR305SEC451 - IR304SEC450 - IR773SEC1226</t>
  </si>
  <si>
    <t>TARAZA</t>
  </si>
  <si>
    <t>LA PRIMAVERA</t>
  </si>
  <si>
    <t>HACIENDA LA LUNA</t>
  </si>
  <si>
    <t>IR674SEC1000 - IR675SEC1001</t>
  </si>
  <si>
    <t>LA CAUCANA</t>
  </si>
  <si>
    <t>QUINTERON</t>
  </si>
  <si>
    <t>MONTEPIO</t>
  </si>
  <si>
    <t>IR326SEC477</t>
  </si>
  <si>
    <t>CACERES</t>
  </si>
  <si>
    <t>JARDIN TAMANA</t>
  </si>
  <si>
    <t>MARLENGO</t>
  </si>
  <si>
    <t>IR5237SEC2024</t>
  </si>
  <si>
    <t>CAUCASIA</t>
  </si>
  <si>
    <t>BAR.EL CAMELLO 1</t>
  </si>
  <si>
    <t>FRIGORIFICO</t>
  </si>
  <si>
    <t>FMI N.034 -108028</t>
  </si>
  <si>
    <t>NECOCLI</t>
  </si>
  <si>
    <t>KM 1 VIA TURBO</t>
  </si>
  <si>
    <t>VIRGEN DEL COBRE</t>
  </si>
  <si>
    <t>MAGDALENA</t>
  </si>
  <si>
    <t>IR3242SEC2021</t>
  </si>
  <si>
    <t>SABANAS DE SAN ANGEL</t>
  </si>
  <si>
    <t>ARIGUANI</t>
  </si>
  <si>
    <t>FINCA LA ISLA</t>
  </si>
  <si>
    <t>IR639SEC947</t>
  </si>
  <si>
    <t>TITIRIBI</t>
  </si>
  <si>
    <t>LOS MICOS</t>
  </si>
  <si>
    <t>TEJAR</t>
  </si>
  <si>
    <t>IR165SEC197</t>
  </si>
  <si>
    <t>REMEDIOS</t>
  </si>
  <si>
    <t>OTUM</t>
  </si>
  <si>
    <t>BELLAVISTA</t>
  </si>
  <si>
    <t>CORDOBA</t>
  </si>
  <si>
    <t>IR3265SEC2021</t>
  </si>
  <si>
    <t>VALENCIA</t>
  </si>
  <si>
    <t>VILLA NUEVA</t>
  </si>
  <si>
    <t>LOS PESCADOS</t>
  </si>
  <si>
    <t>VIVA DIOS / LINARES</t>
  </si>
  <si>
    <t>IR845SEC1402</t>
  </si>
  <si>
    <t>BUENAVISTA</t>
  </si>
  <si>
    <t>TIERRA SANTA</t>
  </si>
  <si>
    <t>CHOCO</t>
  </si>
  <si>
    <t>IU135SEC473</t>
  </si>
  <si>
    <t>RIOSUCIO</t>
  </si>
  <si>
    <t>HOTEL CASA REAL</t>
  </si>
  <si>
    <t>IR302SEC448</t>
  </si>
  <si>
    <t>LA PIEDRA</t>
  </si>
  <si>
    <t>LETICIA URUGUAY</t>
  </si>
  <si>
    <t>VALLE DEL CAUCA</t>
  </si>
  <si>
    <t>TULUA</t>
  </si>
  <si>
    <t>CASA CARRERA 34 N° 17A-31</t>
  </si>
  <si>
    <t>CASA TULUA URBANO</t>
  </si>
  <si>
    <t>IR16SEC24</t>
  </si>
  <si>
    <t>CALDAS</t>
  </si>
  <si>
    <t>SALINAS</t>
  </si>
  <si>
    <t>HACIENDA HATO GRANDE</t>
  </si>
  <si>
    <t>IR17SEC25</t>
  </si>
  <si>
    <t>FINCA LAS MARGARITAS</t>
  </si>
  <si>
    <t>CUNDINAMARCA</t>
  </si>
  <si>
    <t>IU5269SEC2025</t>
  </si>
  <si>
    <t>BOGOTÁ</t>
  </si>
  <si>
    <t>NO APLICA</t>
  </si>
  <si>
    <t>AK 45 102-30- BODEGA LOCAL</t>
  </si>
  <si>
    <t>IR4DIR9(9)</t>
  </si>
  <si>
    <t>PECORALIA</t>
  </si>
  <si>
    <t>LA CAGADA</t>
  </si>
  <si>
    <t>IR5591SEC2025</t>
  </si>
  <si>
    <t>EL CARMEN DE VIBORAL</t>
  </si>
  <si>
    <t>LA ALDANA</t>
  </si>
  <si>
    <t>LOTE No. 2 (FINCA B)</t>
  </si>
  <si>
    <t>IR5589SEC2025</t>
  </si>
  <si>
    <t>LOTE No. 1 (FINCA A)</t>
  </si>
  <si>
    <t>IR5611SEC2025</t>
  </si>
  <si>
    <t xml:space="preserve">LOTE No. 5 (FINCA E) </t>
  </si>
  <si>
    <t>IR5605SEC2025</t>
  </si>
  <si>
    <t>LOTE No. 3 (FINCA C)</t>
  </si>
  <si>
    <t>IR5616SEC2025</t>
  </si>
  <si>
    <t>IR5586SEC2025</t>
  </si>
  <si>
    <t xml:space="preserve">LOTE No. 4 (FINCA D) </t>
  </si>
  <si>
    <t>IR5614SEC2025</t>
  </si>
  <si>
    <t>IR5613SEC2025</t>
  </si>
  <si>
    <t>IR5610SEC2025</t>
  </si>
  <si>
    <t>IR5609SEC2025</t>
  </si>
  <si>
    <t>IR5601SEC2025</t>
  </si>
  <si>
    <t>IR5599SEC2025</t>
  </si>
  <si>
    <t>IR5598SEC2025</t>
  </si>
  <si>
    <t>IR5606SEC2025</t>
  </si>
  <si>
    <t>IR5612SEC2025</t>
  </si>
  <si>
    <t>IR5615SEC2025</t>
  </si>
  <si>
    <t xml:space="preserve">LOTE No. 3 </t>
  </si>
  <si>
    <t>IR5608SEC2025</t>
  </si>
  <si>
    <t>IR5607SEC2025</t>
  </si>
  <si>
    <t>IR5603SEC2025</t>
  </si>
  <si>
    <t>IR5604SEC2025</t>
  </si>
  <si>
    <t>IR177SEC228</t>
  </si>
  <si>
    <t>SOPETRAN</t>
  </si>
  <si>
    <t xml:space="preserve">PARAJE LLANO DE LA MONTAÑA </t>
  </si>
  <si>
    <t>LOTE 33 - PARCELACIÀN PALMAR DEL CAMPO</t>
  </si>
  <si>
    <t>IR178SEC229</t>
  </si>
  <si>
    <t>LOTE 34 - PARCELACIÀN PALMAR DEL CAMPO</t>
  </si>
  <si>
    <t>IU288SEC868</t>
  </si>
  <si>
    <t>FLORIDABLANCA</t>
  </si>
  <si>
    <t>CARRERA 12 # 21 - 07</t>
  </si>
  <si>
    <t xml:space="preserve"> LOTE 1 FLORIDABLANCA</t>
  </si>
  <si>
    <t>IU134SEC472</t>
  </si>
  <si>
    <t>CALLEL10A # 18-63/65</t>
  </si>
  <si>
    <t>HOTEL EL DIPLOMATICO</t>
  </si>
  <si>
    <t>IU5005SEC2025</t>
  </si>
  <si>
    <t>LA DORADA</t>
  </si>
  <si>
    <t>BARRIO  CONEJO</t>
  </si>
  <si>
    <t>CARRERA 2 #4-07 </t>
  </si>
  <si>
    <t>TOTAL PUESTOS DE SEGURIDAD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</si>
</sst>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43" formatCode="_-* #,##0.00_-;\-* #,##0.00_-;_-* &quot;-&quot;??_-;_-@_-"/>
    <numFmt numFmtId="164" formatCode="_-* #,##0_-;\-* #,##0_-;_-* &quot;-&quot;??_-;_-@_-"/>
    <numFmt numFmtId="165" formatCode="_-* #,##0.0_-;\-* #,##0.0_-;_-* &quot;-&quot;??_-;_-@_-"/>
    <numFmt numFmtId="166" formatCode="_-&quot;$&quot;* #,##0.00_-;\-&quot;$&quot;* #,##0.00_-;_-&quot;$&quot;* &quot;-&quot;??_-;_-@_-"/>
    <numFmt numFmtId="167" formatCode="_-&quot;$&quot;* #,##0_-;\-&quot;$&quot;* #,##0_-;_-&quot;$&quot;* &quot;-&quot;??_-;_-@_-"/>
    <numFmt numFmtId="168" formatCode="#,##0_ ;\-#,##0\ "/>
  </numFmts>
  <fonts count="35"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rgb="FFFF0000"/>
      <name val="Aptos Narrow"/>
      <family val="2"/>
      <scheme val="minor"/>
    </font>
    <font>
      <b/>
      <sz val="11"/>
      <color theme="1"/>
      <name val="Aptos Narrow"/>
      <family val="2"/>
      <scheme val="minor"/>
    </font>
    <font>
      <sz val="10"/>
      <name val="Arial"/>
      <family val="2"/>
    </font>
    <font>
      <b/>
      <sz val="10"/>
      <name val="Arial"/>
      <family val="2"/>
    </font>
    <font>
      <b/>
      <sz val="10"/>
      <color theme="0"/>
      <name val="Arial Narrow"/>
      <family val="2"/>
    </font>
    <font>
      <sz val="11"/>
      <name val="Aptos Narrow"/>
      <family val="2"/>
      <scheme val="minor"/>
    </font>
    <font>
      <sz val="10"/>
      <color rgb="FFFF0000"/>
      <name val="Arial"/>
      <family val="2"/>
    </font>
    <font>
      <b/>
      <sz val="8"/>
      <color theme="1"/>
      <name val="Arial Narrow"/>
      <family val="2"/>
    </font>
    <font>
      <sz val="8"/>
      <color theme="1"/>
      <name val="Arial Narrow"/>
      <family val="2"/>
    </font>
    <font>
      <sz val="10"/>
      <color theme="1"/>
      <name val="Century Gothic"/>
      <family val="2"/>
    </font>
    <font>
      <sz val="10"/>
      <color theme="1"/>
      <name val="Aptos Narrow"/>
      <family val="2"/>
      <scheme val="minor"/>
    </font>
    <font>
      <b/>
      <sz val="9"/>
      <color theme="1"/>
      <name val="Arial Narrow"/>
      <family val="2"/>
    </font>
    <font>
      <b/>
      <sz val="18"/>
      <color theme="1"/>
      <name val="Aptos Narrow"/>
      <family val="2"/>
      <scheme val="minor"/>
    </font>
    <font>
      <sz val="12"/>
      <color theme="1"/>
      <name val="Aptos Narrow"/>
      <family val="2"/>
      <scheme val="minor"/>
    </font>
    <font>
      <sz val="10"/>
      <color theme="1"/>
      <name val="Arial Narrow"/>
      <family val="2"/>
    </font>
    <font>
      <sz val="10"/>
      <name val="Arial Narrow"/>
      <family val="2"/>
    </font>
    <font>
      <b/>
      <sz val="11"/>
      <name val="Century Gothic"/>
      <family val="2"/>
    </font>
    <font>
      <sz val="11"/>
      <color theme="1"/>
      <name val="Arial Narrow"/>
      <family val="2"/>
    </font>
    <font>
      <b/>
      <sz val="11"/>
      <color theme="1"/>
      <name val="Arial Narrow"/>
      <family val="2"/>
    </font>
    <font>
      <sz val="11"/>
      <name val="Arial Narrow"/>
      <family val="2"/>
    </font>
    <font>
      <b/>
      <sz val="10.5"/>
      <color theme="1"/>
      <name val="Aptos Narrow"/>
      <family val="2"/>
      <scheme val="minor"/>
    </font>
    <font>
      <sz val="9"/>
      <color theme="1"/>
      <name val="Arial Narrow"/>
      <family val="2"/>
    </font>
    <font>
      <b/>
      <sz val="9"/>
      <color theme="1"/>
      <name val="Aptos Narrow"/>
      <family val="2"/>
      <scheme val="minor"/>
    </font>
    <font>
      <sz val="9"/>
      <color theme="1"/>
      <name val="Aptos Narrow"/>
      <family val="2"/>
      <scheme val="minor"/>
    </font>
    <font>
      <b/>
      <sz val="11"/>
      <name val="Aptos Narrow"/>
      <family val="2"/>
      <scheme val="minor"/>
    </font>
    <font>
      <b/>
      <sz val="16"/>
      <color theme="1"/>
      <name val="Aptos Narrow"/>
      <family val="2"/>
      <scheme val="minor"/>
    </font>
    <font>
      <b/>
      <sz val="12"/>
      <color theme="1"/>
      <name val="Arial"/>
      <family val="2"/>
    </font>
    <font>
      <sz val="12"/>
      <color theme="1"/>
      <name val="Arial"/>
      <family val="2"/>
    </font>
    <font>
      <sz val="11"/>
      <color rgb="FF000000"/>
      <name val="Arial"/>
      <family val="2"/>
    </font>
    <font>
      <sz val="11"/>
      <name val="Arial"/>
      <family val="2"/>
    </font>
    <font>
      <sz val="11"/>
      <color theme="1"/>
      <name val="Arial"/>
      <family val="2"/>
    </font>
    <font>
      <sz val="12"/>
      <color rgb="FF000000"/>
      <name val="Arial"/>
      <family val="2"/>
    </font>
  </fonts>
  <fills count="9">
    <fill>
      <patternFill patternType="none"/>
    </fill>
    <fill>
      <patternFill patternType="gray125"/>
    </fill>
    <fill>
      <patternFill patternType="solid">
        <fgColor theme="4"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theme="2"/>
        <bgColor indexed="64"/>
      </patternFill>
    </fill>
    <fill>
      <patternFill patternType="solid">
        <fgColor rgb="FFFFFF00"/>
        <bgColor indexed="64"/>
      </patternFill>
    </fill>
    <fill>
      <patternFill patternType="solid">
        <fgColor rgb="FFFFFFFF"/>
        <bgColor indexed="64"/>
      </patternFill>
    </fill>
    <fill>
      <patternFill patternType="solid">
        <fgColor rgb="FFFFFFFF"/>
        <bgColor rgb="FFFFFFFF"/>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8">
    <xf numFmtId="0" fontId="0" fillId="0" borderId="0"/>
    <xf numFmtId="43" fontId="1" fillId="0" borderId="0" applyFont="0" applyFill="0" applyBorder="0" applyAlignment="0" applyProtection="0"/>
    <xf numFmtId="0" fontId="5" fillId="0" borderId="0"/>
    <xf numFmtId="43" fontId="12" fillId="0" borderId="0" applyFont="0" applyFill="0" applyBorder="0" applyAlignment="0" applyProtection="0"/>
    <xf numFmtId="0" fontId="12" fillId="0" borderId="0"/>
    <xf numFmtId="166" fontId="12"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cellStyleXfs>
  <cellXfs count="126">
    <xf numFmtId="0" fontId="0" fillId="0" borderId="0" xfId="0"/>
    <xf numFmtId="0" fontId="2" fillId="2" borderId="1" xfId="2" applyFont="1" applyFill="1" applyBorder="1" applyAlignment="1" applyProtection="1">
      <alignment horizontal="center" vertical="center"/>
      <protection hidden="1"/>
    </xf>
    <xf numFmtId="164" fontId="2" fillId="2" borderId="1" xfId="1" applyNumberFormat="1" applyFont="1" applyFill="1" applyBorder="1" applyAlignment="1" applyProtection="1">
      <alignment horizontal="center" vertical="center" wrapText="1"/>
      <protection hidden="1"/>
    </xf>
    <xf numFmtId="164" fontId="7" fillId="2" borderId="1" xfId="1" applyNumberFormat="1" applyFont="1" applyFill="1" applyBorder="1" applyAlignment="1" applyProtection="1">
      <alignment horizontal="center" vertical="center" wrapText="1"/>
      <protection hidden="1"/>
    </xf>
    <xf numFmtId="0" fontId="5" fillId="0" borderId="1" xfId="2" applyBorder="1" applyAlignment="1" applyProtection="1">
      <alignment horizontal="left" vertical="top" wrapText="1"/>
      <protection hidden="1"/>
    </xf>
    <xf numFmtId="164" fontId="5" fillId="0" borderId="1" xfId="1" applyNumberFormat="1" applyFont="1" applyFill="1" applyBorder="1" applyAlignment="1" applyProtection="1">
      <alignment horizontal="center" vertical="center"/>
      <protection hidden="1"/>
    </xf>
    <xf numFmtId="164" fontId="2" fillId="2" borderId="1" xfId="1" applyNumberFormat="1" applyFont="1" applyFill="1" applyBorder="1" applyProtection="1">
      <protection hidden="1"/>
    </xf>
    <xf numFmtId="164" fontId="2" fillId="2" borderId="1" xfId="1" applyNumberFormat="1" applyFont="1" applyFill="1" applyBorder="1" applyAlignment="1" applyProtection="1">
      <alignment horizontal="center"/>
      <protection hidden="1"/>
    </xf>
    <xf numFmtId="164" fontId="2" fillId="2" borderId="1" xfId="1" applyNumberFormat="1" applyFont="1" applyFill="1" applyBorder="1" applyAlignment="1" applyProtection="1">
      <alignment horizontal="center" vertical="center"/>
      <protection hidden="1"/>
    </xf>
    <xf numFmtId="0" fontId="4" fillId="0" borderId="2" xfId="2" applyFont="1" applyBorder="1" applyAlignment="1" applyProtection="1">
      <alignment horizontal="left"/>
      <protection hidden="1"/>
    </xf>
    <xf numFmtId="0" fontId="0" fillId="3" borderId="0" xfId="0" applyFill="1"/>
    <xf numFmtId="0" fontId="6" fillId="3" borderId="0" xfId="2" applyFont="1" applyFill="1" applyProtection="1">
      <protection hidden="1"/>
    </xf>
    <xf numFmtId="164" fontId="6" fillId="3" borderId="0" xfId="2" applyNumberFormat="1" applyFont="1" applyFill="1" applyProtection="1">
      <protection hidden="1"/>
    </xf>
    <xf numFmtId="0" fontId="4" fillId="3" borderId="0" xfId="2" applyFont="1" applyFill="1" applyProtection="1">
      <protection hidden="1"/>
    </xf>
    <xf numFmtId="164" fontId="5" fillId="3" borderId="0" xfId="1" applyNumberFormat="1" applyFont="1" applyFill="1" applyAlignment="1" applyProtection="1">
      <alignment horizontal="center" vertical="center"/>
      <protection hidden="1"/>
    </xf>
    <xf numFmtId="164" fontId="9" fillId="3" borderId="0" xfId="1" applyNumberFormat="1" applyFont="1" applyFill="1" applyProtection="1">
      <protection hidden="1"/>
    </xf>
    <xf numFmtId="164" fontId="5" fillId="3" borderId="0" xfId="1" applyNumberFormat="1" applyFont="1" applyFill="1" applyProtection="1">
      <protection hidden="1"/>
    </xf>
    <xf numFmtId="0" fontId="11" fillId="3" borderId="0" xfId="0" applyFont="1" applyFill="1" applyProtection="1">
      <protection hidden="1"/>
    </xf>
    <xf numFmtId="0" fontId="11" fillId="3" borderId="1" xfId="0" applyFont="1" applyFill="1" applyBorder="1" applyProtection="1">
      <protection hidden="1"/>
    </xf>
    <xf numFmtId="43" fontId="11" fillId="3" borderId="1" xfId="1" applyFont="1" applyFill="1" applyBorder="1" applyProtection="1">
      <protection hidden="1"/>
    </xf>
    <xf numFmtId="0" fontId="11" fillId="3" borderId="1" xfId="0" applyFont="1" applyFill="1" applyBorder="1" applyAlignment="1" applyProtection="1">
      <alignment horizontal="center"/>
      <protection hidden="1"/>
    </xf>
    <xf numFmtId="0" fontId="5" fillId="0" borderId="1" xfId="2" applyBorder="1" applyAlignment="1" applyProtection="1">
      <alignment vertical="top" wrapText="1"/>
      <protection hidden="1"/>
    </xf>
    <xf numFmtId="0" fontId="5" fillId="3" borderId="0" xfId="2" applyFill="1" applyProtection="1">
      <protection hidden="1"/>
    </xf>
    <xf numFmtId="43" fontId="2" fillId="2" borderId="1" xfId="1" applyFont="1" applyFill="1" applyBorder="1" applyAlignment="1" applyProtection="1">
      <alignment horizontal="center" vertical="center"/>
      <protection hidden="1"/>
    </xf>
    <xf numFmtId="164" fontId="8" fillId="0" borderId="1" xfId="1" applyNumberFormat="1" applyFont="1" applyFill="1" applyBorder="1" applyAlignment="1" applyProtection="1">
      <alignment horizontal="right" vertical="center"/>
      <protection hidden="1"/>
    </xf>
    <xf numFmtId="164" fontId="0" fillId="0" borderId="1" xfId="1" applyNumberFormat="1" applyFont="1" applyFill="1" applyBorder="1" applyAlignment="1" applyProtection="1">
      <alignment horizontal="right" vertical="center"/>
      <protection hidden="1"/>
    </xf>
    <xf numFmtId="165" fontId="5" fillId="0" borderId="1" xfId="1" applyNumberFormat="1" applyFont="1" applyFill="1" applyBorder="1" applyAlignment="1" applyProtection="1">
      <alignment horizontal="center" vertical="center"/>
      <protection hidden="1"/>
    </xf>
    <xf numFmtId="43" fontId="0" fillId="0" borderId="1" xfId="1" applyFont="1" applyFill="1" applyBorder="1" applyAlignment="1" applyProtection="1">
      <alignment horizontal="right" vertical="center"/>
      <protection hidden="1"/>
    </xf>
    <xf numFmtId="43" fontId="0" fillId="3" borderId="0" xfId="1" applyFont="1" applyFill="1"/>
    <xf numFmtId="164" fontId="0" fillId="0" borderId="1" xfId="1" applyNumberFormat="1" applyFont="1" applyFill="1" applyBorder="1" applyAlignment="1" applyProtection="1">
      <alignment horizontal="center" vertical="center"/>
      <protection hidden="1"/>
    </xf>
    <xf numFmtId="43" fontId="10" fillId="3" borderId="1" xfId="1" applyFont="1" applyFill="1" applyBorder="1" applyProtection="1">
      <protection hidden="1"/>
    </xf>
    <xf numFmtId="164" fontId="5" fillId="3" borderId="1" xfId="1" applyNumberFormat="1" applyFont="1" applyFill="1" applyBorder="1" applyAlignment="1" applyProtection="1">
      <alignment horizontal="center" vertical="center"/>
      <protection hidden="1"/>
    </xf>
    <xf numFmtId="43" fontId="5" fillId="3" borderId="0" xfId="1" applyFont="1" applyFill="1" applyProtection="1">
      <protection hidden="1"/>
    </xf>
    <xf numFmtId="0" fontId="10" fillId="3" borderId="1" xfId="0" applyFont="1" applyFill="1" applyBorder="1" applyAlignment="1" applyProtection="1">
      <alignment horizontal="center" vertical="center"/>
      <protection hidden="1"/>
    </xf>
    <xf numFmtId="164" fontId="0" fillId="3" borderId="0" xfId="1" applyNumberFormat="1" applyFont="1" applyFill="1" applyProtection="1">
      <protection hidden="1"/>
    </xf>
    <xf numFmtId="0" fontId="0" fillId="3" borderId="0" xfId="0" applyFill="1" applyProtection="1">
      <protection hidden="1"/>
    </xf>
    <xf numFmtId="0" fontId="4" fillId="3" borderId="3" xfId="2" applyFont="1" applyFill="1" applyBorder="1" applyProtection="1">
      <protection hidden="1"/>
    </xf>
    <xf numFmtId="164" fontId="0" fillId="3" borderId="0" xfId="0" applyNumberFormat="1" applyFill="1" applyAlignment="1" applyProtection="1">
      <alignment vertical="center"/>
      <protection hidden="1"/>
    </xf>
    <xf numFmtId="164" fontId="0" fillId="3" borderId="0" xfId="0" applyNumberFormat="1" applyFill="1" applyProtection="1">
      <protection hidden="1"/>
    </xf>
    <xf numFmtId="0" fontId="0" fillId="3" borderId="1" xfId="0" applyFill="1" applyBorder="1" applyAlignment="1" applyProtection="1">
      <alignment horizontal="left"/>
      <protection hidden="1"/>
    </xf>
    <xf numFmtId="0" fontId="0" fillId="3" borderId="1" xfId="0" applyFill="1" applyBorder="1" applyProtection="1">
      <protection hidden="1"/>
    </xf>
    <xf numFmtId="43" fontId="0" fillId="3" borderId="0" xfId="1" applyFont="1" applyFill="1" applyProtection="1">
      <protection hidden="1"/>
    </xf>
    <xf numFmtId="165" fontId="0" fillId="3" borderId="0" xfId="1" applyNumberFormat="1" applyFont="1" applyFill="1" applyProtection="1">
      <protection hidden="1"/>
    </xf>
    <xf numFmtId="164" fontId="0" fillId="3" borderId="1" xfId="1" applyNumberFormat="1" applyFont="1" applyFill="1" applyBorder="1" applyAlignment="1" applyProtection="1">
      <alignment horizontal="center"/>
      <protection hidden="1"/>
    </xf>
    <xf numFmtId="164" fontId="0" fillId="3" borderId="1" xfId="0" applyNumberFormat="1" applyFill="1" applyBorder="1" applyProtection="1">
      <protection hidden="1"/>
    </xf>
    <xf numFmtId="10" fontId="4" fillId="3" borderId="1" xfId="6" applyNumberFormat="1" applyFont="1" applyFill="1" applyBorder="1" applyProtection="1">
      <protection hidden="1"/>
    </xf>
    <xf numFmtId="164" fontId="3" fillId="3" borderId="0" xfId="1" applyNumberFormat="1" applyFont="1" applyFill="1" applyProtection="1">
      <protection hidden="1"/>
    </xf>
    <xf numFmtId="43" fontId="0" fillId="3" borderId="0" xfId="0" applyNumberFormat="1" applyFill="1" applyProtection="1">
      <protection hidden="1"/>
    </xf>
    <xf numFmtId="164" fontId="0" fillId="3" borderId="1" xfId="0" applyNumberFormat="1" applyFill="1" applyBorder="1" applyAlignment="1" applyProtection="1">
      <alignment vertical="center"/>
      <protection hidden="1"/>
    </xf>
    <xf numFmtId="167" fontId="16" fillId="4" borderId="1" xfId="7" applyNumberFormat="1" applyFont="1" applyFill="1" applyBorder="1" applyAlignment="1" applyProtection="1">
      <alignment vertical="center"/>
      <protection locked="0" hidden="1"/>
    </xf>
    <xf numFmtId="0" fontId="0" fillId="0" borderId="1" xfId="0" applyBorder="1" applyAlignment="1" applyProtection="1">
      <alignment vertical="center" wrapText="1"/>
      <protection hidden="1"/>
    </xf>
    <xf numFmtId="0" fontId="0" fillId="0" borderId="1" xfId="0" applyBorder="1" applyAlignment="1" applyProtection="1">
      <alignment horizontal="center" vertical="center" wrapText="1"/>
      <protection hidden="1"/>
    </xf>
    <xf numFmtId="43" fontId="0" fillId="3" borderId="1" xfId="1" applyFont="1" applyFill="1" applyBorder="1" applyAlignment="1" applyProtection="1">
      <alignment vertical="center"/>
      <protection hidden="1"/>
    </xf>
    <xf numFmtId="43" fontId="4" fillId="3" borderId="0" xfId="1" applyFont="1" applyFill="1" applyProtection="1">
      <protection hidden="1"/>
    </xf>
    <xf numFmtId="43" fontId="4" fillId="5" borderId="1" xfId="1" applyFont="1" applyFill="1" applyBorder="1" applyAlignment="1" applyProtection="1">
      <alignment horizontal="center" vertical="center"/>
      <protection locked="0" hidden="1"/>
    </xf>
    <xf numFmtId="43" fontId="4" fillId="3" borderId="1" xfId="1" applyFont="1" applyFill="1" applyBorder="1" applyAlignment="1" applyProtection="1">
      <alignment horizontal="center" vertical="center"/>
      <protection hidden="1"/>
    </xf>
    <xf numFmtId="0" fontId="0" fillId="3" borderId="0" xfId="0" applyFill="1" applyProtection="1">
      <protection locked="0" hidden="1"/>
    </xf>
    <xf numFmtId="166" fontId="16" fillId="4" borderId="1" xfId="7" applyNumberFormat="1" applyFont="1" applyFill="1" applyBorder="1" applyAlignment="1" applyProtection="1">
      <alignment vertical="center"/>
      <protection locked="0" hidden="1"/>
    </xf>
    <xf numFmtId="164" fontId="8" fillId="3" borderId="0" xfId="1" applyNumberFormat="1" applyFont="1" applyFill="1" applyAlignment="1" applyProtection="1">
      <alignment vertical="center"/>
      <protection hidden="1"/>
    </xf>
    <xf numFmtId="164" fontId="0" fillId="6" borderId="0" xfId="1" applyNumberFormat="1" applyFont="1" applyFill="1" applyProtection="1">
      <protection hidden="1"/>
    </xf>
    <xf numFmtId="164" fontId="4" fillId="3" borderId="0" xfId="1" applyNumberFormat="1" applyFont="1" applyFill="1" applyProtection="1">
      <protection hidden="1"/>
    </xf>
    <xf numFmtId="43" fontId="4" fillId="3" borderId="0" xfId="0" applyNumberFormat="1" applyFont="1" applyFill="1"/>
    <xf numFmtId="0" fontId="4" fillId="3" borderId="0" xfId="0" applyFont="1" applyFill="1"/>
    <xf numFmtId="0" fontId="4" fillId="3" borderId="1" xfId="0" applyFont="1" applyFill="1" applyBorder="1" applyAlignment="1">
      <alignment horizontal="center"/>
    </xf>
    <xf numFmtId="10" fontId="4" fillId="3" borderId="0" xfId="6" applyNumberFormat="1" applyFont="1" applyFill="1" applyBorder="1" applyProtection="1">
      <protection hidden="1"/>
    </xf>
    <xf numFmtId="0" fontId="0" fillId="3" borderId="1" xfId="0" applyFill="1" applyBorder="1"/>
    <xf numFmtId="43" fontId="0" fillId="3" borderId="1" xfId="1" applyFont="1" applyFill="1" applyBorder="1"/>
    <xf numFmtId="43" fontId="4" fillId="3" borderId="0" xfId="1" applyFont="1" applyFill="1"/>
    <xf numFmtId="43" fontId="0" fillId="3" borderId="0" xfId="0" applyNumberFormat="1" applyFill="1"/>
    <xf numFmtId="0" fontId="0" fillId="3" borderId="1" xfId="0" applyFill="1" applyBorder="1" applyAlignment="1">
      <alignment horizontal="center"/>
    </xf>
    <xf numFmtId="43" fontId="4" fillId="3" borderId="0" xfId="0" applyNumberFormat="1" applyFont="1" applyFill="1" applyProtection="1">
      <protection hidden="1"/>
    </xf>
    <xf numFmtId="0" fontId="4" fillId="3" borderId="0" xfId="0" applyFont="1" applyFill="1" applyProtection="1">
      <protection hidden="1"/>
    </xf>
    <xf numFmtId="0" fontId="10" fillId="3" borderId="0" xfId="0" applyFont="1" applyFill="1" applyAlignment="1" applyProtection="1">
      <alignment horizontal="center"/>
      <protection hidden="1"/>
    </xf>
    <xf numFmtId="0" fontId="13" fillId="3" borderId="1" xfId="0" applyFont="1" applyFill="1" applyBorder="1" applyProtection="1">
      <protection hidden="1"/>
    </xf>
    <xf numFmtId="164" fontId="4" fillId="3" borderId="0" xfId="0" applyNumberFormat="1" applyFont="1" applyFill="1" applyProtection="1">
      <protection hidden="1"/>
    </xf>
    <xf numFmtId="10" fontId="4" fillId="3" borderId="1" xfId="6" applyNumberFormat="1" applyFont="1" applyFill="1" applyBorder="1" applyAlignment="1" applyProtection="1">
      <alignment horizontal="center"/>
      <protection hidden="1"/>
    </xf>
    <xf numFmtId="43" fontId="25" fillId="3" borderId="1" xfId="1" applyFont="1" applyFill="1" applyBorder="1"/>
    <xf numFmtId="43" fontId="26" fillId="3" borderId="1" xfId="1" applyFont="1" applyFill="1" applyBorder="1"/>
    <xf numFmtId="164" fontId="4" fillId="3" borderId="0" xfId="0" applyNumberFormat="1" applyFont="1" applyFill="1"/>
    <xf numFmtId="164" fontId="8" fillId="3" borderId="1" xfId="1" applyNumberFormat="1" applyFont="1" applyFill="1" applyBorder="1" applyAlignment="1" applyProtection="1">
      <alignment horizontal="right" vertical="center"/>
      <protection hidden="1"/>
    </xf>
    <xf numFmtId="10" fontId="0" fillId="3" borderId="1" xfId="6" applyNumberFormat="1" applyFont="1" applyFill="1" applyBorder="1"/>
    <xf numFmtId="164" fontId="27" fillId="3" borderId="0" xfId="1" applyNumberFormat="1" applyFont="1" applyFill="1" applyProtection="1">
      <protection hidden="1"/>
    </xf>
    <xf numFmtId="164" fontId="8" fillId="3" borderId="0" xfId="1" applyNumberFormat="1" applyFont="1" applyFill="1" applyProtection="1">
      <protection hidden="1"/>
    </xf>
    <xf numFmtId="43" fontId="8" fillId="3" borderId="0" xfId="1" applyFont="1" applyFill="1" applyProtection="1">
      <protection hidden="1"/>
    </xf>
    <xf numFmtId="43" fontId="0" fillId="3" borderId="1" xfId="0" applyNumberFormat="1" applyFill="1" applyBorder="1"/>
    <xf numFmtId="43" fontId="4" fillId="3" borderId="1" xfId="0" applyNumberFormat="1" applyFont="1" applyFill="1" applyBorder="1"/>
    <xf numFmtId="0" fontId="15" fillId="3" borderId="0" xfId="0" applyFont="1" applyFill="1" applyAlignment="1" applyProtection="1">
      <alignment horizontal="center"/>
      <protection hidden="1"/>
    </xf>
    <xf numFmtId="0" fontId="4" fillId="3" borderId="2" xfId="0" applyFont="1" applyFill="1" applyBorder="1" applyAlignment="1" applyProtection="1">
      <alignment horizontal="center" vertical="center"/>
      <protection hidden="1"/>
    </xf>
    <xf numFmtId="0" fontId="4" fillId="3" borderId="4" xfId="0" applyFont="1" applyFill="1" applyBorder="1" applyAlignment="1" applyProtection="1">
      <alignment horizontal="center" vertical="center"/>
      <protection hidden="1"/>
    </xf>
    <xf numFmtId="0" fontId="4" fillId="3" borderId="5" xfId="0" applyFont="1" applyFill="1" applyBorder="1" applyAlignment="1" applyProtection="1">
      <alignment horizontal="center" vertical="center"/>
      <protection hidden="1"/>
    </xf>
    <xf numFmtId="168" fontId="17" fillId="3" borderId="1" xfId="3" applyNumberFormat="1" applyFont="1" applyFill="1" applyBorder="1" applyAlignment="1" applyProtection="1">
      <alignment horizontal="center" vertical="center" wrapText="1"/>
      <protection hidden="1"/>
    </xf>
    <xf numFmtId="0" fontId="20" fillId="3" borderId="1" xfId="0" applyFont="1" applyFill="1" applyBorder="1" applyAlignment="1" applyProtection="1">
      <alignment horizontal="left" vertical="center" wrapText="1"/>
      <protection hidden="1"/>
    </xf>
    <xf numFmtId="0" fontId="19"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23" fillId="3" borderId="1" xfId="0" applyFont="1" applyFill="1" applyBorder="1" applyAlignment="1" applyProtection="1">
      <alignment horizontal="left" vertical="center" wrapText="1"/>
      <protection hidden="1"/>
    </xf>
    <xf numFmtId="49" fontId="24" fillId="3" borderId="2" xfId="3" applyNumberFormat="1" applyFont="1" applyFill="1" applyBorder="1" applyAlignment="1" applyProtection="1">
      <alignment horizontal="left" vertical="center" wrapText="1"/>
      <protection hidden="1"/>
    </xf>
    <xf numFmtId="49" fontId="24" fillId="3" borderId="4" xfId="3" applyNumberFormat="1" applyFont="1" applyFill="1" applyBorder="1" applyAlignment="1" applyProtection="1">
      <alignment horizontal="left" vertical="center" wrapText="1"/>
      <protection hidden="1"/>
    </xf>
    <xf numFmtId="49" fontId="24" fillId="3" borderId="5" xfId="3" applyNumberFormat="1" applyFont="1" applyFill="1" applyBorder="1" applyAlignment="1" applyProtection="1">
      <alignment horizontal="left" vertical="center" wrapText="1"/>
      <protection hidden="1"/>
    </xf>
    <xf numFmtId="0" fontId="4" fillId="3" borderId="3" xfId="2" applyFont="1" applyFill="1" applyBorder="1" applyAlignment="1" applyProtection="1">
      <alignment horizontal="center" vertical="center" wrapText="1"/>
      <protection hidden="1"/>
    </xf>
    <xf numFmtId="0" fontId="10" fillId="3" borderId="0" xfId="0" applyFont="1" applyFill="1" applyAlignment="1" applyProtection="1">
      <alignment horizontal="center"/>
      <protection hidden="1"/>
    </xf>
    <xf numFmtId="0" fontId="14" fillId="3" borderId="3" xfId="0" applyFont="1" applyFill="1" applyBorder="1" applyAlignment="1" applyProtection="1">
      <alignment horizontal="center" vertical="center"/>
      <protection hidden="1"/>
    </xf>
    <xf numFmtId="0" fontId="25" fillId="3" borderId="1" xfId="0" applyFont="1" applyFill="1" applyBorder="1" applyAlignment="1">
      <alignment horizontal="center"/>
    </xf>
    <xf numFmtId="43" fontId="10" fillId="3" borderId="2" xfId="1" applyFont="1" applyFill="1" applyBorder="1" applyAlignment="1" applyProtection="1">
      <alignment horizontal="center" vertical="center" wrapText="1"/>
      <protection hidden="1"/>
    </xf>
    <xf numFmtId="43" fontId="10" fillId="3" borderId="5" xfId="1" applyFont="1" applyFill="1" applyBorder="1" applyAlignment="1" applyProtection="1">
      <alignment horizontal="center" vertical="center" wrapText="1"/>
      <protection hidden="1"/>
    </xf>
    <xf numFmtId="43" fontId="10" fillId="3" borderId="2" xfId="1" applyFont="1" applyFill="1" applyBorder="1" applyAlignment="1" applyProtection="1">
      <alignment horizontal="center"/>
      <protection hidden="1"/>
    </xf>
    <xf numFmtId="43" fontId="10" fillId="3" borderId="5" xfId="1" applyFont="1" applyFill="1" applyBorder="1" applyAlignment="1" applyProtection="1">
      <alignment horizontal="center"/>
      <protection hidden="1"/>
    </xf>
    <xf numFmtId="0" fontId="4" fillId="3" borderId="0" xfId="0" applyFont="1" applyFill="1" applyAlignment="1">
      <alignment horizontal="center"/>
    </xf>
    <xf numFmtId="0" fontId="4" fillId="3" borderId="3" xfId="0" applyFont="1" applyFill="1" applyBorder="1" applyAlignment="1">
      <alignment horizontal="center"/>
    </xf>
    <xf numFmtId="43" fontId="26" fillId="3" borderId="1" xfId="1" applyFont="1" applyFill="1" applyBorder="1" applyAlignment="1">
      <alignment horizontal="center"/>
    </xf>
    <xf numFmtId="0" fontId="28" fillId="0" borderId="1" xfId="0" applyFont="1" applyBorder="1" applyAlignment="1">
      <alignment horizontal="center" vertical="center"/>
    </xf>
    <xf numFmtId="0" fontId="29" fillId="7" borderId="1" xfId="0" applyFont="1" applyFill="1" applyBorder="1" applyAlignment="1">
      <alignment horizontal="center" vertical="center" wrapText="1"/>
    </xf>
    <xf numFmtId="0" fontId="30" fillId="7" borderId="1" xfId="0" applyFont="1" applyFill="1" applyBorder="1" applyAlignment="1">
      <alignment horizontal="center" vertical="center" wrapText="1"/>
    </xf>
    <xf numFmtId="0" fontId="30" fillId="7" borderId="1" xfId="0" applyFont="1" applyFill="1" applyBorder="1" applyAlignment="1">
      <alignment horizontal="center" vertical="center" wrapText="1"/>
    </xf>
    <xf numFmtId="0" fontId="31" fillId="8" borderId="1" xfId="0" applyFont="1" applyFill="1" applyBorder="1" applyAlignment="1">
      <alignment horizontal="center" vertical="center" wrapText="1"/>
    </xf>
    <xf numFmtId="0" fontId="32" fillId="0" borderId="1" xfId="0" applyFont="1" applyBorder="1" applyAlignment="1">
      <alignment horizontal="center" vertical="center"/>
    </xf>
    <xf numFmtId="0" fontId="31" fillId="8" borderId="1" xfId="0" applyFont="1" applyFill="1" applyBorder="1" applyAlignment="1">
      <alignment horizontal="center" vertical="center"/>
    </xf>
    <xf numFmtId="0" fontId="33" fillId="7" borderId="1" xfId="0" applyFont="1" applyFill="1" applyBorder="1" applyAlignment="1">
      <alignment vertical="center" wrapText="1"/>
    </xf>
    <xf numFmtId="0" fontId="33" fillId="7" borderId="1" xfId="0" applyFont="1" applyFill="1" applyBorder="1" applyAlignment="1">
      <alignment horizontal="center" vertical="center" wrapText="1"/>
    </xf>
    <xf numFmtId="0" fontId="17" fillId="0" borderId="1" xfId="0" applyFont="1" applyBorder="1" applyAlignment="1">
      <alignment horizontal="center" vertical="center"/>
    </xf>
    <xf numFmtId="0" fontId="30" fillId="0" borderId="1" xfId="0" applyFont="1" applyBorder="1" applyAlignment="1">
      <alignment horizontal="center" vertical="center" wrapText="1"/>
    </xf>
    <xf numFmtId="0" fontId="0" fillId="0" borderId="1" xfId="0" applyBorder="1"/>
    <xf numFmtId="0" fontId="34"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xf>
    <xf numFmtId="0" fontId="4" fillId="0" borderId="1" xfId="0" applyFont="1" applyBorder="1" applyAlignment="1">
      <alignment horizontal="center"/>
    </xf>
  </cellXfs>
  <cellStyles count="8">
    <cellStyle name="Millares" xfId="1" builtinId="3"/>
    <cellStyle name="Millares 3" xfId="3" xr:uid="{26374E9E-3D60-43F9-B0C8-C2A83913F991}"/>
    <cellStyle name="Moneda" xfId="7" builtinId="4"/>
    <cellStyle name="Moneda 2" xfId="5" xr:uid="{EE6A4B80-2705-46A4-83DD-50FBF2BEBA86}"/>
    <cellStyle name="Normal" xfId="0" builtinId="0"/>
    <cellStyle name="Normal 2 2" xfId="2" xr:uid="{D4A52ED7-3C67-4F48-B98C-0D6BF9373D27}"/>
    <cellStyle name="Normal 3" xfId="4" xr:uid="{06A88E0C-3C09-497E-AF35-474BB7AE1744}"/>
    <cellStyle name="Porcentaje" xfId="6"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sdisgovco-my.sharepoint.com/Users/ansanchez/Documents/ESTRUCTURAS%20DE%20COSTOS%202017/MATRIZ%20OFICIAL%20ESTRUCTURAS%20VIGENCIA%202007/Matriz%20oficial%20estructuras%202017.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AVB\otros\Necesidades%20entidades%20p&#250;blicas\BASE%20DE%20DATOS%20EMPRESAS%20DEL%20ESTADO.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sdisgovco-my.sharepoint.com/Users/HP/Desktop/Financiera/JARDINES%20SOCIALES/COMPENSAR/4_JARDINES%20SOCIALES%20CON%20AVALUO%20CATASTRAL%202021%20(2).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sdisgovco-my.sharepoint.com/Users/nmoreno/Documents/INFANCIA/Vigencia%202016/Adi/Proyeccion%20Adiciones%20Final%2005%20Oct%20a%2028%20Feb%2008%20Nov.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jorgel.cardenas\OneDrive%20-%20Unidad%20para%20las%20V&#237;ctimas\VIGILANCIA\ANEXO%20No.%202_%20LINEA%20BASE%20INMUEBLES%20RUR%20Y%20URB%20JULIO%20-2025.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jorgel.cardenas\Downloads\CUADRO%20SEGUIMIENTO%20LIMACO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IS "/>
      <sheetName val="Formato"/>
      <sheetName val="Con lineamiento y espacios"/>
      <sheetName val="CALENDARIO"/>
      <sheetName val="Talento Humano"/>
      <sheetName val="Alimentos"/>
      <sheetName val="Valores por concepto GASTO"/>
      <sheetName val="% POR COMPONENTE"/>
      <sheetName val="Predio"/>
      <sheetName val="Lineamientos  MO"/>
      <sheetName val="Salario Minimo"/>
      <sheetName val="Descuentos "/>
    </sheetNames>
    <sheetDataSet>
      <sheetData sheetId="0"/>
      <sheetData sheetId="1"/>
      <sheetData sheetId="2">
        <row r="2">
          <cell r="J2">
            <v>3135000</v>
          </cell>
        </row>
        <row r="5">
          <cell r="A5" t="str">
            <v>C.C. CAMINOS DE LA VIDA</v>
          </cell>
        </row>
        <row r="6">
          <cell r="A6" t="str">
            <v>C.C. CARACOLI</v>
          </cell>
        </row>
        <row r="7">
          <cell r="A7" t="str">
            <v>C.C. CELESTIN FREINET AURES</v>
          </cell>
        </row>
        <row r="8">
          <cell r="A8" t="str">
            <v>C.C. CIUDAD ROMA SHOW KIDS</v>
          </cell>
        </row>
        <row r="9">
          <cell r="A9" t="str">
            <v>C.C. ECO DE SONRISAS</v>
          </cell>
        </row>
        <row r="10">
          <cell r="A10" t="str">
            <v>C.C. FANA</v>
          </cell>
        </row>
        <row r="11">
          <cell r="A11" t="str">
            <v>C.C. FUNDACION PEPASO</v>
          </cell>
        </row>
        <row r="12">
          <cell r="A12" t="str">
            <v>C.C. FUNDACION PEPASO II</v>
          </cell>
        </row>
        <row r="13">
          <cell r="A13" t="str">
            <v>C.C. LA CASITA DE LOS RINCONES</v>
          </cell>
        </row>
        <row r="14">
          <cell r="A14" t="str">
            <v>C.C. LAS FLORES</v>
          </cell>
        </row>
        <row r="15">
          <cell r="A15" t="str">
            <v>C.C. MANANTIAL</v>
          </cell>
        </row>
        <row r="16">
          <cell r="A16" t="str">
            <v>C.C. SAN BERNARDINO</v>
          </cell>
        </row>
        <row r="17">
          <cell r="A17" t="str">
            <v>C.C. SAN PABLO - MANITOS UNIDAS</v>
          </cell>
        </row>
        <row r="18">
          <cell r="A18" t="str">
            <v>C.C. SAN PEDRO</v>
          </cell>
        </row>
        <row r="19">
          <cell r="A19" t="str">
            <v>C.C. SEMILLAS DE ESPERANZA (SAN BERNARDINO)</v>
          </cell>
        </row>
        <row r="20">
          <cell r="A20" t="str">
            <v>C.C. TUNA ALTA OTERO</v>
          </cell>
        </row>
        <row r="21">
          <cell r="A21" t="str">
            <v>CC. ACEPTA EL CAMBIO</v>
          </cell>
        </row>
        <row r="22">
          <cell r="A22" t="str">
            <v>CC. ACUNAR LA CASITA DE LOS BEBES</v>
          </cell>
        </row>
        <row r="23">
          <cell r="A23" t="str">
            <v>CC. ACUNAR NIDO DE AMOR</v>
          </cell>
        </row>
        <row r="24">
          <cell r="A24" t="str">
            <v>CC. ACUNAR SALAMANDRA</v>
          </cell>
        </row>
        <row r="25">
          <cell r="A25" t="str">
            <v>CC. ACUNAR VILLA ANDREA</v>
          </cell>
        </row>
        <row r="26">
          <cell r="A26" t="str">
            <v>CC. AEIOTU SUBA</v>
          </cell>
        </row>
        <row r="27">
          <cell r="A27" t="str">
            <v>CC. ALEGRIA DE QUERER</v>
          </cell>
        </row>
        <row r="28">
          <cell r="A28" t="str">
            <v>CC. ALEGRIA DE VIVIR</v>
          </cell>
        </row>
        <row r="29">
          <cell r="A29" t="str">
            <v>CC. ANTON PIRULERO</v>
          </cell>
        </row>
        <row r="30">
          <cell r="A30" t="str">
            <v>CC. ARCO IRIS DE AMOR</v>
          </cell>
        </row>
        <row r="31">
          <cell r="A31" t="str">
            <v>CC. ATAHUALPA</v>
          </cell>
        </row>
        <row r="32">
          <cell r="A32" t="str">
            <v>CC. AVESOL</v>
          </cell>
        </row>
        <row r="33">
          <cell r="A33" t="str">
            <v>CC. CASTILLO SAN LUCAS EMA Y ANTONIO</v>
          </cell>
        </row>
        <row r="34">
          <cell r="A34" t="str">
            <v>CC. CASTILLO SAN LUCAS MARIA CANO</v>
          </cell>
        </row>
        <row r="35">
          <cell r="A35" t="str">
            <v>CC. CELESTIN FREINET RINCON</v>
          </cell>
        </row>
        <row r="36">
          <cell r="A36" t="str">
            <v>CC. CHAMINADE BUENOS AIRES</v>
          </cell>
        </row>
        <row r="37">
          <cell r="A37" t="str">
            <v>CC. CHAMINADE VOZ DE ALERTA</v>
          </cell>
        </row>
        <row r="38">
          <cell r="A38" t="str">
            <v>CC. CONTADOR – EL JARDIN</v>
          </cell>
        </row>
        <row r="39">
          <cell r="A39" t="str">
            <v>CC. COPITO DE NIEVE</v>
          </cell>
        </row>
        <row r="40">
          <cell r="A40" t="str">
            <v>CC. DULCE MARIA</v>
          </cell>
        </row>
        <row r="41">
          <cell r="A41" t="str">
            <v>CC. EL ENCUENTRO</v>
          </cell>
        </row>
        <row r="42">
          <cell r="A42" t="str">
            <v>CC. EL INICIO DEL SABER</v>
          </cell>
        </row>
        <row r="43">
          <cell r="A43" t="str">
            <v>CC. EL PORTAL DE LOS SUEÑOS</v>
          </cell>
        </row>
        <row r="44">
          <cell r="A44" t="str">
            <v>CC. EL RINCON DE LA ALEGRIA</v>
          </cell>
        </row>
        <row r="45">
          <cell r="A45" t="str">
            <v>CC. EL RUBI</v>
          </cell>
        </row>
        <row r="46">
          <cell r="A46" t="str">
            <v>CC. EMMANUEL</v>
          </cell>
        </row>
        <row r="47">
          <cell r="A47" t="str">
            <v>CC. FONTIBON CENTRO</v>
          </cell>
        </row>
        <row r="48">
          <cell r="A48" t="str">
            <v>CC. ALEGRIA DE APRENDER</v>
          </cell>
        </row>
        <row r="49">
          <cell r="A49" t="str">
            <v>CC. HOGAR SAN MAURICIO</v>
          </cell>
        </row>
        <row r="50">
          <cell r="A50" t="str">
            <v>CC. HUELLAS CON TERNURA</v>
          </cell>
        </row>
        <row r="51">
          <cell r="A51" t="str">
            <v>CC. HUELLAS Y TALENTOS</v>
          </cell>
        </row>
        <row r="52">
          <cell r="A52" t="str">
            <v>CC. INDEPENDENCIA</v>
          </cell>
        </row>
        <row r="53">
          <cell r="A53" t="str">
            <v>CC. JORDAN</v>
          </cell>
        </row>
        <row r="54">
          <cell r="A54" t="str">
            <v>CC. LA CASITA DE JUAN JOSE</v>
          </cell>
        </row>
        <row r="55">
          <cell r="A55" t="str">
            <v>CC. LA FLAUTA MAGICA</v>
          </cell>
        </row>
        <row r="56">
          <cell r="A56" t="str">
            <v>CC. LA FLORIDA</v>
          </cell>
        </row>
        <row r="57">
          <cell r="A57" t="str">
            <v>CC. MAMA CANGURO</v>
          </cell>
        </row>
        <row r="58">
          <cell r="A58" t="str">
            <v>CC. MARIA MICAELA</v>
          </cell>
        </row>
        <row r="59">
          <cell r="A59" t="str">
            <v>CC. MARRUECOS BAMBI</v>
          </cell>
        </row>
        <row r="60">
          <cell r="A60" t="str">
            <v>CC. PEPITOS PROACTIVOS</v>
          </cell>
        </row>
        <row r="61">
          <cell r="A61" t="str">
            <v>CC. PIEDRA VERDE CELESTIN FREINET</v>
          </cell>
        </row>
        <row r="62">
          <cell r="A62" t="str">
            <v>CC. RAICES</v>
          </cell>
        </row>
        <row r="63">
          <cell r="A63" t="str">
            <v>CC. RINCON</v>
          </cell>
        </row>
        <row r="64">
          <cell r="A64" t="str">
            <v>CC. SAN RICARDO DE PAMPURI</v>
          </cell>
        </row>
        <row r="65">
          <cell r="A65" t="str">
            <v>CC. SANTA BARBARA SHOW KIDS</v>
          </cell>
        </row>
        <row r="66">
          <cell r="A66" t="str">
            <v>CC. SEMBRANDO CAMINO</v>
          </cell>
        </row>
        <row r="67">
          <cell r="A67" t="str">
            <v>CC. SEMILLAS DE GRANDEZA</v>
          </cell>
        </row>
        <row r="68">
          <cell r="A68" t="str">
            <v>CC. SEMILLITAS DE AMOR</v>
          </cell>
        </row>
        <row r="69">
          <cell r="A69" t="str">
            <v>CC. SONRISAS Y CUENTOS RURAL PASQUILLA</v>
          </cell>
        </row>
        <row r="70">
          <cell r="A70" t="str">
            <v>CC. SUEÑOS DEL MAÑANA - COMUNEROS</v>
          </cell>
        </row>
        <row r="71">
          <cell r="A71" t="str">
            <v>CC. TERESITA AURES</v>
          </cell>
        </row>
        <row r="72">
          <cell r="A72" t="str">
            <v>CC. EXPLORADORES DE COLORES</v>
          </cell>
        </row>
        <row r="73">
          <cell r="A73" t="str">
            <v>CC. USME CENTRO</v>
          </cell>
        </row>
        <row r="74">
          <cell r="A74" t="str">
            <v>CC. VENECIA</v>
          </cell>
        </row>
        <row r="75">
          <cell r="A75" t="str">
            <v>CC. VERGEL OCCIDENTAL - AMIGOS DE JESUS Y MARIA</v>
          </cell>
        </row>
        <row r="76">
          <cell r="A76" t="str">
            <v>CC. VILLA ELISA FER</v>
          </cell>
        </row>
        <row r="77">
          <cell r="A77" t="str">
            <v>CC. VILLA MARY</v>
          </cell>
        </row>
        <row r="78">
          <cell r="A78" t="str">
            <v>CC. WALDORF</v>
          </cell>
        </row>
        <row r="79">
          <cell r="A79" t="str">
            <v>CC.AEIOTU CIUDAD Bolívar</v>
          </cell>
        </row>
        <row r="80">
          <cell r="A80" t="str">
            <v>CC.CASTILLO SAN LUCAS</v>
          </cell>
        </row>
        <row r="81">
          <cell r="A81" t="str">
            <v>CC.ZAGALES</v>
          </cell>
        </row>
        <row r="82">
          <cell r="A82" t="str">
            <v>C.C.SAN GABRIEL</v>
          </cell>
        </row>
      </sheetData>
      <sheetData sheetId="3">
        <row r="2924">
          <cell r="A2924">
            <v>42736</v>
          </cell>
        </row>
      </sheetData>
      <sheetData sheetId="4"/>
      <sheetData sheetId="5">
        <row r="3">
          <cell r="C3">
            <v>6147</v>
          </cell>
        </row>
      </sheetData>
      <sheetData sheetId="6">
        <row r="11">
          <cell r="K11">
            <v>214.67250000000001</v>
          </cell>
        </row>
      </sheetData>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de entidades"/>
      <sheetName val="Directorio 12-19"/>
    </sheetNames>
    <sheetDataSet>
      <sheetData sheetId="0"/>
      <sheetData sheetId="1">
        <row r="14">
          <cell r="C14" t="str">
            <v>Ministerio de Agricultura y Desarrollo Rural</v>
          </cell>
          <cell r="D14" t="str">
            <v>MINAGRICULTURA</v>
          </cell>
          <cell r="E14" t="str">
            <v>BOGOTA - DISTRITO CAPITAL</v>
          </cell>
          <cell r="F14" t="str">
            <v>DISTRITO CAPITAL</v>
          </cell>
          <cell r="G14" t="str">
            <v>AV. JIMÉNEZ NO. 7A 17  EDIFICIO PEDRO A LÓPEZ</v>
          </cell>
          <cell r="H14" t="str">
            <v>111711</v>
          </cell>
          <cell r="I14" t="str">
            <v>091-2543300</v>
          </cell>
          <cell r="J14" t="str">
            <v>091-2543300</v>
          </cell>
          <cell r="K14" t="str">
            <v>atencionalciudadano@minagricultura.gov.co</v>
          </cell>
          <cell r="L14" t="str">
            <v>http://www.minagricultura.gov.co</v>
          </cell>
        </row>
        <row r="15">
          <cell r="C15" t="str">
            <v>Ministerio de Tecnologías de la Información y las Comunicaciones</v>
          </cell>
          <cell r="D15" t="str">
            <v>MINTIC</v>
          </cell>
          <cell r="E15" t="str">
            <v>BOGOTA - DISTRITO CAPITAL</v>
          </cell>
          <cell r="F15" t="str">
            <v>DISTRITO CAPITAL</v>
          </cell>
          <cell r="G15" t="str">
            <v>EDIFICIO MURILLO TORO CARRERA 7 Y 8 CALLEL 12</v>
          </cell>
          <cell r="H15" t="str">
            <v>111711</v>
          </cell>
          <cell r="I15" t="str">
            <v>091-3442281,3442347</v>
          </cell>
          <cell r="J15" t="str">
            <v>091-3442222</v>
          </cell>
          <cell r="K15" t="str">
            <v>finanzas@mintic.gov.co</v>
          </cell>
          <cell r="L15" t="str">
            <v>http://www.mintic.gov.co/</v>
          </cell>
        </row>
        <row r="16">
          <cell r="C16" t="str">
            <v>Ministerio de Defensa Nacional</v>
          </cell>
          <cell r="D16" t="str">
            <v>MINDEFENSA</v>
          </cell>
          <cell r="E16" t="str">
            <v>BOGOTA - DISTRITO CAPITAL</v>
          </cell>
          <cell r="F16" t="str">
            <v>DISTRITO CAPITAL</v>
          </cell>
          <cell r="G16" t="str">
            <v>CARRERA 54 NO. 26-25 CAN</v>
          </cell>
          <cell r="H16" t="str">
            <v>111321</v>
          </cell>
          <cell r="I16" t="str">
            <v>091-3150111</v>
          </cell>
          <cell r="J16" t="str">
            <v>091-2660068</v>
          </cell>
          <cell r="K16" t="str">
            <v>finanzas@mindefensa.gov.co</v>
          </cell>
          <cell r="L16" t="str">
            <v>http://www.mindefensa.gov.co</v>
          </cell>
        </row>
        <row r="17">
          <cell r="C17" t="str">
            <v>Ministerio de Educación Nacional</v>
          </cell>
          <cell r="D17" t="str">
            <v>MEN</v>
          </cell>
          <cell r="E17" t="str">
            <v>BOGOTA - DISTRITO CAPITAL</v>
          </cell>
          <cell r="F17" t="str">
            <v>DISTRITO CAPITAL</v>
          </cell>
          <cell r="G17" t="str">
            <v>CALLE 43 57-14</v>
          </cell>
          <cell r="H17" t="str">
            <v>111321</v>
          </cell>
          <cell r="I17" t="str">
            <v>091-2222800</v>
          </cell>
          <cell r="J17" t="str">
            <v>091-2215951</v>
          </cell>
          <cell r="K17" t="str">
            <v>marevalo@mineducacion.gov.co</v>
          </cell>
          <cell r="L17" t="str">
            <v>http://www.mineducacion.gov.co</v>
          </cell>
        </row>
        <row r="18">
          <cell r="C18" t="str">
            <v>Ministerio de Hacienda y Crédito Público</v>
          </cell>
          <cell r="D18" t="str">
            <v>MINHACIENDA</v>
          </cell>
          <cell r="E18" t="str">
            <v>BOGOTA - DISTRITO CAPITAL</v>
          </cell>
          <cell r="F18" t="str">
            <v>DISTRITO CAPITAL</v>
          </cell>
          <cell r="G18" t="str">
            <v>CARRERA 8 NO.6C - 38 EDIFICIO SAN AGUSTÍN</v>
          </cell>
          <cell r="H18" t="str">
            <v>111711</v>
          </cell>
          <cell r="I18" t="str">
            <v>091-3811700,3812141,3812199</v>
          </cell>
          <cell r="J18" t="str">
            <v>091-3812167</v>
          </cell>
          <cell r="K18" t="str">
            <v>atencioncliente@minhacienda.gov.co</v>
          </cell>
          <cell r="L18" t="str">
            <v>http://www.minhacienda.gov.co</v>
          </cell>
        </row>
        <row r="19">
          <cell r="C19" t="str">
            <v>Ministerio de Minas y Energía</v>
          </cell>
          <cell r="D19" t="str">
            <v>MINMINAS</v>
          </cell>
          <cell r="E19" t="str">
            <v>BOGOTA - DISTRITO CAPITAL</v>
          </cell>
          <cell r="F19" t="str">
            <v>DISTRITO CAPITAL</v>
          </cell>
          <cell r="G19" t="str">
            <v>CALLE 43 NO 57-31 CAN</v>
          </cell>
          <cell r="H19" t="str">
            <v>111321</v>
          </cell>
          <cell r="I19" t="str">
            <v>091-2200300</v>
          </cell>
          <cell r="J19" t="str">
            <v>091-2200311</v>
          </cell>
          <cell r="K19" t="str">
            <v>menergia@minminas.gov.co</v>
          </cell>
          <cell r="L19" t="str">
            <v>http://www.minminas.goc.co</v>
          </cell>
        </row>
        <row r="20">
          <cell r="C20" t="str">
            <v>Ministerio de Transporte</v>
          </cell>
          <cell r="D20" t="str">
            <v>MT</v>
          </cell>
          <cell r="E20" t="str">
            <v>BOGOTA - DISTRITO CAPITAL</v>
          </cell>
          <cell r="F20" t="str">
            <v>DISTRITO CAPITAL</v>
          </cell>
          <cell r="G20" t="str">
            <v>CALLE 24 # 62 - 49 PISO 9  CENTRO COMERCIAL GRAN ESTACIÓN II BOGOTÁ, D.C - COLOMBIA</v>
          </cell>
          <cell r="H20" t="str">
            <v>111321</v>
          </cell>
          <cell r="I20" t="str">
            <v>091-3240800</v>
          </cell>
          <cell r="J20" t="str">
            <v>091-3241208</v>
          </cell>
          <cell r="K20" t="str">
            <v>camortegui@mintransporte.gov.co</v>
          </cell>
          <cell r="L20" t="str">
            <v>http://www.mintransporte.gov.co</v>
          </cell>
        </row>
        <row r="21">
          <cell r="C21" t="str">
            <v>Ministerio de Relaciones Exteriores</v>
          </cell>
          <cell r="D21" t="str">
            <v>MR</v>
          </cell>
          <cell r="E21" t="str">
            <v>BOGOTA - DISTRITO CAPITAL</v>
          </cell>
          <cell r="F21" t="str">
            <v>DISTRITO CAPITAL</v>
          </cell>
          <cell r="G21" t="str">
            <v>CALLE 10 5 51</v>
          </cell>
          <cell r="H21" t="str">
            <v>111711</v>
          </cell>
          <cell r="I21" t="str">
            <v>091-3814000</v>
          </cell>
          <cell r="J21" t="str">
            <v>091-3814181</v>
          </cell>
          <cell r="K21" t="str">
            <v>patricia.pineda@cancilleria.gov.co</v>
          </cell>
          <cell r="L21" t="str">
            <v>http://www.cancilleria.gov.co</v>
          </cell>
        </row>
        <row r="22">
          <cell r="C22" t="str">
            <v>Procuraduría General de la Nación</v>
          </cell>
          <cell r="D22" t="str">
            <v>PGN</v>
          </cell>
          <cell r="E22" t="str">
            <v>BOGOTA - DISTRITO CAPITAL</v>
          </cell>
          <cell r="F22" t="str">
            <v>DISTRITO CAPITAL</v>
          </cell>
          <cell r="G22" t="str">
            <v>CARRERA 5 N° 15-80</v>
          </cell>
          <cell r="H22" t="str">
            <v>110321</v>
          </cell>
          <cell r="I22" t="str">
            <v>091-5878750</v>
          </cell>
          <cell r="J22" t="str">
            <v>091-5878750</v>
          </cell>
          <cell r="K22" t="str">
            <v>mvalvuena@procuraduria.gov.co</v>
          </cell>
          <cell r="L22" t="str">
            <v>http://www.procuraduria.gov.co</v>
          </cell>
        </row>
        <row r="23">
          <cell r="C23" t="str">
            <v>Policía Nacional</v>
          </cell>
          <cell r="D23" t="str">
            <v>PONAL</v>
          </cell>
          <cell r="E23" t="str">
            <v>BOGOTA - DISTRITO CAPITAL</v>
          </cell>
          <cell r="F23" t="str">
            <v>DISTRITO CAPITAL</v>
          </cell>
          <cell r="G23" t="str">
            <v>CARRERA 59 NO. 26-21 CAN 2 PISO</v>
          </cell>
          <cell r="H23" t="str">
            <v>111321</v>
          </cell>
          <cell r="I23" t="str">
            <v>091-3159481</v>
          </cell>
          <cell r="J23" t="str">
            <v>091-3159398</v>
          </cell>
          <cell r="K23" t="str">
            <v>diraf.contaduria-gene@policia.gov.co</v>
          </cell>
          <cell r="L23" t="str">
            <v>http://www.policia.gov.co</v>
          </cell>
        </row>
        <row r="24">
          <cell r="C24" t="str">
            <v>Consejo Superior de la Judicatura</v>
          </cell>
          <cell r="D24" t="str">
            <v>CSJD</v>
          </cell>
          <cell r="E24" t="str">
            <v>BOGOTA - DISTRITO CAPITAL</v>
          </cell>
          <cell r="F24" t="str">
            <v>DISTRITO CAPITAL</v>
          </cell>
          <cell r="G24" t="str">
            <v>AV CALLEL 72 # 7 - 96</v>
          </cell>
          <cell r="H24" t="str">
            <v>111051</v>
          </cell>
          <cell r="I24" t="str">
            <v>091-3127011,3463374,</v>
          </cell>
          <cell r="J24" t="str">
            <v>091-3170446</v>
          </cell>
          <cell r="K24" t="str">
            <v>info@cendoj.ramajudicial.gov.co</v>
          </cell>
          <cell r="L24" t="str">
            <v>http://www.ramajudicial.gov.co/</v>
          </cell>
        </row>
        <row r="25">
          <cell r="C25" t="str">
            <v>U.A.E. de Organizaciones Solidarias</v>
          </cell>
          <cell r="E25" t="str">
            <v>BOGOTA - DISTRITO CAPITAL</v>
          </cell>
          <cell r="F25" t="str">
            <v>DISTRITO CAPITAL</v>
          </cell>
          <cell r="G25" t="str">
            <v>Carrera 10 N° 15 - 22</v>
          </cell>
          <cell r="H25" t="str">
            <v>110321</v>
          </cell>
          <cell r="I25" t="str">
            <v>091-3275252</v>
          </cell>
          <cell r="J25" t="str">
            <v>091-3275252</v>
          </cell>
          <cell r="K25" t="str">
            <v>fmoreno@orgsolidarias.gov.co</v>
          </cell>
          <cell r="L25" t="str">
            <v>http://www.orgsolidarias.gov.co</v>
          </cell>
        </row>
        <row r="26">
          <cell r="C26" t="str">
            <v>Superintendencia de Industria y Comercio</v>
          </cell>
          <cell r="D26" t="str">
            <v>SIC</v>
          </cell>
          <cell r="E26" t="str">
            <v>BOGOTA - DISTRITO CAPITAL</v>
          </cell>
          <cell r="F26" t="str">
            <v>DISTRITO CAPITAL</v>
          </cell>
          <cell r="G26" t="str">
            <v>Carrera  13 N° 27 - 00</v>
          </cell>
          <cell r="H26" t="str">
            <v>110311</v>
          </cell>
          <cell r="I26" t="str">
            <v>091-5870000</v>
          </cell>
          <cell r="J26" t="str">
            <v>091-5870284</v>
          </cell>
          <cell r="K26" t="str">
            <v>contactenos@sic.gov.co</v>
          </cell>
          <cell r="L26" t="str">
            <v>http://www.sic.gov.co</v>
          </cell>
        </row>
        <row r="27">
          <cell r="C27" t="str">
            <v>Superintendencia de Sociedades</v>
          </cell>
          <cell r="D27" t="str">
            <v>SUPERSOCIEDADES</v>
          </cell>
          <cell r="E27" t="str">
            <v>BOGOTA - DISTRITO CAPITAL</v>
          </cell>
          <cell r="F27" t="str">
            <v>DISTRITO CAPITAL</v>
          </cell>
          <cell r="G27" t="str">
            <v>AV DORADO 51-80</v>
          </cell>
          <cell r="H27" t="str">
            <v>110111</v>
          </cell>
          <cell r="I27" t="str">
            <v>091-2201000</v>
          </cell>
          <cell r="J27" t="str">
            <v>091-2201000</v>
          </cell>
          <cell r="K27" t="str">
            <v>webmaster@supersociedades.gov.co</v>
          </cell>
          <cell r="L27" t="str">
            <v>http://www.suoersociedades.gov.co</v>
          </cell>
        </row>
        <row r="28">
          <cell r="C28" t="str">
            <v>Registraduría Nacional del Estado Civil</v>
          </cell>
          <cell r="E28" t="str">
            <v>BOGOTA - DISTRITO CAPITAL</v>
          </cell>
          <cell r="F28" t="str">
            <v>DISTRITO CAPITAL</v>
          </cell>
          <cell r="G28" t="str">
            <v>AVENIDA CALLE 26 51 50</v>
          </cell>
          <cell r="H28" t="str">
            <v>111321</v>
          </cell>
          <cell r="I28" t="str">
            <v>091-2202880</v>
          </cell>
          <cell r="J28" t="str">
            <v>091-2200867</v>
          </cell>
          <cell r="K28" t="str">
            <v>cdelia@registraduria.gov.co</v>
          </cell>
          <cell r="L28" t="str">
            <v>http://www.registraduria.gov.co</v>
          </cell>
        </row>
        <row r="29">
          <cell r="C29" t="str">
            <v>Superintendencia Financiera de Colombia</v>
          </cell>
          <cell r="D29" t="str">
            <v>SUPERFINANCIERA</v>
          </cell>
          <cell r="E29" t="str">
            <v>BOGOTA - DISTRITO CAPITAL</v>
          </cell>
          <cell r="F29" t="str">
            <v>DISTRITO CAPITAL</v>
          </cell>
          <cell r="G29" t="str">
            <v>CALLE 7 4-49</v>
          </cell>
          <cell r="H29" t="str">
            <v>111711</v>
          </cell>
          <cell r="I29" t="str">
            <v>091-5940200</v>
          </cell>
          <cell r="J29" t="str">
            <v>091-3361521</v>
          </cell>
          <cell r="K29" t="str">
            <v>jhalarcon@superfinanciera.gov.co</v>
          </cell>
          <cell r="L29" t="str">
            <v>http://www.superfinanciera.gov.co</v>
          </cell>
        </row>
        <row r="30">
          <cell r="C30" t="str">
            <v>Fiscalía General de la Nación</v>
          </cell>
          <cell r="D30" t="str">
            <v>FGN</v>
          </cell>
          <cell r="E30" t="str">
            <v>BOGOTA - DISTRITO CAPITAL</v>
          </cell>
          <cell r="F30" t="str">
            <v>DISTRITO CAPITAL</v>
          </cell>
          <cell r="G30" t="str">
            <v xml:space="preserve">AVENIDA CALLE 24 NO. 52-01 </v>
          </cell>
          <cell r="H30" t="str">
            <v>111321</v>
          </cell>
          <cell r="I30" t="str">
            <v>091-5702000,5702020,4149000</v>
          </cell>
          <cell r="J30" t="str">
            <v>091-5702020</v>
          </cell>
          <cell r="K30" t="str">
            <v>josetobias.betancourt@fiscalia.gov.co</v>
          </cell>
          <cell r="L30" t="str">
            <v>http://www.fiscalia.gov.co</v>
          </cell>
        </row>
        <row r="31">
          <cell r="C31" t="str">
            <v>Cámara de Representantes</v>
          </cell>
          <cell r="E31" t="str">
            <v>BOGOTA - DISTRITO CAPITAL</v>
          </cell>
          <cell r="F31" t="str">
            <v>DISTRITO CAPITAL</v>
          </cell>
          <cell r="G31" t="str">
            <v>CARRERA 7 Nº 8-68</v>
          </cell>
          <cell r="H31" t="str">
            <v>111711</v>
          </cell>
          <cell r="I31" t="str">
            <v>091-3823000</v>
          </cell>
          <cell r="J31" t="str">
            <v>091-3823000</v>
          </cell>
          <cell r="K31" t="str">
            <v>financiera@camara.gov.co</v>
          </cell>
          <cell r="L31" t="str">
            <v>http://www.camara.gov.co</v>
          </cell>
        </row>
        <row r="32">
          <cell r="C32" t="str">
            <v>Senado de la República</v>
          </cell>
          <cell r="E32" t="str">
            <v>BOGOTA - DISTRITO CAPITAL</v>
          </cell>
          <cell r="F32" t="str">
            <v>DISTRITO CAPITAL</v>
          </cell>
          <cell r="G32" t="str">
            <v xml:space="preserve">CARRERA 7 # 8-68 EDIFICIO NUEVO </v>
          </cell>
          <cell r="H32" t="str">
            <v>111711</v>
          </cell>
          <cell r="I32" t="str">
            <v>091-3824362</v>
          </cell>
          <cell r="J32" t="str">
            <v>091-3825308</v>
          </cell>
          <cell r="K32" t="str">
            <v>direccion.administrativa@senado.gov.co</v>
          </cell>
          <cell r="L32" t="str">
            <v>http://www.senado.gov.co</v>
          </cell>
        </row>
        <row r="33">
          <cell r="C33" t="str">
            <v>Ministerio de la Cultura</v>
          </cell>
          <cell r="D33" t="str">
            <v>MINCULTURA</v>
          </cell>
          <cell r="E33" t="str">
            <v>BOGOTA - DISTRITO CAPITAL</v>
          </cell>
          <cell r="F33" t="str">
            <v>DISTRITO CAPITAL</v>
          </cell>
          <cell r="G33" t="str">
            <v>CARRERA 8 N° 8-03</v>
          </cell>
          <cell r="H33" t="str">
            <v>111711</v>
          </cell>
          <cell r="I33" t="str">
            <v>091-3424100</v>
          </cell>
          <cell r="J33" t="str">
            <v>091-3421539</v>
          </cell>
          <cell r="K33" t="str">
            <v>psanabria@mincultura.gov.co</v>
          </cell>
          <cell r="L33" t="str">
            <v>http://www.mincultura.gov.co</v>
          </cell>
        </row>
        <row r="34">
          <cell r="C34" t="str">
            <v>Agencia Nacional de Infraestructura</v>
          </cell>
          <cell r="D34" t="str">
            <v>ANI</v>
          </cell>
          <cell r="E34" t="str">
            <v>BOGOTA - DISTRITO CAPITAL</v>
          </cell>
          <cell r="F34" t="str">
            <v>DISTRITO CAPITAL</v>
          </cell>
          <cell r="G34" t="str">
            <v>AV CALLE 26 59 51 TO 4 P 2</v>
          </cell>
          <cell r="H34" t="str">
            <v>111321</v>
          </cell>
          <cell r="I34" t="str">
            <v>091-4848860</v>
          </cell>
          <cell r="J34" t="str">
            <v>091-4848860</v>
          </cell>
          <cell r="K34" t="str">
            <v>nmaldonado@ani.gov.co</v>
          </cell>
          <cell r="L34" t="str">
            <v>http://www.ani.gov.co</v>
          </cell>
        </row>
        <row r="35">
          <cell r="C35" t="str">
            <v>U.A.E. Agencia Nacional de Hidrocarburos</v>
          </cell>
          <cell r="D35" t="str">
            <v>ANH</v>
          </cell>
          <cell r="E35" t="str">
            <v>BOGOTA - DISTRITO CAPITAL</v>
          </cell>
          <cell r="F35" t="str">
            <v>DISTRITO CAPITAL</v>
          </cell>
          <cell r="G35" t="str">
            <v>AC 26 59 65 P 2 ED CAMARA COLOMBIANA DE INFRAESTRUCTURA</v>
          </cell>
          <cell r="H35" t="str">
            <v>111321</v>
          </cell>
          <cell r="I35" t="str">
            <v>091-5931717</v>
          </cell>
          <cell r="J35" t="str">
            <v>091-5931718</v>
          </cell>
          <cell r="K35" t="str">
            <v>participacionciudadana@anh.gov.co</v>
          </cell>
          <cell r="L35" t="str">
            <v>http://www.anh.gov.co</v>
          </cell>
        </row>
        <row r="36">
          <cell r="C36" t="str">
            <v>Fondo de Cobertura de Tasas - FOGAFIN</v>
          </cell>
          <cell r="E36" t="str">
            <v>BOGOTA - DISTRITO CAPITAL</v>
          </cell>
          <cell r="F36" t="str">
            <v>DISTRITO CAPITAL</v>
          </cell>
          <cell r="G36" t="str">
            <v>CARRERA 7 35-40</v>
          </cell>
          <cell r="H36" t="str">
            <v>110311</v>
          </cell>
          <cell r="I36" t="str">
            <v>571-3394240</v>
          </cell>
          <cell r="J36" t="str">
            <v>571-2858587</v>
          </cell>
          <cell r="K36" t="str">
            <v>fogafin@fogafin.gov.co</v>
          </cell>
          <cell r="L36" t="str">
            <v>http://www.fogafin.gov.co</v>
          </cell>
        </row>
        <row r="37">
          <cell r="C37" t="str">
            <v>Instituto de Casas Fiscales del Ejército</v>
          </cell>
          <cell r="D37" t="str">
            <v>ICFE</v>
          </cell>
          <cell r="E37" t="str">
            <v>BOGOTA - DISTRITO CAPITAL</v>
          </cell>
          <cell r="F37" t="str">
            <v>DISTRITO CAPITAL</v>
          </cell>
          <cell r="G37" t="str">
            <v>CARRERA 11 B NO. 104-48</v>
          </cell>
          <cell r="H37" t="str">
            <v>110111</v>
          </cell>
          <cell r="I37" t="str">
            <v>091-2152960,2154074,2147806,3789650</v>
          </cell>
          <cell r="J37" t="str">
            <v>091-3789650</v>
          </cell>
          <cell r="K37" t="str">
            <v>gledy.millan@icfe.gov.co</v>
          </cell>
          <cell r="L37" t="str">
            <v>http://www.icfe.gov.co/</v>
          </cell>
        </row>
        <row r="38">
          <cell r="C38" t="str">
            <v>Sociedad de Televisión de las Islas</v>
          </cell>
          <cell r="D38" t="str">
            <v>TELEISLAS</v>
          </cell>
          <cell r="E38" t="str">
            <v>SAN ANDRES</v>
          </cell>
          <cell r="F38" t="str">
            <v>ARCHIPIELAGO DE SAN ANDRES</v>
          </cell>
          <cell r="G38" t="str">
            <v>LA LOMA SHINGLE HILL</v>
          </cell>
          <cell r="H38" t="str">
            <v>111321</v>
          </cell>
          <cell r="I38" t="str">
            <v>094-5132799</v>
          </cell>
          <cell r="J38" t="str">
            <v>094-5132047</v>
          </cell>
          <cell r="K38" t="str">
            <v>info@teleislas.com.co</v>
          </cell>
          <cell r="L38" t="str">
            <v>http://www.teleislas.com.co</v>
          </cell>
        </row>
        <row r="39">
          <cell r="C39" t="str">
            <v>Colegio de Boyacá</v>
          </cell>
          <cell r="D39" t="str">
            <v>COLBOY</v>
          </cell>
          <cell r="E39" t="str">
            <v>TUNJA</v>
          </cell>
          <cell r="F39" t="str">
            <v>DEPARTAMENTO DE BOYACA</v>
          </cell>
          <cell r="G39" t="str">
            <v>Carrera 11  18 - 24</v>
          </cell>
          <cell r="H39" t="str">
            <v>150001</v>
          </cell>
          <cell r="I39" t="str">
            <v>098-7422212</v>
          </cell>
          <cell r="J39" t="str">
            <v>098-7422212</v>
          </cell>
          <cell r="K39" t="str">
            <v>contabilidad@colboy.edu.co</v>
          </cell>
          <cell r="L39" t="str">
            <v>http://www.colboy.edu.co</v>
          </cell>
        </row>
        <row r="40">
          <cell r="C40" t="str">
            <v>Corporación Autónoma Regional de Nariño</v>
          </cell>
          <cell r="D40" t="str">
            <v>CORPONARIÑO</v>
          </cell>
          <cell r="E40" t="str">
            <v>SAN JUAN DE PASTO</v>
          </cell>
          <cell r="F40" t="str">
            <v>DEPARTAMENTO DE NARIÑO</v>
          </cell>
          <cell r="G40" t="str">
            <v>CALLE 25 NO 7 ESTE 84 FINCA LOPE</v>
          </cell>
          <cell r="H40" t="str">
            <v>150001</v>
          </cell>
          <cell r="I40" t="str">
            <v>092-7309282,7309283,7309284</v>
          </cell>
          <cell r="J40" t="str">
            <v>092-7309425</v>
          </cell>
          <cell r="K40" t="str">
            <v>webmaster@corponarino.gov.co</v>
          </cell>
          <cell r="L40" t="str">
            <v>http://www.corponarino.gov.co</v>
          </cell>
        </row>
        <row r="41">
          <cell r="C41" t="str">
            <v>Corporación Autónoma Regional de la Frontera Nororiental</v>
          </cell>
          <cell r="D41" t="str">
            <v>CORPONOR</v>
          </cell>
          <cell r="E41" t="str">
            <v>SAN JOSE DE CUCUTA</v>
          </cell>
          <cell r="F41" t="str">
            <v>DEPARTAMENTO DE NORTE DE SANTANDER</v>
          </cell>
          <cell r="G41" t="str">
            <v>Calle 13 Nº 3E - 278 Caobos</v>
          </cell>
          <cell r="H41" t="str">
            <v>540001</v>
          </cell>
          <cell r="I41" t="str">
            <v>097-5828484</v>
          </cell>
          <cell r="J41" t="str">
            <v>097-5716219</v>
          </cell>
          <cell r="K41" t="str">
            <v>avivas@corponor.gov.co</v>
          </cell>
          <cell r="L41" t="str">
            <v>http://www.corponor.gov.co</v>
          </cell>
        </row>
        <row r="42">
          <cell r="C42" t="str">
            <v>Corporación Autónoma Regional de Cundinamarca</v>
          </cell>
          <cell r="D42" t="str">
            <v>CAR</v>
          </cell>
          <cell r="E42" t="str">
            <v>BOGOTA - DISTRITO CAPITAL</v>
          </cell>
          <cell r="F42" t="str">
            <v>DISTRITO CAPITAL</v>
          </cell>
          <cell r="G42" t="str">
            <v>Calle 24 # 62 - 49 Piso 6 - 7</v>
          </cell>
          <cell r="H42" t="str">
            <v>540013</v>
          </cell>
          <cell r="I42" t="str">
            <v>091-5801111</v>
          </cell>
          <cell r="J42" t="str">
            <v>091-2873166</v>
          </cell>
          <cell r="K42" t="str">
            <v>mmartinezp@car.gov.co</v>
          </cell>
          <cell r="L42" t="str">
            <v>http://www.car.gov.co</v>
          </cell>
        </row>
        <row r="43">
          <cell r="C43" t="str">
            <v>Corporación Autónoma Regional de Caldas</v>
          </cell>
          <cell r="D43" t="str">
            <v>CORPOCALDAS</v>
          </cell>
          <cell r="E43" t="str">
            <v>MANIZALES</v>
          </cell>
          <cell r="F43" t="str">
            <v>DEPARTAMENTO DE CALDAS</v>
          </cell>
          <cell r="G43" t="str">
            <v>CALLE 21 NO. 23-22 CENTRO EDIFICIO ATLAS PISO 1</v>
          </cell>
          <cell r="H43" t="str">
            <v>170006</v>
          </cell>
          <cell r="I43" t="str">
            <v>096-8841667</v>
          </cell>
          <cell r="J43" t="str">
            <v>096-8838696</v>
          </cell>
          <cell r="K43" t="str">
            <v>contabilidad@corpocaldas.gov.co</v>
          </cell>
          <cell r="L43" t="str">
            <v>http://www.corpocaldas.gov.co</v>
          </cell>
        </row>
        <row r="44">
          <cell r="C44" t="str">
            <v>Corporación Autónoma Regional del Valle del Cauca</v>
          </cell>
          <cell r="D44" t="str">
            <v>CVC</v>
          </cell>
          <cell r="E44" t="str">
            <v>SANTIAGO DE CALI</v>
          </cell>
          <cell r="F44" t="str">
            <v>DEPARTAMENTO DE VALLE DEL CAUCA</v>
          </cell>
          <cell r="G44" t="str">
            <v>CARRERA 56 NO. 11-36</v>
          </cell>
          <cell r="H44" t="str">
            <v>760036</v>
          </cell>
          <cell r="I44" t="str">
            <v>092-3181700,3396641,6206600</v>
          </cell>
          <cell r="J44" t="str">
            <v>092-3310192</v>
          </cell>
          <cell r="K44" t="str">
            <v>atencionalusuario@cvc.gov.co</v>
          </cell>
          <cell r="L44" t="str">
            <v>http://www.cvc.gov.co</v>
          </cell>
        </row>
        <row r="45">
          <cell r="C45" t="str">
            <v>Corporación Autónoma Regional del Quindío</v>
          </cell>
          <cell r="D45" t="str">
            <v>CRQ</v>
          </cell>
          <cell r="E45" t="str">
            <v>ARMENIA</v>
          </cell>
          <cell r="F45" t="str">
            <v>DEPARTAMENTO DE QUINDIO</v>
          </cell>
          <cell r="G45" t="str">
            <v>CALLE 19 NORTE # 19-55</v>
          </cell>
          <cell r="H45" t="str">
            <v>630003</v>
          </cell>
          <cell r="I45" t="str">
            <v>096-7460634</v>
          </cell>
          <cell r="J45" t="str">
            <v>096-7498021</v>
          </cell>
          <cell r="K45" t="str">
            <v>crq@crq.gov.co</v>
          </cell>
          <cell r="L45" t="str">
            <v>http://www.crq.gov.co/</v>
          </cell>
        </row>
        <row r="46">
          <cell r="C46" t="str">
            <v>Corporación Autónoma Regional de Defensa de la Meseta de Bucaramanga</v>
          </cell>
          <cell r="D46" t="str">
            <v>CDMB</v>
          </cell>
          <cell r="E46" t="str">
            <v>BUCARAMANGA</v>
          </cell>
          <cell r="F46" t="str">
            <v>DEPARTAMENTO DE SANTANDER</v>
          </cell>
          <cell r="G46" t="str">
            <v>CARRERA 23 NO. 37 - 63</v>
          </cell>
          <cell r="H46" t="str">
            <v>680006</v>
          </cell>
          <cell r="I46" t="str">
            <v>097-6346100</v>
          </cell>
          <cell r="J46" t="str">
            <v>097-6346134</v>
          </cell>
          <cell r="K46" t="str">
            <v>info@cdmb.gov.co</v>
          </cell>
          <cell r="L46" t="str">
            <v>http://www.cdmb.gov.co</v>
          </cell>
        </row>
        <row r="47">
          <cell r="C47" t="str">
            <v>Corporación Autónoma Regional para el Desarrollo Sostenible del Chocó</v>
          </cell>
          <cell r="D47" t="str">
            <v>CODECHOCO</v>
          </cell>
          <cell r="E47" t="str">
            <v>QUIBDO</v>
          </cell>
          <cell r="F47" t="str">
            <v>DEPARTAMENTO DE CHOCO</v>
          </cell>
          <cell r="G47" t="str">
            <v>CARRERAA 1A. NO. 22-96</v>
          </cell>
          <cell r="H47" t="str">
            <v>270001</v>
          </cell>
          <cell r="I47" t="str">
            <v>094-6709009</v>
          </cell>
          <cell r="J47" t="str">
            <v>094-6711343</v>
          </cell>
          <cell r="K47" t="str">
            <v>contacto@codechoco.gov.co</v>
          </cell>
          <cell r="L47" t="str">
            <v>http://www.codechoco.gov.co</v>
          </cell>
        </row>
        <row r="48">
          <cell r="C48" t="str">
            <v>Corporación Autónoma Regional del Tolima</v>
          </cell>
          <cell r="D48" t="str">
            <v>CORTOLIMA</v>
          </cell>
          <cell r="E48" t="str">
            <v>IBAGUE</v>
          </cell>
          <cell r="F48" t="str">
            <v>DEPARTAMENTO DE TOLIMA</v>
          </cell>
          <cell r="G48" t="str">
            <v>CARRERA 5 AVENIDA DEL FERROCARRIL CALLE 44 ESQUINA</v>
          </cell>
          <cell r="H48" t="str">
            <v>730001</v>
          </cell>
          <cell r="I48" t="str">
            <v>098-2654555</v>
          </cell>
          <cell r="J48" t="str">
            <v>098-2700120</v>
          </cell>
          <cell r="K48" t="str">
            <v>contabilidad@cortolima.gov.co</v>
          </cell>
          <cell r="L48" t="str">
            <v>http://www.cortolima.gov.co</v>
          </cell>
        </row>
        <row r="49">
          <cell r="C49" t="str">
            <v>Corporación para el Desarrollo Sostenible de Urabá</v>
          </cell>
          <cell r="D49" t="str">
            <v>CORPOURABA</v>
          </cell>
          <cell r="E49" t="str">
            <v>APARTADO</v>
          </cell>
          <cell r="F49" t="str">
            <v>DEPARTAMENTO DE ANTIOQUIA</v>
          </cell>
          <cell r="G49" t="str">
            <v>CALLE92 98 39</v>
          </cell>
          <cell r="H49" t="str">
            <v>057841</v>
          </cell>
          <cell r="I49" t="str">
            <v>094-8281022,</v>
          </cell>
          <cell r="J49" t="str">
            <v>094-8281001</v>
          </cell>
          <cell r="K49" t="str">
            <v>corpouraba@corpouraba.gov.co</v>
          </cell>
          <cell r="L49" t="str">
            <v>http://www.corpouraba.gov.co</v>
          </cell>
        </row>
        <row r="50">
          <cell r="C50" t="str">
            <v>Corporación Autónoma Regional de las Cuencas de los ríos Rionegro y Nare</v>
          </cell>
          <cell r="D50" t="str">
            <v>CORNARE</v>
          </cell>
          <cell r="E50" t="str">
            <v>SANTUARIO (ANTIOQUIA)</v>
          </cell>
          <cell r="F50" t="str">
            <v>DEPARTAMENTO DE ANTIOQUIA</v>
          </cell>
          <cell r="G50" t="str">
            <v>CARRERA 59 44-48, KILÓMETRO 54 EL SANTUARIO, ANTIOQUIA</v>
          </cell>
          <cell r="H50" t="str">
            <v>054450</v>
          </cell>
          <cell r="I50" t="str">
            <v>094-5461616</v>
          </cell>
          <cell r="J50" t="str">
            <v>094-5462000</v>
          </cell>
          <cell r="K50" t="str">
            <v>cliente@cornare.gov.co</v>
          </cell>
          <cell r="L50" t="str">
            <v>http://www.cornare.gov.co</v>
          </cell>
        </row>
        <row r="51">
          <cell r="C51" t="str">
            <v>Defensa Civil Colombiana</v>
          </cell>
          <cell r="D51" t="str">
            <v>DCC</v>
          </cell>
          <cell r="E51" t="str">
            <v>BOGOTA - DISTRITO CAPITAL</v>
          </cell>
          <cell r="F51" t="str">
            <v>DISTRITO CAPITAL</v>
          </cell>
          <cell r="G51" t="str">
            <v>CALLE 52 NO. 14-67</v>
          </cell>
          <cell r="H51" t="str">
            <v>111311</v>
          </cell>
          <cell r="I51" t="str">
            <v>091-3199000,141,137,</v>
          </cell>
          <cell r="J51" t="str">
            <v>091-3199020</v>
          </cell>
          <cell r="K51" t="str">
            <v>orientacionciudadana@defensacivil.gov.co</v>
          </cell>
          <cell r="L51" t="str">
            <v>http://www.defensacivil.gov.co</v>
          </cell>
        </row>
        <row r="52">
          <cell r="C52" t="str">
            <v>Escuela Superior de Administración Pública</v>
          </cell>
          <cell r="D52" t="str">
            <v>ESAP</v>
          </cell>
          <cell r="E52" t="str">
            <v>BOGOTA - DISTRITO CAPITAL</v>
          </cell>
          <cell r="F52" t="str">
            <v>DISTRITO CAPITAL</v>
          </cell>
          <cell r="G52" t="str">
            <v>CALLE 44 # 53 - 37 CAN</v>
          </cell>
          <cell r="H52" t="str">
            <v>111321</v>
          </cell>
          <cell r="I52" t="str">
            <v>091-2224315</v>
          </cell>
          <cell r="J52" t="str">
            <v>091-2224315</v>
          </cell>
          <cell r="K52" t="str">
            <v>gchamorro@esap.edu.co</v>
          </cell>
          <cell r="L52" t="str">
            <v>http://www.esap.edu.co</v>
          </cell>
        </row>
        <row r="53">
          <cell r="C53" t="str">
            <v>U.A.E. de la Aeronáutica Civil</v>
          </cell>
          <cell r="D53" t="str">
            <v>U.A.E.A.C.</v>
          </cell>
          <cell r="E53" t="str">
            <v>BOGOTA - DISTRITO CAPITAL</v>
          </cell>
          <cell r="F53" t="str">
            <v>DISTRITO CAPITAL</v>
          </cell>
          <cell r="G53" t="str">
            <v>AV. CALLE 26 NO.103-15</v>
          </cell>
          <cell r="H53" t="str">
            <v>110911</v>
          </cell>
          <cell r="I53" t="str">
            <v>091-2963374</v>
          </cell>
          <cell r="J53" t="str">
            <v>091-2963958</v>
          </cell>
          <cell r="K53" t="str">
            <v>moralba.lopez@aerocivil.gov.co</v>
          </cell>
          <cell r="L53" t="str">
            <v>http://www.aerocivil.gov.co</v>
          </cell>
        </row>
        <row r="54">
          <cell r="C54" t="str">
            <v>Ministerio de Ciencia, Tecnología e Innovación</v>
          </cell>
          <cell r="D54" t="str">
            <v>MINCIENCIAS</v>
          </cell>
          <cell r="E54" t="str">
            <v>BOGOTA - DISTRITO CAPITAL</v>
          </cell>
          <cell r="F54" t="str">
            <v>DISTRITO CAPITAL</v>
          </cell>
          <cell r="G54" t="str">
            <v>Av Calle 26 No. 57 - 83 Torre 8 pisos 2 al 6</v>
          </cell>
          <cell r="H54" t="str">
            <v>110121</v>
          </cell>
          <cell r="I54" t="str">
            <v>091-6258480</v>
          </cell>
          <cell r="J54" t="str">
            <v>091-6251788</v>
          </cell>
          <cell r="K54" t="str">
            <v>jdperdomo@minciencias.gov.co</v>
          </cell>
          <cell r="L54" t="str">
            <v>http://www.minciencias.gov.co</v>
          </cell>
        </row>
        <row r="55">
          <cell r="C55" t="str">
            <v>Fondo Rotario de la Policía Nacional</v>
          </cell>
          <cell r="D55" t="str">
            <v>FORPO</v>
          </cell>
          <cell r="E55" t="str">
            <v>BOGOTA - DISTRITO CAPITAL</v>
          </cell>
          <cell r="F55" t="str">
            <v>DISTRITO CAPITAL</v>
          </cell>
          <cell r="G55" t="str">
            <v>Carrera  66 A  No 43 - 18</v>
          </cell>
          <cell r="H55" t="str">
            <v>111321</v>
          </cell>
          <cell r="I55" t="str">
            <v>091-2207137</v>
          </cell>
          <cell r="J55" t="str">
            <v>091-2207128</v>
          </cell>
          <cell r="K55" t="str">
            <v>forpo@forpo.gov.co</v>
          </cell>
          <cell r="L55" t="str">
            <v>http://www.forpo.gov.co</v>
          </cell>
        </row>
        <row r="56">
          <cell r="C56" t="str">
            <v>Fondo Rotatorio del Departamento Administrativo Nacional de Estadística.</v>
          </cell>
          <cell r="D56" t="str">
            <v>FONDANE</v>
          </cell>
          <cell r="E56" t="str">
            <v>BOGOTA - DISTRITO CAPITAL</v>
          </cell>
          <cell r="F56" t="str">
            <v>DISTRITO CAPITAL</v>
          </cell>
          <cell r="G56" t="str">
            <v>Carrera 59 N° 26-70 Interior 1- CAN</v>
          </cell>
          <cell r="H56" t="str">
            <v>110311</v>
          </cell>
          <cell r="I56" t="str">
            <v>091-5978300</v>
          </cell>
          <cell r="J56" t="str">
            <v>091-5978358</v>
          </cell>
          <cell r="K56" t="str">
            <v>dane@dane.gov.co</v>
          </cell>
          <cell r="L56" t="str">
            <v>http://www.dane.gov.co</v>
          </cell>
        </row>
        <row r="57">
          <cell r="C57" t="str">
            <v>Agencia Logística de las Fuerzas Militares</v>
          </cell>
          <cell r="E57" t="str">
            <v>BOGOTA - DISTRITO CAPITAL</v>
          </cell>
          <cell r="F57" t="str">
            <v>DISTRITO CAPITAL</v>
          </cell>
          <cell r="G57" t="str">
            <v xml:space="preserve">CALLE 95 13-08 </v>
          </cell>
          <cell r="H57" t="str">
            <v>110221</v>
          </cell>
          <cell r="I57" t="str">
            <v>091-6510420</v>
          </cell>
          <cell r="J57" t="str">
            <v>091-6510420</v>
          </cell>
          <cell r="K57" t="str">
            <v>angela.gonzalez@agencialogistica.gov.co</v>
          </cell>
          <cell r="L57" t="str">
            <v>http://www.agencialogistica.gov.co/</v>
          </cell>
        </row>
        <row r="58">
          <cell r="C58" t="str">
            <v>Instituto Nacional de Vías</v>
          </cell>
          <cell r="D58" t="str">
            <v>INVIAS</v>
          </cell>
          <cell r="E58" t="str">
            <v>BOGOTA - DISTRITO CAPITAL</v>
          </cell>
          <cell r="F58" t="str">
            <v>DISTRITO CAPITAL</v>
          </cell>
          <cell r="G58" t="str">
            <v>CALLE 25G NO. 73B-90 CENTRO EMPRESARIAL CENTRAL POINT</v>
          </cell>
          <cell r="H58" t="str">
            <v>111321</v>
          </cell>
          <cell r="I58" t="str">
            <v>091-3770600</v>
          </cell>
          <cell r="J58" t="str">
            <v>091-3770600</v>
          </cell>
          <cell r="K58" t="str">
            <v>atencionciudadano@invias.gov.co</v>
          </cell>
          <cell r="L58" t="str">
            <v>http://www.invias.gov.co</v>
          </cell>
        </row>
        <row r="59">
          <cell r="C59" t="str">
            <v>Instituto Caro y Cuervo</v>
          </cell>
          <cell r="D59" t="str">
            <v>CARO Y CUERVO</v>
          </cell>
          <cell r="E59" t="str">
            <v>BOGOTA - DISTRITO CAPITAL</v>
          </cell>
          <cell r="F59" t="str">
            <v>DISTRITO CAPITAL</v>
          </cell>
          <cell r="G59" t="str">
            <v>Calle  10 N.  4-69</v>
          </cell>
          <cell r="H59" t="str">
            <v>111711</v>
          </cell>
          <cell r="I59" t="str">
            <v>091-3422121</v>
          </cell>
          <cell r="J59" t="str">
            <v>091-3422121</v>
          </cell>
          <cell r="K59" t="str">
            <v>contabilidad@caroycuervo.gov.co</v>
          </cell>
          <cell r="L59" t="str">
            <v>http://www.caroycuervo.gov.co</v>
          </cell>
        </row>
        <row r="60">
          <cell r="C60" t="str">
            <v>Instituto Colombiano Agropecuario</v>
          </cell>
          <cell r="D60" t="str">
            <v>ICA</v>
          </cell>
          <cell r="E60" t="str">
            <v>BOGOTA - DISTRITO CAPITAL</v>
          </cell>
          <cell r="F60" t="str">
            <v>DISTRITO CAPITAL</v>
          </cell>
          <cell r="G60" t="str">
            <v>Calle 26 No. 85b - 09</v>
          </cell>
          <cell r="H60" t="str">
            <v>111611</v>
          </cell>
          <cell r="I60" t="str">
            <v>091-3323700</v>
          </cell>
          <cell r="J60" t="str">
            <v>091-3323700</v>
          </cell>
          <cell r="K60" t="str">
            <v>contabilidad@ica.gov.co</v>
          </cell>
          <cell r="L60" t="str">
            <v>http://www.ica.gov.co</v>
          </cell>
        </row>
        <row r="61">
          <cell r="C61" t="str">
            <v>Instituto Colombiano de Bienestar Familiar</v>
          </cell>
          <cell r="D61" t="str">
            <v>ICBF</v>
          </cell>
          <cell r="E61" t="str">
            <v>BOGOTA - DISTRITO CAPITAL</v>
          </cell>
          <cell r="F61" t="str">
            <v>DISTRITO CAPITAL</v>
          </cell>
          <cell r="G61" t="str">
            <v>AVENIDA CARRERA 68 N° 64C-75</v>
          </cell>
          <cell r="H61" t="str">
            <v>111061</v>
          </cell>
          <cell r="I61" t="str">
            <v>091-4377630</v>
          </cell>
          <cell r="J61" t="str">
            <v>091-4377630</v>
          </cell>
          <cell r="K61" t="str">
            <v>jairo.cardona@icbf.gov.co</v>
          </cell>
          <cell r="L61" t="str">
            <v>http://www.icbf.gov.co</v>
          </cell>
        </row>
        <row r="62">
          <cell r="C62" t="str">
            <v>Instituto Colombiano de Antropología e Historia</v>
          </cell>
          <cell r="D62" t="str">
            <v>ICANH</v>
          </cell>
          <cell r="E62" t="str">
            <v>BOGOTA - DISTRITO CAPITAL</v>
          </cell>
          <cell r="F62" t="str">
            <v>DISTRITO CAPITAL</v>
          </cell>
          <cell r="G62" t="str">
            <v>CALLE 12 # 2-38</v>
          </cell>
          <cell r="H62" t="str">
            <v>111051</v>
          </cell>
          <cell r="I62" t="str">
            <v>091-4440544</v>
          </cell>
          <cell r="J62" t="str">
            <v>091-4440544</v>
          </cell>
          <cell r="K62" t="str">
            <v>contactenos@icanh.gov.co</v>
          </cell>
          <cell r="L62" t="str">
            <v>http://www.icanh.gov.co</v>
          </cell>
        </row>
        <row r="63">
          <cell r="C63" t="str">
            <v>Universidad Tecnológica de Pereira</v>
          </cell>
          <cell r="D63" t="str">
            <v>UTP</v>
          </cell>
          <cell r="E63" t="str">
            <v>PEREIRA</v>
          </cell>
          <cell r="F63" t="str">
            <v>DEPARTAMENTO DE RISARALDA</v>
          </cell>
          <cell r="G63" t="str">
            <v>CARRERA 27 #10-02 LOS ÁLAMOS PEREIRA RISARALDA</v>
          </cell>
          <cell r="H63" t="str">
            <v>660003</v>
          </cell>
          <cell r="I63" t="str">
            <v>096-3212444,3215693,3213208</v>
          </cell>
          <cell r="J63" t="str">
            <v>096-3213206</v>
          </cell>
          <cell r="K63" t="str">
            <v>contactenos@utp.edu.co</v>
          </cell>
          <cell r="L63" t="str">
            <v>http://www.utp.edu.co</v>
          </cell>
        </row>
        <row r="64">
          <cell r="C64" t="str">
            <v>Ministerio del Deporte</v>
          </cell>
          <cell r="D64" t="str">
            <v>MINDEPORTE</v>
          </cell>
          <cell r="E64" t="str">
            <v>BOGOTA - DISTRITO CAPITAL</v>
          </cell>
          <cell r="F64" t="str">
            <v>DISTRITO CAPITAL</v>
          </cell>
          <cell r="G64" t="str">
            <v>AV 68 55 65</v>
          </cell>
          <cell r="H64" t="str">
            <v>111221</v>
          </cell>
          <cell r="I64" t="str">
            <v>091-4377030</v>
          </cell>
          <cell r="J64" t="str">
            <v>091-2258765</v>
          </cell>
          <cell r="K64" t="str">
            <v>lrojas@coldeportes.gov.co</v>
          </cell>
          <cell r="L64" t="str">
            <v>http://www.coldeportes.gov.co</v>
          </cell>
        </row>
        <row r="65">
          <cell r="C65" t="str">
            <v>Corporación Autónoma Regional del Cesar</v>
          </cell>
          <cell r="D65" t="str">
            <v>CORPOCESAR</v>
          </cell>
          <cell r="E65" t="str">
            <v>VALLEDUPAR</v>
          </cell>
          <cell r="F65" t="str">
            <v>DEPARTAMENTO DE CESAR</v>
          </cell>
          <cell r="G65" t="str">
            <v>KM 2 VÍA LA PAZ. LOTE 1 U.I.C CASA E´ CAMPO. FRENTE A LA FERIA GANADERA</v>
          </cell>
          <cell r="H65" t="str">
            <v>200001</v>
          </cell>
          <cell r="I65" t="str">
            <v>095-5748960</v>
          </cell>
          <cell r="J65" t="str">
            <v>095-5737181</v>
          </cell>
          <cell r="K65" t="str">
            <v>contabilidad@corpocesar.gov</v>
          </cell>
          <cell r="L65" t="str">
            <v>http://www.corpocesar.gov.co</v>
          </cell>
        </row>
        <row r="66">
          <cell r="C66" t="str">
            <v>Servicio Geológico Colombiano</v>
          </cell>
          <cell r="D66" t="str">
            <v>SGC</v>
          </cell>
          <cell r="E66" t="str">
            <v>BOGOTA - DISTRITO CAPITAL</v>
          </cell>
          <cell r="F66" t="str">
            <v>DISTRITO CAPITAL</v>
          </cell>
          <cell r="G66" t="str">
            <v>Diagonal 53 N° 34 - 53</v>
          </cell>
          <cell r="H66" t="str">
            <v>111321</v>
          </cell>
          <cell r="I66" t="str">
            <v>091-2200292</v>
          </cell>
          <cell r="J66" t="str">
            <v>091-2200292</v>
          </cell>
          <cell r="K66" t="str">
            <v>egutierrezb@sgc.gov.co</v>
          </cell>
          <cell r="L66" t="str">
            <v>http://www.sgc.gov.co</v>
          </cell>
        </row>
        <row r="67">
          <cell r="C67" t="str">
            <v>Instituto Geográfico Agustín Codazzi</v>
          </cell>
          <cell r="D67" t="str">
            <v>IGAC</v>
          </cell>
          <cell r="E67" t="str">
            <v>BOGOTA - DISTRITO CAPITAL</v>
          </cell>
          <cell r="F67" t="str">
            <v>DISTRITO CAPITAL</v>
          </cell>
          <cell r="G67" t="str">
            <v>CARRERA 30  NO. 48 - 51</v>
          </cell>
          <cell r="H67" t="str">
            <v>111321</v>
          </cell>
          <cell r="I67" t="str">
            <v>091-3694047</v>
          </cell>
          <cell r="J67" t="str">
            <v>091-3694057</v>
          </cell>
          <cell r="K67" t="str">
            <v>financiera@igac.gov.co</v>
          </cell>
          <cell r="L67" t="str">
            <v>http://www.igav.gov.co</v>
          </cell>
        </row>
        <row r="68">
          <cell r="C68" t="str">
            <v>E.S.E. Instituto Nacional de Cancerología</v>
          </cell>
          <cell r="D68" t="str">
            <v>I.N.C.-ESE</v>
          </cell>
          <cell r="E68" t="str">
            <v>BOGOTA - DISTRITO CAPITAL</v>
          </cell>
          <cell r="F68" t="str">
            <v>DISTRITO CAPITAL</v>
          </cell>
          <cell r="G68" t="str">
            <v>Calle 1  9 - 85</v>
          </cell>
          <cell r="H68" t="str">
            <v>111511</v>
          </cell>
          <cell r="I68" t="str">
            <v>091-4320160</v>
          </cell>
          <cell r="J68" t="str">
            <v>091-4320160</v>
          </cell>
          <cell r="K68" t="str">
            <v>direccion@cancer.gov.co</v>
          </cell>
          <cell r="L68" t="str">
            <v>http://www.cancer.gov.co</v>
          </cell>
        </row>
        <row r="69">
          <cell r="C69" t="str">
            <v>Corporación Autónoma Regional de la Guajira</v>
          </cell>
          <cell r="D69" t="str">
            <v>CORPOGUAJIRA</v>
          </cell>
          <cell r="E69" t="str">
            <v>RIOHACHA</v>
          </cell>
          <cell r="F69" t="str">
            <v>DEPARTAMENTO DE GUAJIRA</v>
          </cell>
          <cell r="G69" t="str">
            <v>CARRERA  7  12  15</v>
          </cell>
          <cell r="H69" t="str">
            <v>440001</v>
          </cell>
          <cell r="I69" t="str">
            <v>095-7275125</v>
          </cell>
          <cell r="J69" t="str">
            <v>095-7275125</v>
          </cell>
          <cell r="K69" t="str">
            <v>direccion@corpoguajira.gov.co</v>
          </cell>
          <cell r="L69" t="str">
            <v>http://www.corpoguajira.gov.co</v>
          </cell>
        </row>
        <row r="70">
          <cell r="C70" t="str">
            <v>Instituto Nacional para Ciegos</v>
          </cell>
          <cell r="D70" t="str">
            <v>INCI</v>
          </cell>
          <cell r="E70" t="str">
            <v>BOGOTA - DISTRITO CAPITAL</v>
          </cell>
          <cell r="F70" t="str">
            <v>DISTRITO CAPITAL</v>
          </cell>
          <cell r="G70" t="str">
            <v>CARRERA 13 NO 34-91 BARRIO TEUSAQUILLO</v>
          </cell>
          <cell r="H70" t="str">
            <v>110311</v>
          </cell>
          <cell r="I70" t="str">
            <v>091-3846666,2329077,2329078</v>
          </cell>
          <cell r="J70" t="str">
            <v>091-2329078</v>
          </cell>
          <cell r="K70" t="str">
            <v>direccioninci@inci.gov.co</v>
          </cell>
          <cell r="L70" t="str">
            <v>http://www.inci.gov.co</v>
          </cell>
        </row>
        <row r="71">
          <cell r="C71" t="str">
            <v>Instituto Nacional de Salud</v>
          </cell>
          <cell r="D71" t="str">
            <v>INS</v>
          </cell>
          <cell r="E71" t="str">
            <v>BOGOTA - DISTRITO CAPITAL</v>
          </cell>
          <cell r="F71" t="str">
            <v>DISTRITO CAPITAL</v>
          </cell>
          <cell r="G71" t="str">
            <v>AVENIDA CALLE 26 NO. 51-20</v>
          </cell>
          <cell r="H71" t="str">
            <v>111051</v>
          </cell>
          <cell r="I71" t="str">
            <v>091-2207700</v>
          </cell>
          <cell r="J71" t="str">
            <v>091-2200915</v>
          </cell>
          <cell r="K71" t="str">
            <v>contactenos@ins.gov.co</v>
          </cell>
          <cell r="L71" t="str">
            <v>http://www.ins.gov.co</v>
          </cell>
        </row>
        <row r="72">
          <cell r="C72" t="str">
            <v>Instituto Nacional para Sordos</v>
          </cell>
          <cell r="D72" t="str">
            <v>INSOR</v>
          </cell>
          <cell r="E72" t="str">
            <v>BOGOTA - DISTRITO CAPITAL</v>
          </cell>
          <cell r="F72" t="str">
            <v>DISTRITO CAPITAL</v>
          </cell>
          <cell r="G72" t="str">
            <v>Carrera 89A No. 64C-30 Álamos Zona Industrial - Bogotá D.C.</v>
          </cell>
          <cell r="H72" t="str">
            <v>111221</v>
          </cell>
          <cell r="I72" t="str">
            <v>091-4391221</v>
          </cell>
          <cell r="J72" t="str">
            <v>091-2509127</v>
          </cell>
          <cell r="K72" t="str">
            <v>direccion@insor.gov.co</v>
          </cell>
          <cell r="L72" t="str">
            <v>http://www.insor.gov.co</v>
          </cell>
        </row>
        <row r="73">
          <cell r="C73" t="str">
            <v>Universidad Surcolombiana</v>
          </cell>
          <cell r="D73" t="str">
            <v>USCO</v>
          </cell>
          <cell r="E73" t="str">
            <v>NEIVA</v>
          </cell>
          <cell r="F73" t="str">
            <v>DEPARTAMENTO DE HUILA</v>
          </cell>
          <cell r="G73" t="str">
            <v>CARRERAA 5 23 - 40</v>
          </cell>
          <cell r="H73" t="str">
            <v>110311</v>
          </cell>
          <cell r="I73" t="str">
            <v>098-8755900</v>
          </cell>
          <cell r="J73" t="str">
            <v>098-8755900</v>
          </cell>
          <cell r="K73" t="str">
            <v>contabilidad@usco.edu.co</v>
          </cell>
          <cell r="L73" t="str">
            <v>http://www.usco.edu.co</v>
          </cell>
        </row>
        <row r="74">
          <cell r="C74" t="str">
            <v>Universidad de la Amazonía</v>
          </cell>
          <cell r="D74" t="str">
            <v>UNIAMAZONIA</v>
          </cell>
          <cell r="E74" t="str">
            <v>FLORENCIA</v>
          </cell>
          <cell r="F74" t="str">
            <v>DEPARTAMENTO DE CAQUETA</v>
          </cell>
          <cell r="G74" t="str">
            <v>CALLE 17 DIAGONAL 17 CARRERAA 3F BARRIO PORVENIR</v>
          </cell>
          <cell r="H74" t="str">
            <v>180001</v>
          </cell>
          <cell r="I74" t="str">
            <v>098-4358786,4340796</v>
          </cell>
          <cell r="J74" t="str">
            <v>098-4352434</v>
          </cell>
          <cell r="K74" t="str">
            <v>rectoria@uniamazonia.edu.co</v>
          </cell>
          <cell r="L74" t="str">
            <v>http://www.udla.edu.co</v>
          </cell>
        </row>
        <row r="75">
          <cell r="C75" t="str">
            <v>E.S.E. Sanatorio de Agua de Dios</v>
          </cell>
          <cell r="E75" t="str">
            <v>AGUA DE DIOS</v>
          </cell>
          <cell r="F75" t="str">
            <v>DEPARTAMENTO DE CUNDINAMARCA</v>
          </cell>
          <cell r="G75" t="str">
            <v>CARRERAA. 9 NO.10-69</v>
          </cell>
          <cell r="H75" t="str">
            <v>252850</v>
          </cell>
          <cell r="I75" t="str">
            <v>091-8345000</v>
          </cell>
          <cell r="J75" t="str">
            <v>091-8342677</v>
          </cell>
          <cell r="K75" t="str">
            <v>gerencia@sanatorioaguadedios.gov.co</v>
          </cell>
          <cell r="L75" t="str">
            <v>http://www.sanatorioaguadedios.gov,co</v>
          </cell>
        </row>
        <row r="76">
          <cell r="C76" t="str">
            <v>E.S.E. Sanatorio de Contratación</v>
          </cell>
          <cell r="E76" t="str">
            <v>CONTRATACION</v>
          </cell>
          <cell r="F76" t="str">
            <v>DEPARTAMENTO DE SANTANDER</v>
          </cell>
          <cell r="G76" t="str">
            <v>CALLE 3 2 72</v>
          </cell>
          <cell r="H76" t="str">
            <v>683071</v>
          </cell>
          <cell r="I76" t="str">
            <v>097-7171100</v>
          </cell>
          <cell r="J76" t="str">
            <v>097-7171200</v>
          </cell>
          <cell r="K76" t="str">
            <v>gerencia@sanatoriocontratacion.gov.co</v>
          </cell>
          <cell r="L76" t="str">
            <v>http://www.sanatoriocontratacion.gov.co</v>
          </cell>
        </row>
        <row r="77">
          <cell r="C77" t="str">
            <v>Servicio Nacional de Aprendizaje</v>
          </cell>
          <cell r="D77" t="str">
            <v>SENA</v>
          </cell>
          <cell r="E77" t="str">
            <v>BOGOTA - DISTRITO CAPITAL</v>
          </cell>
          <cell r="F77" t="str">
            <v>DISTRITO CAPITAL</v>
          </cell>
          <cell r="G77" t="str">
            <v>CALLE 57 NO. 8 69</v>
          </cell>
          <cell r="H77" t="str">
            <v>111051</v>
          </cell>
          <cell r="I77" t="str">
            <v>091-5461500</v>
          </cell>
          <cell r="J77" t="str">
            <v>091-5461563</v>
          </cell>
          <cell r="K77" t="str">
            <v>victorg@sena.edu.co</v>
          </cell>
          <cell r="L77" t="str">
            <v>http://www.sena.edu.co</v>
          </cell>
        </row>
        <row r="78">
          <cell r="C78" t="str">
            <v>Superintendencia de Notariado y Registro</v>
          </cell>
          <cell r="D78" t="str">
            <v>SUPERNOTARIADO</v>
          </cell>
          <cell r="E78" t="str">
            <v>BOGOTA - DISTRITO CAPITAL</v>
          </cell>
          <cell r="F78" t="str">
            <v>DISTRITO CAPITAL</v>
          </cell>
          <cell r="G78" t="str">
            <v>CALLE 26 13 49 INT. 201</v>
          </cell>
          <cell r="H78" t="str">
            <v>110311</v>
          </cell>
          <cell r="I78" t="str">
            <v>091-3282121</v>
          </cell>
          <cell r="J78" t="str">
            <v>091-3282121</v>
          </cell>
          <cell r="K78" t="str">
            <v>yolanda.rodriguez@supernotariado.gov.co</v>
          </cell>
          <cell r="L78" t="str">
            <v>http://www.supernotariado.gov.co</v>
          </cell>
        </row>
        <row r="79">
          <cell r="C79" t="str">
            <v>Universidad de Caldas</v>
          </cell>
          <cell r="D79" t="str">
            <v>UCALDAS</v>
          </cell>
          <cell r="E79" t="str">
            <v>MANIZALES</v>
          </cell>
          <cell r="F79" t="str">
            <v>DEPARTAMENTO DE CALDAS</v>
          </cell>
          <cell r="G79" t="str">
            <v>CALLE 65 No 26-10</v>
          </cell>
          <cell r="H79" t="str">
            <v>170004</v>
          </cell>
          <cell r="I79" t="str">
            <v>096-8781500</v>
          </cell>
          <cell r="J79" t="str">
            <v>096-8781583</v>
          </cell>
          <cell r="K79" t="str">
            <v>julian.castano_l@ucaldas.edu.co</v>
          </cell>
          <cell r="L79" t="str">
            <v>http://www.ucaldas.edu.co</v>
          </cell>
        </row>
        <row r="80">
          <cell r="C80" t="str">
            <v>Universidad Nacional de Córdoba</v>
          </cell>
          <cell r="D80" t="str">
            <v>UNC</v>
          </cell>
          <cell r="E80" t="str">
            <v>MONTERIA</v>
          </cell>
          <cell r="F80" t="str">
            <v>DEPARTAMENTO DE CORDOBA</v>
          </cell>
          <cell r="G80" t="str">
            <v xml:space="preserve">CARRERA 6 N° 77 - 305 </v>
          </cell>
          <cell r="H80" t="str">
            <v>230002</v>
          </cell>
          <cell r="I80" t="str">
            <v>094-7818011,7860131</v>
          </cell>
          <cell r="J80" t="str">
            <v>094-7903049</v>
          </cell>
          <cell r="K80" t="str">
            <v>contabilidad@correo.unicordoba.edu.co</v>
          </cell>
          <cell r="L80" t="str">
            <v>http://www.unicordoba.edu.co</v>
          </cell>
        </row>
        <row r="81">
          <cell r="C81" t="str">
            <v>Universidad del Cauca</v>
          </cell>
          <cell r="D81" t="str">
            <v>UNICAUCA</v>
          </cell>
          <cell r="E81" t="str">
            <v>POPAYAN</v>
          </cell>
          <cell r="F81" t="str">
            <v>DEPARTAMENTO DE CAUCA</v>
          </cell>
          <cell r="G81" t="str">
            <v>Calle 5ª  No 4 - 70</v>
          </cell>
          <cell r="H81" t="str">
            <v>190003</v>
          </cell>
          <cell r="I81" t="str">
            <v>092-8209900</v>
          </cell>
          <cell r="J81" t="str">
            <v>092-8209923</v>
          </cell>
          <cell r="K81" t="str">
            <v>wbenavides@unicauca.edu.co</v>
          </cell>
          <cell r="L81" t="str">
            <v>http://www.unicauca.edu.co</v>
          </cell>
        </row>
        <row r="82">
          <cell r="C82" t="str">
            <v>Universidad Nacional de Colombia</v>
          </cell>
          <cell r="D82" t="str">
            <v>UNAL</v>
          </cell>
          <cell r="E82" t="str">
            <v>BOGOTA - DISTRITO CAPITAL</v>
          </cell>
          <cell r="F82" t="str">
            <v>DISTRITO CAPITAL</v>
          </cell>
          <cell r="G82" t="str">
            <v>CUIDAD UNIVERSITARIA Y CARRERAA 45 NO 26 85 EDIFICIO URIEL GUTIÉRREZ</v>
          </cell>
          <cell r="H82" t="str">
            <v>111321</v>
          </cell>
          <cell r="I82" t="str">
            <v>091-3165134</v>
          </cell>
          <cell r="J82" t="str">
            <v>091-3165598</v>
          </cell>
          <cell r="K82" t="str">
            <v>divnacc_nal@unal.edu.co</v>
          </cell>
          <cell r="L82" t="str">
            <v>http://unal.edu.co</v>
          </cell>
        </row>
        <row r="83">
          <cell r="C83" t="str">
            <v>Universidad Pedagógica Nacional</v>
          </cell>
          <cell r="D83" t="str">
            <v>UPN</v>
          </cell>
          <cell r="E83" t="str">
            <v>BOGOTA - DISTRITO CAPITAL</v>
          </cell>
          <cell r="F83" t="str">
            <v>DISTRITO CAPITAL</v>
          </cell>
          <cell r="G83" t="str">
            <v>CALLE. 72 NO. 11-86,</v>
          </cell>
          <cell r="H83" t="str">
            <v>110221</v>
          </cell>
          <cell r="I83" t="str">
            <v>091-5941894</v>
          </cell>
          <cell r="J83" t="str">
            <v>091-3473535</v>
          </cell>
          <cell r="K83" t="str">
            <v>rector@pedagogica.edu.co</v>
          </cell>
          <cell r="L83" t="str">
            <v>http://www.pedagogica.edu.co/</v>
          </cell>
        </row>
        <row r="84">
          <cell r="C84" t="str">
            <v>Universidad Pedagógica y Tecnológica de Colombia</v>
          </cell>
          <cell r="D84" t="str">
            <v>UPTC</v>
          </cell>
          <cell r="E84" t="str">
            <v>TUNJA</v>
          </cell>
          <cell r="F84" t="str">
            <v>DEPARTAMENTO DE BOYACA</v>
          </cell>
          <cell r="G84" t="str">
            <v>CARRERA 6  39 115 AV CENTRAL DEL NORTE</v>
          </cell>
          <cell r="H84" t="str">
            <v>150001</v>
          </cell>
          <cell r="I84" t="str">
            <v>098-7405626</v>
          </cell>
          <cell r="J84" t="str">
            <v>098-7436217</v>
          </cell>
          <cell r="K84" t="str">
            <v>contabilidad@uptc.edu.co</v>
          </cell>
          <cell r="L84" t="str">
            <v>http://www.uptc.edu.co/</v>
          </cell>
        </row>
        <row r="85">
          <cell r="C85" t="str">
            <v>Club Militar de Oficiales</v>
          </cell>
          <cell r="D85" t="str">
            <v>CLUBMILITAR</v>
          </cell>
          <cell r="E85" t="str">
            <v>BOGOTA - DISTRITO CAPITAL</v>
          </cell>
          <cell r="F85" t="str">
            <v>DISTRITO CAPITAL</v>
          </cell>
          <cell r="G85" t="str">
            <v>Carrera 50 N° 15 80</v>
          </cell>
          <cell r="H85" t="str">
            <v>111611</v>
          </cell>
          <cell r="I85" t="str">
            <v>071-4473240,2611593</v>
          </cell>
          <cell r="J85" t="str">
            <v>071-2610005,2905077</v>
          </cell>
          <cell r="K85" t="str">
            <v>financiera@clubmilitar.gov.co</v>
          </cell>
          <cell r="L85" t="str">
            <v>http://www.clubmilitar.gov.co</v>
          </cell>
        </row>
        <row r="86">
          <cell r="C86" t="str">
            <v>Universidad Tecnológica del Chocó Diego Luis Córdoba</v>
          </cell>
          <cell r="D86" t="str">
            <v>UTCH</v>
          </cell>
          <cell r="E86" t="str">
            <v>QUIBDO</v>
          </cell>
          <cell r="F86" t="str">
            <v>DEPARTAMENTO DE CHOCO</v>
          </cell>
          <cell r="G86" t="str">
            <v>Ciudadela Universitaria B-. Nicolás Medrano</v>
          </cell>
          <cell r="H86" t="str">
            <v>270001</v>
          </cell>
          <cell r="I86" t="str">
            <v>094-6726565</v>
          </cell>
          <cell r="J86" t="str">
            <v>094-6710172</v>
          </cell>
          <cell r="K86" t="str">
            <v>utch@utch.edu.co</v>
          </cell>
          <cell r="L86" t="str">
            <v>http://www.utch.edu.co</v>
          </cell>
        </row>
        <row r="87">
          <cell r="C87" t="str">
            <v>Universidad de los Llanos</v>
          </cell>
          <cell r="D87" t="str">
            <v>UNILLANOS</v>
          </cell>
          <cell r="E87" t="str">
            <v>VILLAVICENCIO</v>
          </cell>
          <cell r="F87" t="str">
            <v>DEPARTAMENTO DEL META</v>
          </cell>
          <cell r="G87" t="str">
            <v>Km 12 VIA PUERTO LOPEZ</v>
          </cell>
          <cell r="H87" t="str">
            <v>500003</v>
          </cell>
          <cell r="I87" t="str">
            <v>098-6616800</v>
          </cell>
          <cell r="J87" t="str">
            <v>098-6616801</v>
          </cell>
          <cell r="K87" t="str">
            <v>enovoa@unillanos.edu.co</v>
          </cell>
          <cell r="L87" t="str">
            <v>http://www.unillanos.edu.co</v>
          </cell>
        </row>
        <row r="88">
          <cell r="C88" t="str">
            <v>Fondo Rotatorio del Ministerio de Relaciones Exteriores</v>
          </cell>
          <cell r="E88" t="str">
            <v>BOGOTA - DISTRITO CAPITAL</v>
          </cell>
          <cell r="F88" t="str">
            <v>DISTRITO CAPITAL</v>
          </cell>
          <cell r="G88" t="str">
            <v>CALLE 10 N° 5 - 51</v>
          </cell>
          <cell r="H88" t="str">
            <v>111711</v>
          </cell>
          <cell r="I88" t="str">
            <v>091-3814000</v>
          </cell>
          <cell r="J88" t="str">
            <v>091-5667139</v>
          </cell>
          <cell r="K88" t="str">
            <v>adriana.avila@cancilleria.gov.co</v>
          </cell>
          <cell r="L88" t="str">
            <v>http://www.cancilleria.gov.co</v>
          </cell>
        </row>
        <row r="89">
          <cell r="C89" t="str">
            <v>Corporación Autónoma Regional de Risaralda</v>
          </cell>
          <cell r="D89" t="str">
            <v>CARDER</v>
          </cell>
          <cell r="E89" t="str">
            <v>PEREIRA</v>
          </cell>
          <cell r="F89" t="str">
            <v>DEPARTAMENTO DE RISARALDA</v>
          </cell>
          <cell r="G89" t="str">
            <v>AVENIDA SUR #46-40</v>
          </cell>
          <cell r="H89" t="str">
            <v>660004</v>
          </cell>
          <cell r="I89" t="str">
            <v>096-3116511</v>
          </cell>
          <cell r="J89" t="str">
            <v>096-3141473</v>
          </cell>
          <cell r="K89" t="str">
            <v>carder@carder.gov.co</v>
          </cell>
          <cell r="L89" t="str">
            <v>http://www.carder.gov.co</v>
          </cell>
        </row>
        <row r="90">
          <cell r="C90" t="str">
            <v>Artesanías de Colombia S.A.</v>
          </cell>
          <cell r="E90" t="str">
            <v>BOGOTA - DISTRITO CAPITAL</v>
          </cell>
          <cell r="F90" t="str">
            <v>DISTRITO CAPITAL</v>
          </cell>
          <cell r="G90" t="str">
            <v>CARRERA 2 NO. 18A - 58</v>
          </cell>
          <cell r="H90" t="str">
            <v>110221</v>
          </cell>
          <cell r="I90" t="str">
            <v>091-2861766,2821766</v>
          </cell>
          <cell r="J90" t="str">
            <v>091-2827936,2810917</v>
          </cell>
          <cell r="K90" t="str">
            <v>artesanias@artesaniasdecolombia.com.co</v>
          </cell>
          <cell r="L90" t="str">
            <v>http://www.artesaniasdecolombia.com.co</v>
          </cell>
        </row>
        <row r="91">
          <cell r="C91" t="str">
            <v>Corporación de la Industria Aeronáutica Colombiana S.A.</v>
          </cell>
          <cell r="D91" t="str">
            <v>CIAC S.A.</v>
          </cell>
          <cell r="E91" t="str">
            <v>BOGOTA - DISTRITO CAPITAL</v>
          </cell>
          <cell r="F91" t="str">
            <v>DISTRITO CAPITAL</v>
          </cell>
          <cell r="G91" t="str">
            <v>AVENIDA CALLE 26 N° 103-08 ENTRADA 1 INT. 2</v>
          </cell>
          <cell r="H91" t="str">
            <v>110911</v>
          </cell>
          <cell r="I91" t="str">
            <v>091-4936160</v>
          </cell>
          <cell r="J91" t="str">
            <v>091-4936160</v>
          </cell>
          <cell r="K91" t="str">
            <v>jefe.contabilidad@ciac.gov.co</v>
          </cell>
          <cell r="L91" t="str">
            <v>http://www.ciac.gov.co</v>
          </cell>
        </row>
        <row r="92">
          <cell r="C92" t="str">
            <v>Ecopetrol S.A.</v>
          </cell>
          <cell r="D92" t="str">
            <v>ECOPETROL S.A</v>
          </cell>
          <cell r="E92" t="str">
            <v>BOGOTA - DISTRITO CAPITAL</v>
          </cell>
          <cell r="F92" t="str">
            <v>DISTRITO CAPITAL</v>
          </cell>
          <cell r="G92" t="str">
            <v>CARRERAA . 13 N.36 - 24 PISO 12</v>
          </cell>
          <cell r="H92" t="str">
            <v>110311</v>
          </cell>
          <cell r="I92" t="str">
            <v>091-2354436</v>
          </cell>
          <cell r="J92" t="str">
            <v>091-2344376</v>
          </cell>
          <cell r="K92" t="str">
            <v>gruporfn@ecopetrol.com.co</v>
          </cell>
          <cell r="L92" t="str">
            <v>http://www.ecopetrol.com.co</v>
          </cell>
        </row>
        <row r="93">
          <cell r="C93" t="str">
            <v>Empresa Colombiana de Productos Veterinarios S.A.</v>
          </cell>
          <cell r="D93" t="str">
            <v>VECOL S.A.</v>
          </cell>
          <cell r="E93" t="str">
            <v>BOGOTA - DISTRITO CAPITAL</v>
          </cell>
          <cell r="F93" t="str">
            <v>DISTRITO CAPITAL</v>
          </cell>
          <cell r="G93" t="str">
            <v>Avenida Eldorado Calle 26 No.  82 - 93</v>
          </cell>
          <cell r="H93" t="str">
            <v>111311</v>
          </cell>
          <cell r="I93" t="str">
            <v>091-4254800</v>
          </cell>
          <cell r="J93" t="str">
            <v>091-4254835</v>
          </cell>
          <cell r="K93" t="str">
            <v>vecol@vecol.com.co</v>
          </cell>
          <cell r="L93" t="str">
            <v>http://www.vecol.com.co</v>
          </cell>
        </row>
        <row r="94">
          <cell r="C94" t="str">
            <v>Sociedad Hotelera Tequendama S.A.</v>
          </cell>
          <cell r="D94" t="str">
            <v>SHT SA</v>
          </cell>
          <cell r="E94" t="str">
            <v>BOGOTA - DISTRITO CAPITAL</v>
          </cell>
          <cell r="F94" t="str">
            <v>DISTRITO CAPITAL</v>
          </cell>
          <cell r="G94" t="str">
            <v>CARRERA 13 26 30</v>
          </cell>
          <cell r="H94" t="str">
            <v>110311</v>
          </cell>
          <cell r="I94" t="str">
            <v>091-3382912</v>
          </cell>
          <cell r="J94" t="str">
            <v>091-9999999</v>
          </cell>
          <cell r="K94" t="str">
            <v>notificaciones.judiciales@sht.com.co</v>
          </cell>
          <cell r="L94" t="str">
            <v>http://www.hotelestequendama.com</v>
          </cell>
        </row>
        <row r="95">
          <cell r="C95" t="str">
            <v>Interconexión Eléctrica S.A.</v>
          </cell>
          <cell r="D95" t="str">
            <v>ISA</v>
          </cell>
          <cell r="E95" t="str">
            <v>MEDELLIN</v>
          </cell>
          <cell r="F95" t="str">
            <v>DEPARTAMENTO DE ANTIOQUIA</v>
          </cell>
          <cell r="G95" t="str">
            <v>CALLE 12 SUR # 18 - 168</v>
          </cell>
          <cell r="H95" t="str">
            <v>111511</v>
          </cell>
          <cell r="I95" t="str">
            <v>054-3157328</v>
          </cell>
          <cell r="J95" t="str">
            <v>054-3170858</v>
          </cell>
          <cell r="K95" t="str">
            <v>operacionesreciprocas@ISA.com.co</v>
          </cell>
          <cell r="L95" t="str">
            <v>http://www.isa.com.co</v>
          </cell>
        </row>
        <row r="96">
          <cell r="C96" t="str">
            <v>Industria Militar</v>
          </cell>
          <cell r="D96" t="str">
            <v>INDUMIL</v>
          </cell>
          <cell r="E96" t="str">
            <v>BOGOTA - DISTRITO CAPITAL</v>
          </cell>
          <cell r="F96" t="str">
            <v>DISTRITO CAPITAL</v>
          </cell>
          <cell r="G96" t="str">
            <v>CALLE 44 54 11</v>
          </cell>
          <cell r="H96" t="str">
            <v>111321</v>
          </cell>
          <cell r="I96" t="str">
            <v>091-2207830,2207800</v>
          </cell>
          <cell r="J96" t="str">
            <v>091-2224889</v>
          </cell>
          <cell r="K96" t="str">
            <v>indumil@indumil.gov.co</v>
          </cell>
          <cell r="L96" t="str">
            <v>http://indumil.gov.co</v>
          </cell>
        </row>
        <row r="97">
          <cell r="C97" t="str">
            <v>Servicio Aéreo a Territorios Nacionales</v>
          </cell>
          <cell r="D97" t="str">
            <v>SATENA</v>
          </cell>
          <cell r="E97" t="str">
            <v>BOGOTA - DISTRITO CAPITAL</v>
          </cell>
          <cell r="F97" t="str">
            <v>DISTRITO CAPITAL</v>
          </cell>
          <cell r="G97" t="str">
            <v xml:space="preserve">AV EL DORADO NO. 103 08 ENTRADA 1 INTERIOR 11 </v>
          </cell>
          <cell r="H97" t="str">
            <v>110911</v>
          </cell>
          <cell r="I97" t="str">
            <v>091-4292300</v>
          </cell>
          <cell r="J97" t="str">
            <v>091-4292300</v>
          </cell>
          <cell r="K97" t="str">
            <v>contabilidad@satena.com</v>
          </cell>
          <cell r="L97" t="str">
            <v>http://www.satena.com</v>
          </cell>
        </row>
        <row r="98">
          <cell r="C98" t="str">
            <v>Radio Televisión Nacional de Colombia</v>
          </cell>
          <cell r="D98" t="str">
            <v>RTVC</v>
          </cell>
          <cell r="E98" t="str">
            <v>BOGOTA - DISTRITO CAPITAL</v>
          </cell>
          <cell r="F98" t="str">
            <v>DISTRITO CAPITAL</v>
          </cell>
          <cell r="G98" t="str">
            <v>CARRERA 45 26 33</v>
          </cell>
          <cell r="H98" t="str">
            <v>111321</v>
          </cell>
          <cell r="I98" t="str">
            <v>091-2200700</v>
          </cell>
          <cell r="J98" t="str">
            <v>091-2200700</v>
          </cell>
          <cell r="K98" t="str">
            <v>contabilidad@rtvc.gov.co</v>
          </cell>
          <cell r="L98" t="str">
            <v>http://www.rtvc.gov.co</v>
          </cell>
        </row>
        <row r="99">
          <cell r="C99" t="str">
            <v>E.S.P. Empresa Urrá S.A.</v>
          </cell>
          <cell r="D99" t="str">
            <v>URRA S.A. E.S.P.</v>
          </cell>
          <cell r="E99" t="str">
            <v>MONTERIA</v>
          </cell>
          <cell r="F99" t="str">
            <v>DEPARTAMENTO DE CORDOBA</v>
          </cell>
          <cell r="G99" t="str">
            <v xml:space="preserve">CARRERA 2 48 08 </v>
          </cell>
          <cell r="H99" t="str">
            <v>230002</v>
          </cell>
          <cell r="I99" t="str">
            <v>094-7851474,7851476,7850259</v>
          </cell>
          <cell r="J99" t="str">
            <v>094-7850259</v>
          </cell>
          <cell r="K99" t="str">
            <v>presidencia@urra.com.co</v>
          </cell>
          <cell r="L99" t="str">
            <v>http://www.urra.com.co</v>
          </cell>
        </row>
        <row r="100">
          <cell r="C100" t="str">
            <v>Imprenta Nacional de Colombia</v>
          </cell>
          <cell r="D100" t="str">
            <v>IMPRENTA</v>
          </cell>
          <cell r="E100" t="str">
            <v>BOGOTA - DISTRITO CAPITAL</v>
          </cell>
          <cell r="F100" t="str">
            <v>DISTRITO CAPITAL</v>
          </cell>
          <cell r="G100" t="str">
            <v>Carrera 66 No. 24 - 09</v>
          </cell>
          <cell r="H100" t="str">
            <v>111321</v>
          </cell>
          <cell r="I100" t="str">
            <v>091-4578000</v>
          </cell>
          <cell r="J100" t="str">
            <v>091-4578039</v>
          </cell>
          <cell r="K100" t="str">
            <v>jplaneacion@imprenta.gov.co</v>
          </cell>
          <cell r="L100" t="str">
            <v>http://www.imprenta.gov.co</v>
          </cell>
        </row>
        <row r="101">
          <cell r="C101" t="str">
            <v>Instituto de Planificación y Promoción de Soluciones Energéticas</v>
          </cell>
          <cell r="D101" t="str">
            <v>IPSE</v>
          </cell>
          <cell r="E101" t="str">
            <v>BOGOTA - DISTRITO CAPITAL</v>
          </cell>
          <cell r="F101" t="str">
            <v>DISTRITO CAPITAL</v>
          </cell>
          <cell r="G101" t="str">
            <v>CALLE 99 NO. 9 A - 54 TORRE 3 PISO 14</v>
          </cell>
          <cell r="H101" t="str">
            <v>110221</v>
          </cell>
          <cell r="I101" t="str">
            <v>091-6210433</v>
          </cell>
          <cell r="J101" t="str">
            <v>091-6397888</v>
          </cell>
          <cell r="K101" t="str">
            <v>ipse@ipse.gov.co</v>
          </cell>
          <cell r="L101" t="str">
            <v>http://www.ipse.gov.co</v>
          </cell>
        </row>
        <row r="102">
          <cell r="C102" t="str">
            <v>Corporación Colombiana de Investigación Agropecuaria</v>
          </cell>
          <cell r="D102" t="str">
            <v>AGROSAVIA</v>
          </cell>
          <cell r="E102" t="str">
            <v>BOGOTA - DISTRITO CAPITAL</v>
          </cell>
          <cell r="F102" t="str">
            <v>DISTRITO CAPITAL</v>
          </cell>
          <cell r="G102" t="str">
            <v>CARRERAA 13A NO. 28 38 OFC 218</v>
          </cell>
          <cell r="H102" t="str">
            <v>111321</v>
          </cell>
          <cell r="I102" t="str">
            <v>091-4227300,1131</v>
          </cell>
          <cell r="J102" t="str">
            <v>091-4223333</v>
          </cell>
          <cell r="K102" t="str">
            <v>atencionalcliente@agrosavia.co</v>
          </cell>
          <cell r="L102" t="str">
            <v>http://www.agrosavia.co</v>
          </cell>
        </row>
        <row r="103">
          <cell r="C103" t="str">
            <v>E.S.P. Central Hidroeléctrica de Caldas S.A.</v>
          </cell>
          <cell r="D103" t="str">
            <v>CHEC S.A. E.S.P.</v>
          </cell>
          <cell r="E103" t="str">
            <v>MANIZALES</v>
          </cell>
          <cell r="F103" t="str">
            <v>DEPARTAMENTO DE CALDAS</v>
          </cell>
          <cell r="G103" t="str">
            <v>KM 2 SALIDA A CHINCHINA ESTACION URIBE</v>
          </cell>
          <cell r="H103" t="str">
            <v>170001</v>
          </cell>
          <cell r="I103" t="str">
            <v>096-8899000</v>
          </cell>
          <cell r="J103" t="str">
            <v>096-8899088</v>
          </cell>
          <cell r="K103" t="str">
            <v>notificaciones.judiciales@chec.com.co</v>
          </cell>
          <cell r="L103" t="str">
            <v>http://www.chec.com.co</v>
          </cell>
        </row>
        <row r="104">
          <cell r="C104" t="str">
            <v>E.S.P. Centrales Eléctricas de Nariño S.A.</v>
          </cell>
          <cell r="D104" t="str">
            <v>CEDENAR S.A E.S.P.</v>
          </cell>
          <cell r="E104" t="str">
            <v>SAN JUAN DE PASTO</v>
          </cell>
          <cell r="F104" t="str">
            <v>DEPARTAMENTO DE NARIÑO</v>
          </cell>
          <cell r="G104" t="str">
            <v>CALLE 20 N. 36 - 12 PALERMO</v>
          </cell>
          <cell r="H104" t="str">
            <v>520009</v>
          </cell>
          <cell r="I104" t="str">
            <v>092-7336900</v>
          </cell>
          <cell r="J104" t="str">
            <v>092-7336900</v>
          </cell>
          <cell r="K104" t="str">
            <v>gerencia@cedenar.com.co</v>
          </cell>
          <cell r="L104" t="str">
            <v>http://www.cedenar.com.co</v>
          </cell>
        </row>
        <row r="105">
          <cell r="C105" t="str">
            <v>E.S.P. Centrales Eléctricas de Norte de Santander S.A.</v>
          </cell>
          <cell r="D105" t="str">
            <v>CENS S.A. ESP</v>
          </cell>
          <cell r="E105" t="str">
            <v>SAN JOSE DE CUCUTA</v>
          </cell>
          <cell r="F105" t="str">
            <v>DEPARTAMENTO DE NORTE DE SANTANDER</v>
          </cell>
          <cell r="G105" t="str">
            <v>AV 7N NRO. 5N-220</v>
          </cell>
          <cell r="H105" t="str">
            <v>540001</v>
          </cell>
          <cell r="I105" t="str">
            <v>097-5824444</v>
          </cell>
          <cell r="J105" t="str">
            <v>097-5791579</v>
          </cell>
          <cell r="K105" t="str">
            <v>notificacionesjudiciales@cens.com.co</v>
          </cell>
          <cell r="L105" t="str">
            <v>http://www.cens.com.co</v>
          </cell>
        </row>
        <row r="106">
          <cell r="C106" t="str">
            <v>E.S.P. Centrales Eléctricas del Cauca S.A.</v>
          </cell>
          <cell r="D106" t="str">
            <v>CEDELCA</v>
          </cell>
          <cell r="E106" t="str">
            <v>POPAYAN</v>
          </cell>
          <cell r="F106" t="str">
            <v>DEPARTAMENTO DE CAUCA</v>
          </cell>
          <cell r="G106" t="str">
            <v>CARRERA 7 # 1N-28 EDIFICIO EDGAR NEGRET</v>
          </cell>
          <cell r="H106" t="str">
            <v>190003</v>
          </cell>
          <cell r="I106" t="str">
            <v>092-8235975</v>
          </cell>
          <cell r="J106" t="str">
            <v>092-8235975,123</v>
          </cell>
          <cell r="K106" t="str">
            <v>contabilidad@cedelca.com.co</v>
          </cell>
          <cell r="L106" t="str">
            <v>http://www.cedelca.com.co</v>
          </cell>
        </row>
        <row r="107">
          <cell r="C107" t="str">
            <v>E.S.P. Electrificadora del Caquetá S.A.</v>
          </cell>
          <cell r="D107" t="str">
            <v>ELECTROCAQUETA</v>
          </cell>
          <cell r="E107" t="str">
            <v>FLORENCIA</v>
          </cell>
          <cell r="F107" t="str">
            <v>DEPARTAMENTO DE CAQUETA</v>
          </cell>
          <cell r="G107" t="str">
            <v>CARRERA 1 NÚMERO 35 - 99 BARRIO EL CUNDUY</v>
          </cell>
          <cell r="H107" t="str">
            <v>180002</v>
          </cell>
          <cell r="I107" t="str">
            <v>098-4366400</v>
          </cell>
          <cell r="J107" t="str">
            <v>098-436414</v>
          </cell>
          <cell r="K107" t="str">
            <v>infoelectrocaqueta@electrocaqueta.com.co</v>
          </cell>
          <cell r="L107" t="str">
            <v>http://www.electrocaqueta.com.co</v>
          </cell>
        </row>
        <row r="108">
          <cell r="C108" t="str">
            <v>E.S.P. Electrificadora del Huila S.A.</v>
          </cell>
          <cell r="D108" t="str">
            <v>ELECTROHUILA S.A. E.S.P.</v>
          </cell>
          <cell r="E108" t="str">
            <v>NEIVA</v>
          </cell>
          <cell r="F108" t="str">
            <v>DEPARTAMENTO DE HUILA</v>
          </cell>
          <cell r="G108" t="str">
            <v>KM 1 VÍA A PALERMO</v>
          </cell>
          <cell r="H108" t="str">
            <v>410010</v>
          </cell>
          <cell r="I108" t="str">
            <v>098-8754151,8754800,8753222</v>
          </cell>
          <cell r="J108" t="str">
            <v>098-8757111</v>
          </cell>
          <cell r="K108" t="str">
            <v>contabilidad@electrohuila.co</v>
          </cell>
          <cell r="L108" t="str">
            <v>http://www.electrohuila.com.co</v>
          </cell>
        </row>
        <row r="109">
          <cell r="C109" t="str">
            <v>E.S.P. Electrificadora del Meta S.A.</v>
          </cell>
          <cell r="D109" t="str">
            <v>EMSA</v>
          </cell>
          <cell r="E109" t="str">
            <v>VILLAVICENCIO</v>
          </cell>
          <cell r="F109" t="str">
            <v>DEPARTAMENTO DEL META</v>
          </cell>
          <cell r="G109" t="str">
            <v>CALLE 37 A NO 45 53 BARRIO BARZAL ALTO  VÍA A LA AZOTEA ELECTRIFICADORA DEL META</v>
          </cell>
          <cell r="H109" t="str">
            <v>500001</v>
          </cell>
          <cell r="I109" t="str">
            <v>098-6614000</v>
          </cell>
          <cell r="J109" t="str">
            <v>098-6614025</v>
          </cell>
          <cell r="K109" t="str">
            <v>gerencia@emsa-esp.com.co</v>
          </cell>
          <cell r="L109" t="str">
            <v>http://www.electrificadoradelmeta.com.co/newweb/</v>
          </cell>
        </row>
        <row r="110">
          <cell r="C110" t="str">
            <v>E.S.P. Electrificadora del Tolima S.A.  - En Liquidación</v>
          </cell>
          <cell r="D110" t="str">
            <v>ELECTROLIMA S.A.</v>
          </cell>
          <cell r="E110" t="str">
            <v>IBAGUE</v>
          </cell>
          <cell r="F110" t="str">
            <v>DEPARTAMENTO DE TOLIMA</v>
          </cell>
          <cell r="G110" t="str">
            <v>CALLE 45 A # 3 - 48 PIEDRAPINSTADA PARTE ALTA</v>
          </cell>
          <cell r="H110" t="str">
            <v>730001</v>
          </cell>
          <cell r="I110" t="str">
            <v>098-2647130</v>
          </cell>
          <cell r="J110" t="str">
            <v>098-2647442</v>
          </cell>
          <cell r="K110" t="str">
            <v>oslo@electrolima.com</v>
          </cell>
          <cell r="L110" t="str">
            <v>http://www.electrolima.com</v>
          </cell>
        </row>
        <row r="111">
          <cell r="C111" t="str">
            <v>E.S.P. Electrificadora Santander S.A.</v>
          </cell>
          <cell r="D111" t="str">
            <v>ESSA</v>
          </cell>
          <cell r="E111" t="str">
            <v>BUCARAMANGA</v>
          </cell>
          <cell r="F111" t="str">
            <v>DEPARTAMENTO DE SANTANDER</v>
          </cell>
          <cell r="G111" t="str">
            <v>CARRERA 19 # 24-56</v>
          </cell>
          <cell r="H111" t="str">
            <v>680001</v>
          </cell>
          <cell r="I111" t="str">
            <v>097-6339767</v>
          </cell>
          <cell r="J111" t="str">
            <v>097-6339767</v>
          </cell>
          <cell r="K111" t="str">
            <v>essa@essa.com.co</v>
          </cell>
          <cell r="L111" t="str">
            <v>http://www.essa.com.co</v>
          </cell>
        </row>
        <row r="112">
          <cell r="C112" t="str">
            <v>E.S.P. Empresa de Energía Eléctrica del Amazonas S.A. - En Liquidación</v>
          </cell>
          <cell r="D112" t="str">
            <v>EEASA ESP</v>
          </cell>
          <cell r="E112" t="str">
            <v>LETICIA</v>
          </cell>
          <cell r="F112" t="str">
            <v>DEPARTAMENTO DE AMAZONAS</v>
          </cell>
          <cell r="G112" t="str">
            <v>Av. Internacional  8 - 81-83</v>
          </cell>
          <cell r="H112" t="str">
            <v>910010</v>
          </cell>
          <cell r="I112" t="str">
            <v>098-5927585,5927629</v>
          </cell>
          <cell r="J112" t="str">
            <v>098-5927881</v>
          </cell>
          <cell r="K112" t="str">
            <v>gerenciaeeasa@hotmail.com</v>
          </cell>
          <cell r="L112" t="str">
            <v>http://www.eeasa.co</v>
          </cell>
        </row>
        <row r="113">
          <cell r="C113" t="str">
            <v>E.S.P. XM Compañía de Expertos en Mercados S.A.</v>
          </cell>
          <cell r="D113" t="str">
            <v>XM</v>
          </cell>
          <cell r="E113" t="str">
            <v>MEDELLIN</v>
          </cell>
          <cell r="F113" t="str">
            <v>DEPARTAMENTO DE ANTIOQUIA</v>
          </cell>
          <cell r="G113" t="str">
            <v>CALLE 12 SUR #18-168 BLOQUE 2</v>
          </cell>
          <cell r="H113" t="str">
            <v>050002</v>
          </cell>
          <cell r="I113" t="str">
            <v>094-3172244,3126790</v>
          </cell>
          <cell r="J113" t="str">
            <v>094-3170833</v>
          </cell>
          <cell r="K113" t="str">
            <v>info@xm.com.co</v>
          </cell>
          <cell r="L113" t="str">
            <v>http://www.xm.com.co</v>
          </cell>
        </row>
        <row r="114">
          <cell r="C114" t="str">
            <v>E.S.P. Empresa de Energía del Quindío S.A.</v>
          </cell>
          <cell r="D114" t="str">
            <v>EDEQ S.A.  E.S.P.</v>
          </cell>
          <cell r="E114" t="str">
            <v>ARMENIA</v>
          </cell>
          <cell r="F114" t="str">
            <v>DEPARTAMENTO DE QUINDIO</v>
          </cell>
          <cell r="G114" t="str">
            <v>CARRERA 13 NO. 14-17</v>
          </cell>
          <cell r="H114" t="str">
            <v>630004</v>
          </cell>
          <cell r="I114" t="str">
            <v>096-7413100,</v>
          </cell>
          <cell r="J114" t="str">
            <v>096-7413100</v>
          </cell>
          <cell r="K114" t="str">
            <v>jennifer.osorio@edeq.com.co</v>
          </cell>
          <cell r="L114" t="str">
            <v>http://www.edeq.com.co</v>
          </cell>
        </row>
        <row r="115">
          <cell r="C115" t="str">
            <v>Corporación Autónoma Regional del Río Grande de la Magdalena</v>
          </cell>
          <cell r="D115" t="str">
            <v>CORMAGDALENA</v>
          </cell>
          <cell r="E115" t="str">
            <v>BARRANCABERMEJA</v>
          </cell>
          <cell r="F115" t="str">
            <v>DEPARTAMENTO DE SANTANDER</v>
          </cell>
          <cell r="G115" t="str">
            <v>CARRERAA 1 N° 52-10 SECTOR MUELLE</v>
          </cell>
          <cell r="H115" t="str">
            <v>687033</v>
          </cell>
          <cell r="I115" t="str">
            <v>097-6214422</v>
          </cell>
          <cell r="J115" t="str">
            <v>097-6214507</v>
          </cell>
          <cell r="K115" t="str">
            <v>info@cormagdalena.gov.co</v>
          </cell>
          <cell r="L115" t="str">
            <v>http://www.cormagdalena.gov.co</v>
          </cell>
        </row>
        <row r="116">
          <cell r="C116" t="str">
            <v>Caja de Retiro de las Fuerzas Militares</v>
          </cell>
          <cell r="D116" t="str">
            <v>CREMIL</v>
          </cell>
          <cell r="E116" t="str">
            <v>BOGOTA - DISTRITO CAPITAL</v>
          </cell>
          <cell r="F116" t="str">
            <v>DISTRITO CAPITAL</v>
          </cell>
          <cell r="G116" t="str">
            <v>Carrera 13 No. 27 - 00 Edificio bochica 2 piso, centro internacional</v>
          </cell>
          <cell r="H116" t="str">
            <v>110311</v>
          </cell>
          <cell r="I116" t="str">
            <v>091-6477777</v>
          </cell>
          <cell r="J116" t="str">
            <v>091-3537306</v>
          </cell>
          <cell r="K116" t="str">
            <v>dortiz@cremil.gov.co</v>
          </cell>
          <cell r="L116" t="str">
            <v>http://www.cremil.gov.co</v>
          </cell>
        </row>
        <row r="117">
          <cell r="C117" t="str">
            <v>Caja de Sueldos de Retiro de la Policía Nacional</v>
          </cell>
          <cell r="D117" t="str">
            <v>CASUR</v>
          </cell>
          <cell r="E117" t="str">
            <v>BOGOTA - DISTRITO CAPITAL</v>
          </cell>
          <cell r="F117" t="str">
            <v>DISTRITO CAPITAL</v>
          </cell>
          <cell r="G117" t="str">
            <v>CARRERAA 7 #12B - 58</v>
          </cell>
          <cell r="H117" t="str">
            <v>111711</v>
          </cell>
          <cell r="I117" t="str">
            <v>091-2860911,3340482</v>
          </cell>
          <cell r="J117" t="str">
            <v>091-2862921</v>
          </cell>
          <cell r="K117" t="str">
            <v>financiera@casur.gov.co</v>
          </cell>
          <cell r="L117" t="str">
            <v>http://www.casur.gov.co</v>
          </cell>
        </row>
        <row r="118">
          <cell r="C118" t="str">
            <v>Caja Promotora de Vivienda Militar y de Policía</v>
          </cell>
          <cell r="D118" t="str">
            <v>CAPROVIMPO</v>
          </cell>
          <cell r="E118" t="str">
            <v>BOGOTA - DISTRITO CAPITAL</v>
          </cell>
          <cell r="F118" t="str">
            <v>DISTRITO CAPITAL</v>
          </cell>
          <cell r="G118" t="str">
            <v>CARRERAA 54 # 26 54</v>
          </cell>
          <cell r="H118" t="str">
            <v>111321</v>
          </cell>
          <cell r="I118" t="str">
            <v>091-5188625,5188634,5188633</v>
          </cell>
          <cell r="J118" t="str">
            <v>091-5188624</v>
          </cell>
          <cell r="K118" t="str">
            <v>greyz.figueroa@cajahonor.gov.co</v>
          </cell>
          <cell r="L118" t="str">
            <v xml:space="preserve">http://www.cajahonor.gov.co </v>
          </cell>
        </row>
        <row r="119">
          <cell r="C119" t="str">
            <v>Positiva Compañía de Seguros S.A.</v>
          </cell>
          <cell r="D119" t="str">
            <v>POSITIVA</v>
          </cell>
          <cell r="E119" t="str">
            <v>BOGOTA - DISTRITO CAPITAL</v>
          </cell>
          <cell r="F119" t="str">
            <v>DISTRITO CAPITAL</v>
          </cell>
          <cell r="G119" t="str">
            <v>AVENIDA CARRERA 45 N° 94 ? 72</v>
          </cell>
          <cell r="H119" t="str">
            <v>111211</v>
          </cell>
          <cell r="I119" t="str">
            <v>091-6502200</v>
          </cell>
          <cell r="J119" t="str">
            <v>091-6502151</v>
          </cell>
          <cell r="K119" t="str">
            <v>notificacionesjudiciales@positiva.gov.co</v>
          </cell>
          <cell r="L119" t="str">
            <v>http://www.positiva.gov.co</v>
          </cell>
        </row>
        <row r="120">
          <cell r="C120" t="str">
            <v>Banco de Comercio Exterior de Colombia S.A.</v>
          </cell>
          <cell r="D120" t="str">
            <v>BANCOLDEX</v>
          </cell>
          <cell r="E120" t="str">
            <v>BOGOTA - DISTRITO CAPITAL</v>
          </cell>
          <cell r="F120" t="str">
            <v>DISTRITO CAPITAL</v>
          </cell>
          <cell r="G120" t="str">
            <v>Calle 28 No  13 A - 15 piso 40</v>
          </cell>
          <cell r="H120" t="str">
            <v>110311</v>
          </cell>
          <cell r="I120" t="str">
            <v>091-4863000</v>
          </cell>
          <cell r="J120" t="str">
            <v>091-2862451</v>
          </cell>
          <cell r="K120" t="str">
            <v>bancoldex@bancoldex.com</v>
          </cell>
          <cell r="L120" t="str">
            <v>http://www.bancoldex.gov.co</v>
          </cell>
        </row>
        <row r="121">
          <cell r="C121" t="str">
            <v>Fondo Nacional del Ahorro</v>
          </cell>
          <cell r="D121" t="str">
            <v>FNA</v>
          </cell>
          <cell r="E121" t="str">
            <v>BOGOTA - DISTRITO CAPITAL</v>
          </cell>
          <cell r="F121" t="str">
            <v>DISTRITO CAPITAL</v>
          </cell>
          <cell r="G121" t="str">
            <v>Carrera 65   11  83</v>
          </cell>
          <cell r="H121" t="str">
            <v>111611</v>
          </cell>
          <cell r="I121" t="str">
            <v>091-3810150</v>
          </cell>
          <cell r="J121" t="str">
            <v>091-3444901</v>
          </cell>
          <cell r="K121" t="str">
            <v>fnahorro@col1.telecom.com.co</v>
          </cell>
          <cell r="L121" t="str">
            <v>http://www.fna.gov.co</v>
          </cell>
        </row>
        <row r="122">
          <cell r="C122" t="str">
            <v>Empresa Nacional Promootora del Desarrollo Territorial</v>
          </cell>
          <cell r="D122" t="str">
            <v>ENTERRITORIO</v>
          </cell>
          <cell r="E122" t="str">
            <v>BOGOTA - DISTRITO CAPITAL</v>
          </cell>
          <cell r="F122" t="str">
            <v>DISTRITO CAPITAL</v>
          </cell>
          <cell r="G122" t="str">
            <v>CALLE 26 13 19</v>
          </cell>
          <cell r="H122" t="str">
            <v>110311</v>
          </cell>
          <cell r="I122" t="str">
            <v>091-5940407</v>
          </cell>
          <cell r="J122" t="str">
            <v>091-5949925</v>
          </cell>
          <cell r="K122" t="str">
            <v>fmorales@fonade.gov.co</v>
          </cell>
          <cell r="L122" t="str">
            <v>http://www.fonade.gov.co</v>
          </cell>
        </row>
        <row r="123">
          <cell r="C123" t="str">
            <v>Instituto Colombiano de Crédito Educativo y Estudios Técnicos en el Exterior</v>
          </cell>
          <cell r="D123" t="str">
            <v>ICETEX</v>
          </cell>
          <cell r="E123" t="str">
            <v>BOGOTA - DISTRITO CAPITAL</v>
          </cell>
          <cell r="F123" t="str">
            <v>DISTRITO CAPITAL</v>
          </cell>
          <cell r="G123" t="str">
            <v>CARRERAA 3 18-32</v>
          </cell>
          <cell r="H123" t="str">
            <v>111711</v>
          </cell>
          <cell r="I123" t="str">
            <v>091-3821670</v>
          </cell>
          <cell r="J123" t="str">
            <v>091-2832610</v>
          </cell>
          <cell r="K123" t="str">
            <v>lnino@icetex.gov.co</v>
          </cell>
          <cell r="L123" t="str">
            <v>http://www.icetex.gov.co</v>
          </cell>
        </row>
        <row r="124">
          <cell r="C124" t="str">
            <v>La Previsora S.A. (Compañía de Seguros Generales)</v>
          </cell>
          <cell r="E124" t="str">
            <v>BOGOTA - DISTRITO CAPITAL</v>
          </cell>
          <cell r="F124" t="str">
            <v>DISTRITO CAPITAL</v>
          </cell>
          <cell r="G124" t="str">
            <v>CALLE 57 # 9 ? 07</v>
          </cell>
          <cell r="H124" t="str">
            <v>111051</v>
          </cell>
          <cell r="I124" t="str">
            <v>091-3485757</v>
          </cell>
          <cell r="J124" t="str">
            <v>091-34857575548</v>
          </cell>
          <cell r="K124" t="str">
            <v>contactenos@previsora.gov.co</v>
          </cell>
          <cell r="L124" t="str">
            <v>http://www.previsora.gov.co</v>
          </cell>
        </row>
        <row r="125">
          <cell r="C125" t="str">
            <v>Banco de la República</v>
          </cell>
          <cell r="D125" t="str">
            <v>BANREP</v>
          </cell>
          <cell r="E125" t="str">
            <v>BOGOTA - DISTRITO CAPITAL</v>
          </cell>
          <cell r="F125" t="str">
            <v>DISTRITO CAPITAL</v>
          </cell>
          <cell r="G125" t="str">
            <v>CARRERAA 7 NO. 14-78</v>
          </cell>
          <cell r="H125" t="str">
            <v>111711</v>
          </cell>
          <cell r="I125" t="str">
            <v>091-3431145</v>
          </cell>
          <cell r="J125" t="str">
            <v>091-3432277</v>
          </cell>
          <cell r="K125" t="str">
            <v>jcontrar@banrep.gov.co</v>
          </cell>
          <cell r="L125" t="str">
            <v>http://www.banrep.gov.co</v>
          </cell>
        </row>
        <row r="126">
          <cell r="C126" t="str">
            <v>Financiera de Desarrollo Nacional S.A.</v>
          </cell>
          <cell r="D126" t="str">
            <v>FDN</v>
          </cell>
          <cell r="E126" t="str">
            <v>BOGOTA - DISTRITO CAPITAL</v>
          </cell>
          <cell r="F126" t="str">
            <v>DISTRITO CAPITAL</v>
          </cell>
          <cell r="G126" t="str">
            <v>CARRERA 7 # 71 52 PISO 6 TORRE B</v>
          </cell>
          <cell r="H126" t="str">
            <v>113201</v>
          </cell>
          <cell r="I126" t="str">
            <v>091-3264999,3264999,</v>
          </cell>
          <cell r="J126" t="str">
            <v>091-3264989</v>
          </cell>
          <cell r="K126" t="str">
            <v>financieradedesarrollonacional@fdn.com.co</v>
          </cell>
          <cell r="L126" t="str">
            <v>http://www.fdn.com.co</v>
          </cell>
        </row>
        <row r="127">
          <cell r="C127" t="str">
            <v>Financiera de Desarrollo Territorial S.A.</v>
          </cell>
          <cell r="D127" t="str">
            <v>FINDETER</v>
          </cell>
          <cell r="E127" t="str">
            <v>BOGOTA - DISTRITO CAPITAL</v>
          </cell>
          <cell r="F127" t="str">
            <v>DISTRITO CAPITAL</v>
          </cell>
          <cell r="G127" t="str">
            <v>Calle 103 19 - 20</v>
          </cell>
          <cell r="H127" t="str">
            <v>110111</v>
          </cell>
          <cell r="I127" t="str">
            <v>091-6230311</v>
          </cell>
          <cell r="J127" t="str">
            <v>091-6227658</v>
          </cell>
          <cell r="K127" t="str">
            <v>jmsalcedo@findeter.gov.co</v>
          </cell>
          <cell r="L127" t="str">
            <v>http://www.findeter.gov.co</v>
          </cell>
        </row>
        <row r="128">
          <cell r="C128" t="str">
            <v>Fondo de Garantías de Instituciones Financieras</v>
          </cell>
          <cell r="D128" t="str">
            <v>FOGAFIN</v>
          </cell>
          <cell r="E128" t="str">
            <v>BOGOTA - DISTRITO CAPITAL</v>
          </cell>
          <cell r="F128" t="str">
            <v>DISTRITO CAPITAL</v>
          </cell>
          <cell r="G128" t="str">
            <v>CARRERA 7 35-40</v>
          </cell>
          <cell r="H128" t="str">
            <v>110311</v>
          </cell>
          <cell r="I128" t="str">
            <v>091-3394240</v>
          </cell>
          <cell r="J128" t="str">
            <v>091-2858587</v>
          </cell>
          <cell r="K128" t="str">
            <v>elizabeth.guerra@fogafin.gov.co</v>
          </cell>
          <cell r="L128" t="str">
            <v>http://www.fogafin.gov.co</v>
          </cell>
        </row>
        <row r="129">
          <cell r="C129" t="str">
            <v>Fondo Nacional de Garantías S.A.</v>
          </cell>
          <cell r="D129" t="str">
            <v>FNG</v>
          </cell>
          <cell r="E129" t="str">
            <v>BOGOTA - DISTRITO CAPITAL</v>
          </cell>
          <cell r="F129" t="str">
            <v>DISTRITO CAPITAL</v>
          </cell>
          <cell r="G129" t="str">
            <v>CALLE 26 A # 13-97 PISO 25 EDIFICIO BULEVAR TEQUENDAMA</v>
          </cell>
          <cell r="H129" t="str">
            <v>110311</v>
          </cell>
          <cell r="I129" t="str">
            <v>091-3239000,</v>
          </cell>
          <cell r="J129" t="str">
            <v>091-3239006,3239002</v>
          </cell>
          <cell r="K129" t="str">
            <v>servicio.cliente@fng.gov.co</v>
          </cell>
          <cell r="L129" t="str">
            <v>http://www.fng.gov.co</v>
          </cell>
        </row>
        <row r="130">
          <cell r="C130" t="str">
            <v>Fondo para el Financiamiento del Sector Agropecuario</v>
          </cell>
          <cell r="D130" t="str">
            <v>FINAGRO</v>
          </cell>
          <cell r="E130" t="str">
            <v>BOGOTA - DISTRITO CAPITAL</v>
          </cell>
          <cell r="F130" t="str">
            <v>DISTRITO CAPITAL</v>
          </cell>
          <cell r="G130" t="str">
            <v>CARRERA 13 NO 28-17 PISOS 2,3,4 Y 5</v>
          </cell>
          <cell r="H130" t="str">
            <v>110311</v>
          </cell>
          <cell r="I130" t="str">
            <v>091-3203377</v>
          </cell>
          <cell r="J130" t="str">
            <v>091-3380197</v>
          </cell>
          <cell r="K130" t="str">
            <v>finagro@finagro.com.co</v>
          </cell>
          <cell r="L130" t="str">
            <v>http://www.finagro.com.co</v>
          </cell>
        </row>
        <row r="131">
          <cell r="C131" t="str">
            <v>Fiduciaria la Previsora S.A.</v>
          </cell>
          <cell r="D131" t="str">
            <v>FIDUPREVISORA S.A.</v>
          </cell>
          <cell r="E131" t="str">
            <v>BOGOTA - DISTRITO CAPITAL</v>
          </cell>
          <cell r="F131" t="str">
            <v>DISTRITO CAPITAL</v>
          </cell>
          <cell r="G131" t="str">
            <v>CALLE 72  NO 10 - 03</v>
          </cell>
          <cell r="H131" t="str">
            <v>110231</v>
          </cell>
          <cell r="I131" t="str">
            <v>091-5945111</v>
          </cell>
          <cell r="J131" t="str">
            <v>091-5945111</v>
          </cell>
          <cell r="K131" t="str">
            <v>servicioalcliente@fiduprevisora.com.co</v>
          </cell>
          <cell r="L131" t="str">
            <v>http://www.fiduprevisora.com.co</v>
          </cell>
        </row>
        <row r="132">
          <cell r="C132" t="str">
            <v>Procolombia</v>
          </cell>
          <cell r="D132" t="str">
            <v>PROEXPORT</v>
          </cell>
          <cell r="E132" t="str">
            <v>BOGOTA - DISTRITO CAPITAL</v>
          </cell>
          <cell r="F132" t="str">
            <v>DISTRITO CAPITAL</v>
          </cell>
          <cell r="G132" t="str">
            <v>CALLE 28 N° 13A - 15 PISO 36</v>
          </cell>
          <cell r="H132" t="str">
            <v>111051</v>
          </cell>
          <cell r="I132" t="str">
            <v>091-3275500</v>
          </cell>
          <cell r="J132" t="str">
            <v>091-5611776</v>
          </cell>
          <cell r="K132" t="str">
            <v>sandra.moreno@fiducoldex.com.co</v>
          </cell>
          <cell r="L132" t="str">
            <v>http://www.procolombia.co/</v>
          </cell>
        </row>
        <row r="133">
          <cell r="C133" t="str">
            <v>Arco Grupo Bancoldex S.A. Compañía de Financiamiento</v>
          </cell>
          <cell r="E133" t="str">
            <v>BOGOTA - DISTRITO CAPITAL</v>
          </cell>
          <cell r="F133" t="str">
            <v>DISTRITO CAPITAL</v>
          </cell>
          <cell r="G133" t="str">
            <v>CALLE 28 NO. 13 A 15 PISO 21</v>
          </cell>
          <cell r="H133" t="str">
            <v>110311</v>
          </cell>
          <cell r="I133" t="str">
            <v>091-3534999</v>
          </cell>
          <cell r="J133" t="str">
            <v>091-3434950</v>
          </cell>
          <cell r="K133" t="str">
            <v>jorge.alvarez@arcogb.co</v>
          </cell>
          <cell r="L133" t="str">
            <v>http://www.arcogb.co</v>
          </cell>
        </row>
        <row r="134">
          <cell r="C134" t="str">
            <v>Fiduciaria Central S.A.</v>
          </cell>
          <cell r="D134" t="str">
            <v>FIDUCENTRAL S.A</v>
          </cell>
          <cell r="E134" t="str">
            <v>BOGOTA - DISTRITO CAPITAL</v>
          </cell>
          <cell r="F134" t="str">
            <v>DISTRITO CAPITAL</v>
          </cell>
          <cell r="G134" t="str">
            <v>AV EL DORADO # 69 A 57 TORRE B PISO 3</v>
          </cell>
          <cell r="H134" t="str">
            <v>110931</v>
          </cell>
          <cell r="I134" t="str">
            <v>091-4124707</v>
          </cell>
          <cell r="J134" t="str">
            <v>091-4124757</v>
          </cell>
          <cell r="K134" t="str">
            <v>fiduciaria@fiducentral.com</v>
          </cell>
          <cell r="L134" t="str">
            <v>http://www.fiducentral.com</v>
          </cell>
        </row>
        <row r="135">
          <cell r="C135" t="str">
            <v>Fiduciaria Agraria S.A.</v>
          </cell>
          <cell r="D135" t="str">
            <v>FIDUAGRARIA S. A.</v>
          </cell>
          <cell r="E135" t="str">
            <v>BOGOTA - DISTRITO CAPITAL</v>
          </cell>
          <cell r="F135" t="str">
            <v>DISTRITO CAPITAL</v>
          </cell>
          <cell r="G135" t="str">
            <v>CALLE 16 # 6 - 66</v>
          </cell>
          <cell r="H135" t="str">
            <v>110321</v>
          </cell>
          <cell r="I135" t="str">
            <v>091-5802080</v>
          </cell>
          <cell r="J135" t="str">
            <v>091-5609876</v>
          </cell>
          <cell r="K135" t="str">
            <v>notificaciones@fiduagraria.gov.co</v>
          </cell>
          <cell r="L135" t="str">
            <v>http://www.fiduagraria.gov.co/</v>
          </cell>
        </row>
        <row r="136">
          <cell r="C136" t="str">
            <v>Fondo de Desarrollo para la Educación Superior</v>
          </cell>
          <cell r="D136" t="str">
            <v>FODESEP</v>
          </cell>
          <cell r="E136" t="str">
            <v>BOGOTA - DISTRITO CAPITAL</v>
          </cell>
          <cell r="F136" t="str">
            <v>DISTRITO CAPITAL</v>
          </cell>
          <cell r="G136" t="str">
            <v>CALLE 57 NO 8B 05 IN 32</v>
          </cell>
          <cell r="H136" t="str">
            <v>111051</v>
          </cell>
          <cell r="I136" t="str">
            <v>091-3478616</v>
          </cell>
          <cell r="J136" t="str">
            <v>091-3472310</v>
          </cell>
          <cell r="K136" t="str">
            <v>fodesep@fodesep.gov.co</v>
          </cell>
          <cell r="L136" t="str">
            <v>http://www.fodesep.gov.co</v>
          </cell>
        </row>
        <row r="137">
          <cell r="C137" t="str">
            <v>E.S.P. Gestión Energética S.A.</v>
          </cell>
          <cell r="D137" t="str">
            <v>GENSA</v>
          </cell>
          <cell r="E137" t="str">
            <v>MANIZALES</v>
          </cell>
          <cell r="F137" t="str">
            <v>DEPARTAMENTO DE CALDAS</v>
          </cell>
          <cell r="G137" t="str">
            <v>CARRERA 23 NO. 64B-33 CENTRO DE NEGOCIOS SIGLO XXI</v>
          </cell>
          <cell r="H137" t="str">
            <v>111221</v>
          </cell>
          <cell r="I137" t="str">
            <v>096-8756262</v>
          </cell>
          <cell r="J137" t="str">
            <v>096-8756151</v>
          </cell>
          <cell r="K137" t="str">
            <v>comunicaciones@gensa.com.co</v>
          </cell>
          <cell r="L137" t="str">
            <v>http://www.gensa.com.co</v>
          </cell>
        </row>
        <row r="138">
          <cell r="C138" t="str">
            <v>Fideicomiso de Administración del Insfopal</v>
          </cell>
          <cell r="E138" t="str">
            <v>BOGOTA - DISTRITO CAPITAL</v>
          </cell>
          <cell r="F138" t="str">
            <v>DISTRITO CAPITAL</v>
          </cell>
          <cell r="G138" t="str">
            <v>Calle 103 19 - 20</v>
          </cell>
          <cell r="H138" t="str">
            <v>170001</v>
          </cell>
          <cell r="I138" t="str">
            <v>091-6230611,6230388,6230260</v>
          </cell>
          <cell r="J138" t="str">
            <v>091-6230311</v>
          </cell>
          <cell r="K138" t="str">
            <v>jmsalcedo@findeter.gov.co</v>
          </cell>
          <cell r="L138" t="str">
            <v>http://www.findeter.gov.co</v>
          </cell>
        </row>
        <row r="139">
          <cell r="C139" t="str">
            <v>Teveandina Ltda.</v>
          </cell>
          <cell r="D139" t="str">
            <v>TEVEANDINA</v>
          </cell>
          <cell r="E139" t="str">
            <v>BOGOTA - DISTRITO CAPITAL</v>
          </cell>
          <cell r="F139" t="str">
            <v>DISTRITO CAPITAL</v>
          </cell>
          <cell r="G139" t="str">
            <v>CARRERA 45 NO.26 - 33</v>
          </cell>
          <cell r="H139" t="str">
            <v>110311</v>
          </cell>
          <cell r="I139" t="str">
            <v>091-6051313</v>
          </cell>
          <cell r="J139" t="str">
            <v>091-5719858</v>
          </cell>
          <cell r="K139" t="str">
            <v>gerencia@canaltrece.com.co</v>
          </cell>
          <cell r="L139" t="str">
            <v>http://www.canaltrece.com.co</v>
          </cell>
        </row>
        <row r="140">
          <cell r="C140" t="str">
            <v>Fondo para la Participación y el Fortalecimiento de la Democracia</v>
          </cell>
          <cell r="D140" t="str">
            <v>FPFD</v>
          </cell>
          <cell r="E140" t="str">
            <v>BOGOTA - DISTRITO CAPITAL</v>
          </cell>
          <cell r="F140" t="str">
            <v>DISTRITO CAPITAL</v>
          </cell>
          <cell r="G140" t="str">
            <v>CARRERAA 8 N° 12B - 31</v>
          </cell>
          <cell r="H140" t="str">
            <v>111711</v>
          </cell>
          <cell r="I140" t="str">
            <v>091-2427400</v>
          </cell>
          <cell r="J140" t="str">
            <v>091-5998324</v>
          </cell>
          <cell r="K140" t="str">
            <v>mcortes@mininterior.gov.co</v>
          </cell>
          <cell r="L140" t="str">
            <v>http://www.mininterior.gov.cp</v>
          </cell>
        </row>
        <row r="141">
          <cell r="C141" t="str">
            <v>Patrimonio Autónomo de Pensiones del Fondo de Previsión Social del Congreso de la República</v>
          </cell>
          <cell r="E141" t="str">
            <v>BOGOTA - DISTRITO CAPITAL</v>
          </cell>
          <cell r="F141" t="str">
            <v>DISTRITO CAPITAL</v>
          </cell>
          <cell r="G141" t="str">
            <v>CARRERA 10 # 24  55 PISO 2 Y 3</v>
          </cell>
          <cell r="H141" t="str">
            <v>110311</v>
          </cell>
          <cell r="I141" t="str">
            <v>091-3415566</v>
          </cell>
          <cell r="J141" t="str">
            <v>091-2863396</v>
          </cell>
          <cell r="K141" t="str">
            <v>framirez@fonprecon.gov.co</v>
          </cell>
          <cell r="L141" t="str">
            <v>http://www.fonprecon.gov.co</v>
          </cell>
        </row>
        <row r="142">
          <cell r="C142" t="str">
            <v>Turnariño Ltda.</v>
          </cell>
          <cell r="D142" t="str">
            <v>TURNARIÑO</v>
          </cell>
          <cell r="E142" t="str">
            <v>SAN JUAN DE PASTO</v>
          </cell>
          <cell r="F142" t="str">
            <v>DEPARTAMENTO DE NARIÑO</v>
          </cell>
          <cell r="G142" t="str">
            <v>CARRERA 40 CALLE 20 AVENIDA LOS ESTUDIANTES</v>
          </cell>
          <cell r="H142" t="str">
            <v>520002</v>
          </cell>
          <cell r="I142" t="str">
            <v>092-7313250</v>
          </cell>
          <cell r="J142" t="str">
            <v>092-7313599</v>
          </cell>
          <cell r="K142" t="str">
            <v>financiera@hotelmorasurco.com</v>
          </cell>
          <cell r="L142" t="str">
            <v>http://www.hotelmorasurco.com</v>
          </cell>
        </row>
        <row r="143">
          <cell r="C143" t="str">
            <v>Fiduciaria Colombiana de Comercio Exterior S.A.</v>
          </cell>
          <cell r="D143" t="str">
            <v>FIDUCOLDEX S.A</v>
          </cell>
          <cell r="E143" t="str">
            <v>BOGOTA - DISTRITO CAPITAL</v>
          </cell>
          <cell r="F143" t="str">
            <v>DISTRITO CAPITAL</v>
          </cell>
          <cell r="G143" t="str">
            <v>CALLE 28 NO 13A-24</v>
          </cell>
          <cell r="H143" t="str">
            <v>110311</v>
          </cell>
          <cell r="I143" t="str">
            <v>091-3275500</v>
          </cell>
          <cell r="J143" t="str">
            <v>091-6067580</v>
          </cell>
          <cell r="K143" t="str">
            <v>fiducoldex@fiducoldex.com.co</v>
          </cell>
          <cell r="L143" t="str">
            <v>http://www.fiducoldex.com.co</v>
          </cell>
        </row>
        <row r="144">
          <cell r="C144" t="str">
            <v>E.S.P. Transelca S.A.</v>
          </cell>
          <cell r="D144" t="str">
            <v>TRANSELCA S.A E.S.P</v>
          </cell>
          <cell r="E144" t="str">
            <v>BARRANQUILLA - DISTRITO ESPECIAL, INDUSTRIAL Y PORTUARIO</v>
          </cell>
          <cell r="F144" t="str">
            <v>DEPARTAMENTO DE ATLANTICO</v>
          </cell>
          <cell r="G144" t="str">
            <v>CARRERA 24 # 1A -24 PISO 18 EDIFICIO BC EMPRESARIAL</v>
          </cell>
          <cell r="H144" t="str">
            <v>111211</v>
          </cell>
          <cell r="I144" t="str">
            <v>095-3717376</v>
          </cell>
          <cell r="J144" t="str">
            <v>095-3717234</v>
          </cell>
          <cell r="K144" t="str">
            <v>inf-contabilidad@transelca.com.co</v>
          </cell>
          <cell r="L144" t="str">
            <v>http://www.transelca.com.co</v>
          </cell>
        </row>
        <row r="145">
          <cell r="C145" t="str">
            <v>Fondo de Garantías de Entidades Cooperativas</v>
          </cell>
          <cell r="D145" t="str">
            <v>FOGACOOP</v>
          </cell>
          <cell r="E145" t="str">
            <v>BOGOTA - DISTRITO CAPITAL</v>
          </cell>
          <cell r="F145" t="str">
            <v>DISTRITO CAPITAL</v>
          </cell>
          <cell r="G145" t="str">
            <v>CARRERA 13 32 93 INT 3</v>
          </cell>
          <cell r="H145" t="str">
            <v>110311</v>
          </cell>
          <cell r="I145" t="str">
            <v>091-3202727</v>
          </cell>
          <cell r="J145" t="str">
            <v>091-3202720</v>
          </cell>
          <cell r="K145" t="str">
            <v>fogacoop@fogacoop.gov.co</v>
          </cell>
          <cell r="L145" t="str">
            <v>http://www.fogacoop.gov.co</v>
          </cell>
        </row>
        <row r="146">
          <cell r="C146" t="str">
            <v>Instituto Tecnológico de Soledad Atlántico</v>
          </cell>
          <cell r="D146" t="str">
            <v>ITSA</v>
          </cell>
          <cell r="E146" t="str">
            <v>SOLEDAD</v>
          </cell>
          <cell r="F146" t="str">
            <v>DEPARTAMENTO DE ATLANTICO</v>
          </cell>
          <cell r="G146" t="str">
            <v>CALLE 18 39 100</v>
          </cell>
          <cell r="H146" t="str">
            <v>083002</v>
          </cell>
          <cell r="I146" t="str">
            <v>095-3112370</v>
          </cell>
          <cell r="J146" t="str">
            <v>095-3112370</v>
          </cell>
          <cell r="K146" t="str">
            <v>jbeltran@itsa.edu.co</v>
          </cell>
          <cell r="L146" t="str">
            <v>http://www.itsa.edu.co/</v>
          </cell>
        </row>
        <row r="147">
          <cell r="C147" t="str">
            <v>Comisión de Regulación de Energía y Gas</v>
          </cell>
          <cell r="D147" t="str">
            <v>CREG</v>
          </cell>
          <cell r="E147" t="str">
            <v>BOGOTA - DISTRITO CAPITAL</v>
          </cell>
          <cell r="F147" t="str">
            <v>DISTRITO CAPITAL</v>
          </cell>
          <cell r="G147" t="str">
            <v>CALLE 116 NO. 7 - 15 IN 2 PI 9 OF 901</v>
          </cell>
          <cell r="H147" t="str">
            <v>110111</v>
          </cell>
          <cell r="I147" t="str">
            <v>091-6032020</v>
          </cell>
          <cell r="J147" t="str">
            <v>091-6032020</v>
          </cell>
          <cell r="K147" t="str">
            <v>creg@creg.gov.co</v>
          </cell>
          <cell r="L147" t="str">
            <v>http://www.creg.gov.co</v>
          </cell>
        </row>
        <row r="148">
          <cell r="C148" t="str">
            <v>Superintendencia de Economía Solidaria</v>
          </cell>
          <cell r="D148" t="str">
            <v>SUPERSOLIDARIA</v>
          </cell>
          <cell r="E148" t="str">
            <v>BOGOTA - DISTRITO CAPITAL</v>
          </cell>
          <cell r="F148" t="str">
            <v>DISTRITO CAPITAL</v>
          </cell>
          <cell r="G148" t="str">
            <v>CRA 7 31-10 PISOS 11-15 Y 16</v>
          </cell>
          <cell r="H148" t="str">
            <v>110311</v>
          </cell>
          <cell r="I148" t="str">
            <v>091-7560557</v>
          </cell>
          <cell r="J148" t="str">
            <v>091-7560557</v>
          </cell>
          <cell r="K148" t="str">
            <v>mgomezc@supersolidaria.gov.co</v>
          </cell>
          <cell r="L148" t="str">
            <v>http://www.supersolidaria.gov.co</v>
          </cell>
        </row>
        <row r="149">
          <cell r="C149" t="str">
            <v>U.A.E. Fondo Nacional de Estupefacientes</v>
          </cell>
          <cell r="D149" t="str">
            <v>UAE FNE</v>
          </cell>
          <cell r="E149" t="str">
            <v>BOGOTA - DISTRITO CAPITAL</v>
          </cell>
          <cell r="F149" t="str">
            <v>DISTRITO CAPITAL</v>
          </cell>
          <cell r="G149" t="str">
            <v>AVDA CARACAS 1 85 SUR</v>
          </cell>
          <cell r="H149" t="str">
            <v>111411</v>
          </cell>
          <cell r="I149" t="str">
            <v>091-3331088</v>
          </cell>
          <cell r="J149" t="str">
            <v>091-2801263</v>
          </cell>
          <cell r="K149" t="str">
            <v>fne@minsalud.gov.co</v>
          </cell>
          <cell r="L149" t="str">
            <v>http://www.minsalud.gov.co</v>
          </cell>
        </row>
        <row r="150">
          <cell r="C150" t="str">
            <v>Consejo Nacional de Arquitectura</v>
          </cell>
          <cell r="D150" t="str">
            <v>CPNAA</v>
          </cell>
          <cell r="E150" t="str">
            <v>BOGOTA - DISTRITO CAPITAL</v>
          </cell>
          <cell r="F150" t="str">
            <v>DISTRITO CAPITAL</v>
          </cell>
          <cell r="G150" t="str">
            <v>CARRERA 6 26 B 85 P 2</v>
          </cell>
          <cell r="H150" t="str">
            <v>110311</v>
          </cell>
          <cell r="I150" t="str">
            <v>071-3502706</v>
          </cell>
          <cell r="J150" t="str">
            <v>071-3804201</v>
          </cell>
          <cell r="K150" t="str">
            <v>info@cpnaa.gov.co</v>
          </cell>
          <cell r="L150" t="str">
            <v>http://www.cpnaa.gov.co</v>
          </cell>
        </row>
        <row r="151">
          <cell r="C151" t="str">
            <v>Centro de Diagnóstico Automotor de Cúcuta Ltda.</v>
          </cell>
          <cell r="D151" t="str">
            <v>CEDAC LTDA.</v>
          </cell>
          <cell r="E151" t="str">
            <v>SAN JOSE DE CUCUTA</v>
          </cell>
          <cell r="F151" t="str">
            <v>DEPARTAMENTO DE NORTE DE SANTANDER</v>
          </cell>
          <cell r="G151" t="str">
            <v xml:space="preserve">AVENIDA 9 #21 N 30 VIA AL AEROPUERTO </v>
          </cell>
          <cell r="H151" t="str">
            <v>540002</v>
          </cell>
          <cell r="I151" t="str">
            <v>097-5781015,5873828</v>
          </cell>
          <cell r="J151" t="str">
            <v>097-5781015</v>
          </cell>
          <cell r="K151" t="str">
            <v>cedac-cucuta@hotmail.com</v>
          </cell>
          <cell r="L151" t="str">
            <v>http://cedac.gov.co</v>
          </cell>
        </row>
        <row r="152">
          <cell r="C152" t="str">
            <v>Consejo Nacional Profesional de Economía</v>
          </cell>
          <cell r="D152" t="str">
            <v>CONALPE</v>
          </cell>
          <cell r="E152" t="str">
            <v>BOGOTA - DISTRITO CAPITAL</v>
          </cell>
          <cell r="F152" t="str">
            <v>DISTRITO CAPITAL</v>
          </cell>
          <cell r="G152" t="str">
            <v>AVDA. CARRERAA. 45 AUTOPISTA NORTE NO. 100-12 OF. 502</v>
          </cell>
          <cell r="H152" t="str">
            <v>111011</v>
          </cell>
          <cell r="I152" t="str">
            <v>091-6352635,6352646,</v>
          </cell>
          <cell r="J152" t="str">
            <v>091-6352657</v>
          </cell>
          <cell r="K152" t="str">
            <v>administrativo@conalpe.gov.co</v>
          </cell>
          <cell r="L152" t="str">
            <v>http://www.conalpe.gov.co/</v>
          </cell>
        </row>
        <row r="153">
          <cell r="C153" t="str">
            <v>Banco Agrario de Colombia</v>
          </cell>
          <cell r="D153" t="str">
            <v>BANAGRARIO S.A.</v>
          </cell>
          <cell r="E153" t="str">
            <v>BOGOTA - DISTRITO CAPITAL</v>
          </cell>
          <cell r="F153" t="str">
            <v>DISTRITO CAPITAL</v>
          </cell>
          <cell r="G153" t="str">
            <v>CARRERA 8 N°15 - 43</v>
          </cell>
          <cell r="H153" t="str">
            <v>110321</v>
          </cell>
          <cell r="I153" t="str">
            <v>091-3821400</v>
          </cell>
          <cell r="J153" t="str">
            <v>091-2865508</v>
          </cell>
          <cell r="K153" t="str">
            <v>servicio.cliente@bancoagrario.gov.co</v>
          </cell>
          <cell r="L153" t="str">
            <v>http://www.bancoagrario.gov.co</v>
          </cell>
        </row>
        <row r="154">
          <cell r="C154" t="str">
            <v>Hospital Militar Central</v>
          </cell>
          <cell r="E154" t="str">
            <v>BOGOTA - DISTRITO CAPITAL</v>
          </cell>
          <cell r="F154" t="str">
            <v>DISTRITO CAPITAL</v>
          </cell>
          <cell r="G154" t="str">
            <v>Transversal 3C Nro. 49 - 02</v>
          </cell>
          <cell r="H154" t="str">
            <v>110231</v>
          </cell>
          <cell r="I154" t="str">
            <v>091-6400200,3486868,</v>
          </cell>
          <cell r="J154" t="str">
            <v>091-6400200</v>
          </cell>
          <cell r="K154" t="str">
            <v>gustavo.galvis@hospitalmilitar.gov.co</v>
          </cell>
          <cell r="L154" t="str">
            <v>http://www.hospitalmilitar.gov.co</v>
          </cell>
        </row>
        <row r="155">
          <cell r="C155" t="str">
            <v>Fondo de Previsión Social del Congreso de la República</v>
          </cell>
          <cell r="D155" t="str">
            <v>FONPRECON</v>
          </cell>
          <cell r="E155" t="str">
            <v>BOGOTA - DISTRITO CAPITAL</v>
          </cell>
          <cell r="F155" t="str">
            <v>DISTRITO CAPITAL</v>
          </cell>
          <cell r="G155" t="str">
            <v>CARRERAARRERA 10 # 24 - 55 PISOS 2 Y 3</v>
          </cell>
          <cell r="H155" t="str">
            <v>110311</v>
          </cell>
          <cell r="I155" t="str">
            <v>091-3415566</v>
          </cell>
          <cell r="J155" t="str">
            <v>091-2863396</v>
          </cell>
          <cell r="K155" t="str">
            <v>framirez@fonprecon.gov.co</v>
          </cell>
          <cell r="L155" t="str">
            <v>http://www.fonprecon.gov.co</v>
          </cell>
        </row>
        <row r="156">
          <cell r="C156" t="str">
            <v>Fondo Nacional de Prestaciones Sociales del Magisterio</v>
          </cell>
          <cell r="D156" t="str">
            <v>FOMAG</v>
          </cell>
          <cell r="E156" t="str">
            <v>BOGOTA - DISTRITO CAPITAL</v>
          </cell>
          <cell r="F156" t="str">
            <v>DISTRITO CAPITAL</v>
          </cell>
          <cell r="G156" t="str">
            <v>CALLE 72 NO. 10 - 03</v>
          </cell>
          <cell r="H156" t="str">
            <v>111051</v>
          </cell>
          <cell r="I156" t="str">
            <v>057-3155485880</v>
          </cell>
          <cell r="J156" t="str">
            <v>091-5945111,1630</v>
          </cell>
          <cell r="K156" t="str">
            <v>servicioalcliente@fiduprevisora.com.co</v>
          </cell>
          <cell r="L156" t="str">
            <v>http://www.fomag.gov.co</v>
          </cell>
        </row>
        <row r="157">
          <cell r="C157" t="str">
            <v>Fondo de Pasivo Social de Ferrocarriles Nacionales de Colombia</v>
          </cell>
          <cell r="D157" t="str">
            <v>FPS</v>
          </cell>
          <cell r="E157" t="str">
            <v>BOGOTA - DISTRITO CAPITAL</v>
          </cell>
          <cell r="F157" t="str">
            <v>DISTRITO CAPITAL</v>
          </cell>
          <cell r="G157" t="str">
            <v>CALLE 13 NO. 18-24</v>
          </cell>
          <cell r="H157" t="str">
            <v>111411</v>
          </cell>
          <cell r="I157" t="str">
            <v>091-3817171</v>
          </cell>
          <cell r="J157" t="str">
            <v>091-3750378</v>
          </cell>
          <cell r="K157" t="str">
            <v>contabilidad@fps.gov.co</v>
          </cell>
          <cell r="L157" t="str">
            <v>http://www.fps.gov.co</v>
          </cell>
        </row>
        <row r="158">
          <cell r="C158" t="str">
            <v>Auditoría General de la República</v>
          </cell>
          <cell r="E158" t="str">
            <v>BOGOTA - DISTRITO CAPITAL</v>
          </cell>
          <cell r="F158" t="str">
            <v>DISTRITO CAPITAL</v>
          </cell>
          <cell r="G158" t="str">
            <v>CARRERA 57C # 64A 29</v>
          </cell>
          <cell r="H158" t="str">
            <v>111221</v>
          </cell>
          <cell r="I158" t="str">
            <v>091-3186800,2045</v>
          </cell>
          <cell r="J158" t="str">
            <v>091-3186800,2034</v>
          </cell>
          <cell r="K158" t="str">
            <v>rfinancieros@auditoria.gov.co</v>
          </cell>
          <cell r="L158" t="str">
            <v>http://www.auditoria.gov.co</v>
          </cell>
        </row>
        <row r="159">
          <cell r="C159" t="str">
            <v>Fondo de Emergencia Económica</v>
          </cell>
          <cell r="D159" t="str">
            <v>FOGAFIN</v>
          </cell>
          <cell r="E159" t="str">
            <v>BOGOTA - DISTRITO CAPITAL</v>
          </cell>
          <cell r="F159" t="str">
            <v>DISTRITO CAPITAL</v>
          </cell>
          <cell r="G159" t="str">
            <v>CARRERA 7 35-40</v>
          </cell>
          <cell r="H159" t="str">
            <v>110311</v>
          </cell>
          <cell r="I159" t="str">
            <v>571-3394240</v>
          </cell>
          <cell r="J159" t="str">
            <v>571-2858587</v>
          </cell>
          <cell r="K159" t="str">
            <v>fogafin@fogafin.gov.co</v>
          </cell>
          <cell r="L159" t="str">
            <v>http://www.fogafin.gov.co</v>
          </cell>
        </row>
        <row r="160">
          <cell r="C160" t="str">
            <v>Fondo de Emergencia Económica</v>
          </cell>
          <cell r="E160" t="str">
            <v>BOGOTA - DISTRITO CAPITAL</v>
          </cell>
          <cell r="F160" t="str">
            <v>DISTRITO CAPITAL</v>
          </cell>
          <cell r="G160" t="str">
            <v>CARRERA 13 32 93 INT 3</v>
          </cell>
          <cell r="H160" t="str">
            <v>110311</v>
          </cell>
          <cell r="I160" t="str">
            <v>091-3202727</v>
          </cell>
          <cell r="J160" t="str">
            <v>091-3202720</v>
          </cell>
          <cell r="K160" t="str">
            <v>fogacoop@fogacoop.gov.co</v>
          </cell>
          <cell r="L160" t="str">
            <v>http://www.fogacoop.gov.co</v>
          </cell>
        </row>
        <row r="161">
          <cell r="C161" t="str">
            <v>Unidad de Información y Análisis Financiero</v>
          </cell>
          <cell r="D161" t="str">
            <v>UIAF</v>
          </cell>
          <cell r="E161" t="str">
            <v>BOGOTA - DISTRITO CAPITAL</v>
          </cell>
          <cell r="F161" t="str">
            <v>DISTRITO CAPITAL</v>
          </cell>
          <cell r="G161" t="str">
            <v>CARRERA 7 31 10 P. 6</v>
          </cell>
          <cell r="H161" t="str">
            <v>110311</v>
          </cell>
          <cell r="I161" t="str">
            <v>091-2885222</v>
          </cell>
          <cell r="J161" t="str">
            <v>091-2882433</v>
          </cell>
          <cell r="K161" t="str">
            <v>uiaf@uiaf.gov.co</v>
          </cell>
          <cell r="L161" t="str">
            <v>http://www.uiaf.gov.co</v>
          </cell>
        </row>
        <row r="162">
          <cell r="C162" t="str">
            <v>Federación Nacional de Departamentos</v>
          </cell>
          <cell r="D162" t="str">
            <v>FND</v>
          </cell>
          <cell r="E162" t="str">
            <v>BOGOTA - DISTRITO CAPITAL</v>
          </cell>
          <cell r="F162" t="str">
            <v>DISTRITO CAPITAL</v>
          </cell>
          <cell r="G162" t="str">
            <v>AV CALLE 26 NO. 69 B -53 OF 604</v>
          </cell>
          <cell r="H162" t="str">
            <v>110921</v>
          </cell>
          <cell r="I162" t="str">
            <v>091-4870039,4870040,4870052</v>
          </cell>
          <cell r="J162" t="str">
            <v>091-4870054</v>
          </cell>
          <cell r="K162" t="str">
            <v>secretaria.general@fnd.org.co</v>
          </cell>
          <cell r="L162" t="str">
            <v>http://www.fnd.org.co</v>
          </cell>
        </row>
        <row r="163">
          <cell r="C163" t="str">
            <v>Central de Inversiones S.A.</v>
          </cell>
          <cell r="D163" t="str">
            <v>CISA</v>
          </cell>
          <cell r="E163" t="str">
            <v>BOGOTA - DISTRITO CAPITAL</v>
          </cell>
          <cell r="F163" t="str">
            <v>DISTRITO CAPITAL</v>
          </cell>
          <cell r="G163" t="str">
            <v>CALLE 63 11 09</v>
          </cell>
          <cell r="H163" t="str">
            <v>110231</v>
          </cell>
          <cell r="I163" t="str">
            <v>091-5460400</v>
          </cell>
          <cell r="J163" t="str">
            <v>091-5460407</v>
          </cell>
          <cell r="K163" t="str">
            <v>financiera@cisa.gov.co</v>
          </cell>
          <cell r="L163" t="str">
            <v>http://www.cisa.gov.co</v>
          </cell>
        </row>
        <row r="164">
          <cell r="C164" t="str">
            <v>Internexa S.A.</v>
          </cell>
          <cell r="D164" t="str">
            <v>INTERNEXA S.A.</v>
          </cell>
          <cell r="E164" t="str">
            <v>MEDELLIN</v>
          </cell>
          <cell r="F164" t="str">
            <v>DEPARTAMENTO DE ANTIOQUIA</v>
          </cell>
          <cell r="G164" t="str">
            <v xml:space="preserve">CALLE 12 SUR NO. 18 168 </v>
          </cell>
          <cell r="I164" t="str">
            <v>094-3171111</v>
          </cell>
          <cell r="J164" t="str">
            <v>094-3172200</v>
          </cell>
          <cell r="K164" t="str">
            <v>contabilidadinternexa@internexa.com</v>
          </cell>
          <cell r="L164" t="str">
            <v>http://www.internexa.com/sitepages/inicio.aspx</v>
          </cell>
        </row>
        <row r="165">
          <cell r="C165" t="str">
            <v>Computadores para Educar</v>
          </cell>
          <cell r="D165" t="str">
            <v>CPE</v>
          </cell>
          <cell r="E165" t="str">
            <v>BOGOTA - DISTRITO CAPITAL</v>
          </cell>
          <cell r="F165" t="str">
            <v>DISTRITO CAPITAL</v>
          </cell>
          <cell r="G165" t="str">
            <v>Carrera 11 N° 71 - 73 Edificio Davivienda. Piso 10</v>
          </cell>
          <cell r="H165" t="str">
            <v>110231</v>
          </cell>
          <cell r="I165" t="str">
            <v>091-3137777</v>
          </cell>
          <cell r="J165" t="str">
            <v>091-3137777</v>
          </cell>
          <cell r="K165" t="str">
            <v>mvaron@cpe.gov.co</v>
          </cell>
          <cell r="L165" t="str">
            <v>http://www.computadoresparaeducar.gov.co/</v>
          </cell>
        </row>
        <row r="166">
          <cell r="C166" t="str">
            <v>Tribunal Nacional de Ética Médica</v>
          </cell>
          <cell r="E166" t="str">
            <v>BOGOTA - DISTRITO CAPITAL</v>
          </cell>
          <cell r="F166" t="str">
            <v>DISTRITO CAPITAL</v>
          </cell>
          <cell r="G166" t="str">
            <v>CALLE 147  19 - 50 OFICINA 32. C.C. FUTURO</v>
          </cell>
          <cell r="H166" t="str">
            <v>110131</v>
          </cell>
          <cell r="I166" t="str">
            <v>091-6279975,6279983</v>
          </cell>
          <cell r="J166" t="str">
            <v>091-6279587</v>
          </cell>
          <cell r="K166" t="str">
            <v>trnetmed@outlook.com</v>
          </cell>
          <cell r="L166" t="str">
            <v>http://www.tribunalnacionaldeeticamedica.org</v>
          </cell>
        </row>
        <row r="167">
          <cell r="C167" t="str">
            <v>Fondo Social de Vivienda de la Registraduría Nacional del Estado Civil</v>
          </cell>
          <cell r="E167" t="str">
            <v>BOGOTA - DISTRITO CAPITAL</v>
          </cell>
          <cell r="F167" t="str">
            <v>DISTRITO CAPITAL</v>
          </cell>
          <cell r="G167" t="str">
            <v>AV. CALLE 26 51-50</v>
          </cell>
          <cell r="H167" t="str">
            <v>111321</v>
          </cell>
          <cell r="I167" t="str">
            <v>091-2202880,1115,</v>
          </cell>
          <cell r="J167" t="str">
            <v>091-2207607</v>
          </cell>
          <cell r="K167" t="str">
            <v>fonvivienda@registraduria.gov.co</v>
          </cell>
          <cell r="L167" t="str">
            <v>http://www.registraduria.gov.co/-fondo-social-de-viviend</v>
          </cell>
        </row>
        <row r="168">
          <cell r="C168" t="str">
            <v>Sociedad Geográfica de Colombia - Academia de Ciencias Geográficas</v>
          </cell>
          <cell r="D168" t="str">
            <v>SGC</v>
          </cell>
          <cell r="E168" t="str">
            <v>BOGOTA - DISTRITO CAPITAL</v>
          </cell>
          <cell r="F168" t="str">
            <v>DISTRITO CAPITAL</v>
          </cell>
          <cell r="G168" t="str">
            <v>CALLE 44 N° 45 67 BLOQUE C MÓDULO 1 OFICINA 602</v>
          </cell>
          <cell r="H168" t="str">
            <v>111321</v>
          </cell>
          <cell r="I168" t="str">
            <v>091-3150747</v>
          </cell>
          <cell r="J168" t="str">
            <v>091-2215486</v>
          </cell>
          <cell r="K168" t="str">
            <v>academia@sogeocol.edu.co</v>
          </cell>
          <cell r="L168" t="str">
            <v>http://www.sogeocol.edu.co</v>
          </cell>
        </row>
        <row r="169">
          <cell r="C169" t="str">
            <v>E.S.E. Hospital Local Nueva Granada</v>
          </cell>
          <cell r="E169" t="str">
            <v>NUEVA GRANADA</v>
          </cell>
          <cell r="F169" t="str">
            <v>DEPARTAMENTO DE MAGDALENA</v>
          </cell>
          <cell r="G169" t="str">
            <v>CALLE 9 CON CAERRA 8 ESQUINA</v>
          </cell>
          <cell r="H169" t="str">
            <v>475020</v>
          </cell>
          <cell r="I169" t="str">
            <v>095-4851977</v>
          </cell>
          <cell r="J169" t="str">
            <v>095-954851977</v>
          </cell>
          <cell r="K169" t="str">
            <v>esehospitalnuevagranada@hotmail.com</v>
          </cell>
          <cell r="L169" t="str">
            <v>http://esenuevagranada.gov.co</v>
          </cell>
        </row>
        <row r="170">
          <cell r="C170" t="str">
            <v>E.S.E. Hospital Local San Juan de Puerto Rico - Tiquisio</v>
          </cell>
          <cell r="E170" t="str">
            <v>TIQUISO</v>
          </cell>
          <cell r="F170" t="str">
            <v>DEPARTAMENTO DE BOLIVAR</v>
          </cell>
          <cell r="G170" t="str">
            <v>BARRIO LOMA FRESCA</v>
          </cell>
          <cell r="H170" t="str">
            <v>132540</v>
          </cell>
          <cell r="I170" t="str">
            <v>095-3673181</v>
          </cell>
          <cell r="J170" t="str">
            <v>095-879184</v>
          </cell>
          <cell r="K170" t="str">
            <v>esepuertoricot@gmail.com</v>
          </cell>
          <cell r="L170" t="str">
            <v>http://www.esepuertorico.com.co</v>
          </cell>
        </row>
        <row r="171">
          <cell r="C171" t="str">
            <v>Terminal de Transportes del Socorro S.A.</v>
          </cell>
          <cell r="E171" t="str">
            <v>SOCORRO</v>
          </cell>
          <cell r="F171" t="str">
            <v>DEPARTAMENTO DE SANTANDER</v>
          </cell>
          <cell r="G171" t="str">
            <v>Carrera 17 16 - 40</v>
          </cell>
          <cell r="H171" t="str">
            <v>683551</v>
          </cell>
          <cell r="I171" t="str">
            <v>097-7272377,7276675,</v>
          </cell>
          <cell r="J171" t="str">
            <v>097-7276675</v>
          </cell>
          <cell r="K171" t="str">
            <v>terminalsocorro@hotmail.com</v>
          </cell>
          <cell r="L171" t="str">
            <v>http://</v>
          </cell>
        </row>
        <row r="172">
          <cell r="C172" t="str">
            <v>Sociedad Terminal de Transporte Terrestre de Ipiales S.A.</v>
          </cell>
          <cell r="E172" t="str">
            <v>IPIALES</v>
          </cell>
          <cell r="F172" t="str">
            <v>DEPARTAMENTO DE NARIÑO</v>
          </cell>
          <cell r="G172" t="str">
            <v>Carrera 2  2 - 81 Barrio la Laguna</v>
          </cell>
          <cell r="H172" t="str">
            <v>522020</v>
          </cell>
          <cell r="I172" t="str">
            <v>092-7730072</v>
          </cell>
          <cell r="J172" t="str">
            <v>092-7730072</v>
          </cell>
          <cell r="K172" t="str">
            <v>financiera.terminalipiales@hotmail.com</v>
          </cell>
          <cell r="L172" t="str">
            <v>http://</v>
          </cell>
        </row>
        <row r="173">
          <cell r="C173" t="str">
            <v>E.S.E. Hospital San Miguel - Santander</v>
          </cell>
          <cell r="D173" t="str">
            <v>ESE SAN MIGUEL</v>
          </cell>
          <cell r="E173" t="str">
            <v>SAN MIGUEL (SANTANDER)</v>
          </cell>
          <cell r="F173" t="str">
            <v>DEPARTAMENTO DE SANTANDER</v>
          </cell>
          <cell r="G173" t="str">
            <v>CALLE 4 NO. 2 03</v>
          </cell>
          <cell r="H173" t="str">
            <v>681551</v>
          </cell>
          <cell r="I173" t="str">
            <v>097-3212044832</v>
          </cell>
          <cell r="J173" t="str">
            <v>097-6638830</v>
          </cell>
          <cell r="K173" t="str">
            <v>esecesami@hotmail.com</v>
          </cell>
          <cell r="L173" t="str">
            <v>http://www.sanmiguel-santander.gov.co</v>
          </cell>
        </row>
        <row r="174">
          <cell r="C174" t="str">
            <v>E.S.E. Hospital María Angelines - Puerto Leguízamo</v>
          </cell>
          <cell r="D174" t="str">
            <v>HOMA</v>
          </cell>
          <cell r="E174" t="str">
            <v>PUERTO LEGUIZAMO</v>
          </cell>
          <cell r="F174" t="str">
            <v>DEPARTAMENTO DE PUTUMAYO</v>
          </cell>
          <cell r="G174" t="str">
            <v>KM 1 VIA AEROPUERTO BARRIO LAS VILLAS</v>
          </cell>
          <cell r="H174" t="str">
            <v>860001</v>
          </cell>
          <cell r="I174" t="str">
            <v>098-5634342,260511,</v>
          </cell>
          <cell r="J174" t="str">
            <v>098-5634215</v>
          </cell>
          <cell r="K174" t="str">
            <v>ipsmangelines@esehoma.gov.co</v>
          </cell>
          <cell r="L174" t="str">
            <v>http://www.esehoma.gov.co/</v>
          </cell>
        </row>
        <row r="175">
          <cell r="C175" t="str">
            <v>Empresa Departamental para la Salud</v>
          </cell>
          <cell r="D175" t="str">
            <v>EDSA</v>
          </cell>
          <cell r="E175" t="str">
            <v>MANIZALES</v>
          </cell>
          <cell r="F175" t="str">
            <v>DEPARTAMENTO DE CALDAS</v>
          </cell>
          <cell r="G175" t="str">
            <v xml:space="preserve">CARRERAA 21 CALLELE 22 -23 EDIFICIO LA GOBERNACION PISO 4 </v>
          </cell>
          <cell r="H175" t="str">
            <v>170006</v>
          </cell>
          <cell r="I175" t="str">
            <v>096-8800021</v>
          </cell>
          <cell r="J175" t="str">
            <v>096-8800021</v>
          </cell>
          <cell r="K175" t="str">
            <v>edsa@gobernaciondecaldas.gov.co</v>
          </cell>
          <cell r="L175" t="str">
            <v>http://edsa.gov.co</v>
          </cell>
        </row>
        <row r="176">
          <cell r="C176" t="str">
            <v xml:space="preserve">E.S.E. Camu del Municipio de La Apartada </v>
          </cell>
          <cell r="E176" t="str">
            <v>LA APARTADA</v>
          </cell>
          <cell r="F176" t="str">
            <v>DEPARTAMENTO DE CORDOBA</v>
          </cell>
          <cell r="G176" t="str">
            <v>CALLE 26 KRA 5 BARIIO VILLA SOL</v>
          </cell>
          <cell r="H176" t="str">
            <v>233501</v>
          </cell>
          <cell r="I176" t="str">
            <v>094-7742523</v>
          </cell>
          <cell r="J176" t="str">
            <v>094-7742523</v>
          </cell>
          <cell r="K176" t="str">
            <v>camulaapartada@yahoo.es</v>
          </cell>
          <cell r="L176" t="str">
            <v>http://www.camulaapartada.com</v>
          </cell>
        </row>
        <row r="177">
          <cell r="C177" t="str">
            <v>E.S.E. Centro Hospital Luis Antonio Montero Potosí - Nariño</v>
          </cell>
          <cell r="E177" t="str">
            <v>POTOSI</v>
          </cell>
          <cell r="F177" t="str">
            <v>DEPARTAMENTO DE NARIÑO</v>
          </cell>
          <cell r="G177" t="str">
            <v>BARRIO EL TRIUNFO</v>
          </cell>
          <cell r="H177" t="str">
            <v>522520</v>
          </cell>
          <cell r="I177" t="str">
            <v>092-3108301842</v>
          </cell>
          <cell r="J177" t="str">
            <v>092-7263099</v>
          </cell>
          <cell r="K177" t="str">
            <v>ese.potosi@gmail.com</v>
          </cell>
          <cell r="L177" t="str">
            <v>http://www.eseluisantoniomonteropotosi.gov.co/</v>
          </cell>
        </row>
        <row r="178">
          <cell r="C178" t="str">
            <v>Instituto Departamental del Deporte y la Recreación de Arauca</v>
          </cell>
          <cell r="D178" t="str">
            <v>INDADER</v>
          </cell>
          <cell r="E178" t="str">
            <v>ARAUCA</v>
          </cell>
          <cell r="F178" t="str">
            <v>DEPARTAMENTO DE ARAUCA</v>
          </cell>
          <cell r="G178" t="str">
            <v>Calle 1° Carrera 26 Coliseo Cubierto los Fundadores</v>
          </cell>
          <cell r="H178" t="str">
            <v>810001</v>
          </cell>
          <cell r="I178" t="str">
            <v>097-8854650,8857904</v>
          </cell>
          <cell r="J178" t="str">
            <v>097-8854650</v>
          </cell>
          <cell r="K178" t="str">
            <v>colde_ara@hotmail.com</v>
          </cell>
          <cell r="L178" t="str">
            <v>http://www.coldeportesarauca.gov.co</v>
          </cell>
        </row>
        <row r="179">
          <cell r="C179" t="str">
            <v>Villavivienda</v>
          </cell>
          <cell r="E179" t="str">
            <v>VILLAVICENCIO</v>
          </cell>
          <cell r="F179" t="str">
            <v>DEPARTAMENTO DEL META</v>
          </cell>
          <cell r="G179" t="str">
            <v>CALLE 37 N° 29 - 57 CENTRO</v>
          </cell>
          <cell r="H179" t="str">
            <v>500001</v>
          </cell>
          <cell r="I179" t="str">
            <v>098-6724747</v>
          </cell>
          <cell r="J179" t="str">
            <v>098-6822230</v>
          </cell>
          <cell r="K179" t="str">
            <v>villavivienda@outlook.com</v>
          </cell>
          <cell r="L179" t="str">
            <v>http://www.villavivienda.gov.co</v>
          </cell>
        </row>
        <row r="180">
          <cell r="C180" t="str">
            <v>E.S.E. Centro de Salud de Puerres</v>
          </cell>
          <cell r="E180" t="str">
            <v>PUERRES</v>
          </cell>
          <cell r="F180" t="str">
            <v>DEPARTAMENTO DE NARIÑO</v>
          </cell>
          <cell r="G180" t="str">
            <v>CARRERA 4 BARRIO LA CARRERAUZ</v>
          </cell>
          <cell r="H180" t="str">
            <v>523540</v>
          </cell>
          <cell r="I180" t="str">
            <v>092-7422187</v>
          </cell>
          <cell r="J180" t="str">
            <v>092-7422295</v>
          </cell>
          <cell r="K180" t="str">
            <v>esepuerres1@gmail.com</v>
          </cell>
          <cell r="L180" t="str">
            <v>http://esecentrodesalud-puerres-narino.gov.co</v>
          </cell>
        </row>
        <row r="181">
          <cell r="C181" t="str">
            <v>Fondo de Vivienda de Interés Social Cisneros - En Liquidación</v>
          </cell>
          <cell r="D181" t="str">
            <v>FOVIS</v>
          </cell>
          <cell r="E181" t="str">
            <v>CISNEROS</v>
          </cell>
          <cell r="F181" t="str">
            <v>DEPARTAMENTO DE ANTIOQUIA</v>
          </cell>
          <cell r="G181" t="str">
            <v>Carrera 20  20 - 37</v>
          </cell>
          <cell r="H181" t="str">
            <v>053050</v>
          </cell>
          <cell r="I181" t="str">
            <v>094-8631550,8631430,</v>
          </cell>
          <cell r="J181" t="str">
            <v>094-8631190</v>
          </cell>
          <cell r="K181" t="str">
            <v>alexcontable@latinmail.com</v>
          </cell>
          <cell r="L181" t="str">
            <v>http://</v>
          </cell>
        </row>
        <row r="182">
          <cell r="C182" t="str">
            <v>Instituto de Desarrollo Municipal de Dosquebradas</v>
          </cell>
          <cell r="D182" t="str">
            <v>IDM</v>
          </cell>
          <cell r="E182" t="str">
            <v>DOSQUEBRADAS</v>
          </cell>
          <cell r="F182" t="str">
            <v>DEPARTAMENTO DE RISARALDA</v>
          </cell>
          <cell r="G182" t="str">
            <v>Calle 50 14-56 Barrio Los Naranjos</v>
          </cell>
          <cell r="H182" t="str">
            <v>661002</v>
          </cell>
          <cell r="I182" t="str">
            <v>096-3228821,3224540</v>
          </cell>
          <cell r="J182" t="str">
            <v>096-3225085</v>
          </cell>
          <cell r="K182" t="str">
            <v>institucional@idm.gov.co</v>
          </cell>
          <cell r="L182" t="str">
            <v>http://www.idm.gov.co</v>
          </cell>
        </row>
        <row r="183">
          <cell r="C183" t="str">
            <v>Junta Municipal de Deportes del Municipio de  Sesquilé</v>
          </cell>
          <cell r="E183" t="str">
            <v>SESQUILE</v>
          </cell>
          <cell r="F183" t="str">
            <v>DEPARTAMENTO DE CUNDINAMARCA</v>
          </cell>
          <cell r="G183" t="str">
            <v>Calle 5A  5 - 02</v>
          </cell>
          <cell r="H183" t="str">
            <v>251050</v>
          </cell>
          <cell r="I183" t="str">
            <v>091-8568273</v>
          </cell>
          <cell r="J183" t="str">
            <v>091-8568273</v>
          </cell>
          <cell r="K183" t="str">
            <v>imdersesquile@gmail.com</v>
          </cell>
          <cell r="L183" t="str">
            <v>http://</v>
          </cell>
        </row>
        <row r="184">
          <cell r="C184" t="str">
            <v>E.S.E. Salud Yopal</v>
          </cell>
          <cell r="D184" t="str">
            <v>E.S.E. SALUD YOPAL</v>
          </cell>
          <cell r="E184" t="str">
            <v>YOPAL</v>
          </cell>
          <cell r="F184" t="str">
            <v>DEPARTAMENTO DE CASANARE</v>
          </cell>
          <cell r="G184" t="str">
            <v>CARRERA 15 33 40</v>
          </cell>
          <cell r="H184" t="str">
            <v>850001</v>
          </cell>
          <cell r="I184" t="str">
            <v>098-6324661</v>
          </cell>
          <cell r="J184" t="str">
            <v>098-6321420</v>
          </cell>
          <cell r="K184" t="str">
            <v>contactenos@esesalud-yopal-casanare.gov.co</v>
          </cell>
          <cell r="L184" t="str">
            <v>http://www.esesalud-yopal-casanare.gov.co</v>
          </cell>
        </row>
        <row r="185">
          <cell r="C185" t="str">
            <v>E.S.E. Hospital Nuestra Señora del Pilar de Medina</v>
          </cell>
          <cell r="E185" t="str">
            <v>MEDINA</v>
          </cell>
          <cell r="F185" t="str">
            <v>DEPARTAMENTO DE CUNDINAMARCA</v>
          </cell>
          <cell r="G185" t="str">
            <v xml:space="preserve">CARRERA 6 N. 11-38 BRR CENTRO </v>
          </cell>
          <cell r="H185" t="str">
            <v>251420</v>
          </cell>
          <cell r="I185" t="str">
            <v>098-6768989</v>
          </cell>
          <cell r="J185" t="str">
            <v>098-6768989</v>
          </cell>
          <cell r="K185" t="str">
            <v>contabilidad@esehospitalmedina.gov.co</v>
          </cell>
          <cell r="L185" t="str">
            <v>http://www.esehospitalmedina.gov.co</v>
          </cell>
        </row>
        <row r="186">
          <cell r="C186" t="str">
            <v>E.S.E. Barrancabermeja</v>
          </cell>
          <cell r="D186" t="str">
            <v>ESE BARRANCABERMEJA</v>
          </cell>
          <cell r="E186" t="str">
            <v>BARRANCABERMEJA</v>
          </cell>
          <cell r="F186" t="str">
            <v>DEPARTAMENTO DE SANTANDER</v>
          </cell>
          <cell r="G186" t="str">
            <v>CARRERAA 12 N 49A 38</v>
          </cell>
          <cell r="H186" t="str">
            <v>687033</v>
          </cell>
          <cell r="I186" t="str">
            <v>097-6030005,6030006</v>
          </cell>
          <cell r="J186" t="str">
            <v>097-6033006</v>
          </cell>
          <cell r="K186" t="str">
            <v>contador@esebarrancabermeja.gov.co</v>
          </cell>
          <cell r="L186" t="str">
            <v>http://www.esebarrancabermeja.com</v>
          </cell>
        </row>
        <row r="187">
          <cell r="C187" t="str">
            <v>Instituto de Deportes y Recreación de Yarumal</v>
          </cell>
          <cell r="D187" t="str">
            <v>INDERYAL</v>
          </cell>
          <cell r="E187" t="str">
            <v>YARUMAL</v>
          </cell>
          <cell r="F187" t="str">
            <v>DEPARTAMENTO DE ANTIOQUIA</v>
          </cell>
          <cell r="G187" t="str">
            <v>Calle 12 N° 24 45 coliseo del Café</v>
          </cell>
          <cell r="H187" t="str">
            <v>052030</v>
          </cell>
          <cell r="I187" t="str">
            <v>094-8537875</v>
          </cell>
          <cell r="J187" t="str">
            <v>094-8537875</v>
          </cell>
          <cell r="K187" t="str">
            <v>inderyal@yarumal.gov.co</v>
          </cell>
          <cell r="L187" t="str">
            <v>http://yarumal.gov.co/inderyal</v>
          </cell>
        </row>
        <row r="188">
          <cell r="C188" t="str">
            <v>E.S.P. Empresa de Servicios Públicos Domiciliarios de la Dorada</v>
          </cell>
          <cell r="D188" t="str">
            <v>E.S.P. LA DORADA</v>
          </cell>
          <cell r="E188" t="str">
            <v>LA DORADA</v>
          </cell>
          <cell r="F188" t="str">
            <v>DEPARTAMENTO DE CALDAS</v>
          </cell>
          <cell r="G188" t="str">
            <v>CENTRO COMERCIAL DORADA PLAZA LOCAL N202-1</v>
          </cell>
          <cell r="H188" t="str">
            <v>175031</v>
          </cell>
          <cell r="I188" t="str">
            <v>096-8572004,8576097,</v>
          </cell>
          <cell r="J188" t="str">
            <v>096-8576097,8572013</v>
          </cell>
          <cell r="K188" t="str">
            <v>contador@espladorada.com</v>
          </cell>
          <cell r="L188" t="str">
            <v>http://www.municipiodeladorada.gov.co</v>
          </cell>
        </row>
        <row r="189">
          <cell r="C189" t="str">
            <v>E.S.E. Centro de Salud San Antonio - Socotá</v>
          </cell>
          <cell r="D189" t="str">
            <v>ESE SOCOTA</v>
          </cell>
          <cell r="E189" t="str">
            <v>SOCOTA</v>
          </cell>
          <cell r="F189" t="str">
            <v>DEPARTAMENTO DE BOYACA</v>
          </cell>
          <cell r="G189" t="str">
            <v>CARRERA 3  NO 7 - 10</v>
          </cell>
          <cell r="H189" t="str">
            <v>151620</v>
          </cell>
          <cell r="I189" t="str">
            <v>098-987820100</v>
          </cell>
          <cell r="J189" t="str">
            <v>098-987820100</v>
          </cell>
          <cell r="K189" t="str">
            <v>esesantoniosocota@hotmail.com</v>
          </cell>
          <cell r="L189" t="str">
            <v>http://www.esesocota.gov.c0</v>
          </cell>
        </row>
        <row r="190">
          <cell r="C190" t="str">
            <v>E.S.P. Empresa de Servicios Públicos Domiciliarios de Aguazul</v>
          </cell>
          <cell r="D190" t="str">
            <v>ESPA S.A. E.S.P.</v>
          </cell>
          <cell r="E190" t="str">
            <v>AGUAZUL</v>
          </cell>
          <cell r="F190" t="str">
            <v>DEPARTAMENTO DE CASANARE</v>
          </cell>
          <cell r="G190" t="str">
            <v>CALLE 11 20 41</v>
          </cell>
          <cell r="H190" t="str">
            <v>856010</v>
          </cell>
          <cell r="I190" t="str">
            <v>098-6382646</v>
          </cell>
          <cell r="J190" t="str">
            <v>098-6382646</v>
          </cell>
          <cell r="K190" t="str">
            <v>espasaespaguazul@gmail.com</v>
          </cell>
          <cell r="L190" t="str">
            <v>http://www.espa-aguazul.gov.co/</v>
          </cell>
        </row>
        <row r="191">
          <cell r="C191" t="str">
            <v>Centro de Salud Alcides Jiménez Puerto Caicedo</v>
          </cell>
          <cell r="E191" t="str">
            <v>PUERTO CAICEDO</v>
          </cell>
          <cell r="F191" t="str">
            <v>DEPARTAMENTO DE PUTUMAYO</v>
          </cell>
          <cell r="G191" t="str">
            <v>BARRIO LA ESPERANZA</v>
          </cell>
          <cell r="H191" t="str">
            <v>862080</v>
          </cell>
          <cell r="I191" t="str">
            <v>098-4274503</v>
          </cell>
          <cell r="J191" t="str">
            <v>098-4274503</v>
          </cell>
          <cell r="K191" t="str">
            <v>contadoralcidesjimenez@gmail.com</v>
          </cell>
          <cell r="L191" t="str">
            <v>http://www.esehospitalalcidesjimenez.gov.co</v>
          </cell>
        </row>
        <row r="192">
          <cell r="C192" t="str">
            <v>Instituto del Deporte, la Recreación y el Aprovechamiento del Tiempo Libre -  Santo Domingo</v>
          </cell>
          <cell r="E192" t="str">
            <v>SANTO DOMINGO</v>
          </cell>
          <cell r="F192" t="str">
            <v>DEPARTAMENTO DE ANTIOQUIA</v>
          </cell>
          <cell r="G192" t="str">
            <v>COLISEO JORGE EDUARDO ARIAS, CALLE SAN MIGUEL</v>
          </cell>
          <cell r="H192" t="str">
            <v>053040</v>
          </cell>
          <cell r="I192" t="str">
            <v>094-8621134</v>
          </cell>
          <cell r="J192" t="str">
            <v>094-8621101</v>
          </cell>
          <cell r="K192" t="str">
            <v>jundeportesstodgo@hotmail.com</v>
          </cell>
          <cell r="L192" t="str">
            <v>http://</v>
          </cell>
        </row>
        <row r="193">
          <cell r="C193" t="str">
            <v>Empresa de Vivienda  e Infraestructura de Antioquia</v>
          </cell>
          <cell r="D193" t="str">
            <v>VIVA</v>
          </cell>
          <cell r="E193" t="str">
            <v>MEDELLIN</v>
          </cell>
          <cell r="F193" t="str">
            <v>DEPARTAMENTO DE ANTIOQUIA</v>
          </cell>
          <cell r="G193" t="str">
            <v>CARRERA 43A   34 95  CC ALMACENTRO  PISO 10</v>
          </cell>
          <cell r="H193" t="str">
            <v>050015</v>
          </cell>
          <cell r="I193" t="str">
            <v>094-4448608</v>
          </cell>
          <cell r="J193" t="str">
            <v>094-4448608</v>
          </cell>
          <cell r="K193" t="str">
            <v>viva@antioquia.gov.co</v>
          </cell>
          <cell r="L193" t="str">
            <v>http://www.viva.gov.co</v>
          </cell>
        </row>
        <row r="194">
          <cell r="C194" t="str">
            <v>E.S.P. Empresa Oficial de Servicios Públicos de Jamundí S.A. - En Liquidcaión</v>
          </cell>
          <cell r="D194" t="str">
            <v>EMJAMUNDI ESP</v>
          </cell>
          <cell r="E194" t="str">
            <v>JAMUNDI</v>
          </cell>
          <cell r="F194" t="str">
            <v>DEPARTAMENTO DE VALLE DEL CAUCA</v>
          </cell>
          <cell r="G194" t="str">
            <v>Calle 11 No 13-35</v>
          </cell>
          <cell r="H194" t="str">
            <v>764001</v>
          </cell>
          <cell r="I194" t="str">
            <v>092-5906902,5165247</v>
          </cell>
          <cell r="J194" t="str">
            <v>092-5165247</v>
          </cell>
          <cell r="K194" t="str">
            <v>emjamundi.sa.esp@hotmail.com</v>
          </cell>
          <cell r="L194" t="str">
            <v>http://</v>
          </cell>
        </row>
        <row r="195">
          <cell r="C195" t="str">
            <v>E.S.E. Hospital San José de Marsella</v>
          </cell>
          <cell r="E195" t="str">
            <v>MARSELLA</v>
          </cell>
          <cell r="F195" t="str">
            <v>DEPARTAMENTO DE RISARALDA</v>
          </cell>
          <cell r="G195" t="str">
            <v xml:space="preserve">CARRERA 14 N° 16-20 BARRIO LA PISTA MARSELLA RISARALDA </v>
          </cell>
          <cell r="H195" t="str">
            <v>601040</v>
          </cell>
          <cell r="I195" t="str">
            <v>096-3685024,3685025,</v>
          </cell>
          <cell r="J195" t="str">
            <v>096-3685420</v>
          </cell>
          <cell r="K195" t="str">
            <v>contacto@hospitalsanjosemarsella.gov.co</v>
          </cell>
          <cell r="L195" t="str">
            <v>http://www.hospitalsanjosemarsella.gov.co</v>
          </cell>
        </row>
        <row r="196">
          <cell r="C196" t="str">
            <v>Instituto Municipal de Deporte y Recreación de Ginebra</v>
          </cell>
          <cell r="D196" t="str">
            <v>IMDERGINEBRA</v>
          </cell>
          <cell r="E196" t="str">
            <v>GINEBRA</v>
          </cell>
          <cell r="F196" t="str">
            <v>DEPARTAMENTO DE VALLE DEL CAUCA</v>
          </cell>
          <cell r="G196" t="str">
            <v>CARRERA 3 4 17</v>
          </cell>
          <cell r="H196" t="str">
            <v>763510</v>
          </cell>
          <cell r="I196" t="str">
            <v>092-2561003</v>
          </cell>
          <cell r="J196" t="str">
            <v>092-2561003</v>
          </cell>
          <cell r="K196" t="str">
            <v>imder@ginebra-valle.gov.co</v>
          </cell>
          <cell r="L196" t="str">
            <v>http://www.facebook.com/imder.ginebra.18?ref=br_rs</v>
          </cell>
        </row>
        <row r="197">
          <cell r="C197" t="str">
            <v>E.S.P. Empresa Municipal de Natagaima</v>
          </cell>
          <cell r="E197" t="str">
            <v>NATAGAIMA</v>
          </cell>
          <cell r="F197" t="str">
            <v>DEPARTAMENTO DE TOLIMA</v>
          </cell>
          <cell r="G197" t="str">
            <v>CARRERAA.2 A NO. 5 - 79 B/CENTRO</v>
          </cell>
          <cell r="H197" t="str">
            <v>735001</v>
          </cell>
          <cell r="I197" t="str">
            <v>098-2264106</v>
          </cell>
          <cell r="J197" t="str">
            <v>098-2264106</v>
          </cell>
          <cell r="K197" t="str">
            <v>empresanatagaimaesp@hotmail.com</v>
          </cell>
          <cell r="L197" t="str">
            <v>http://</v>
          </cell>
        </row>
        <row r="198">
          <cell r="C198" t="str">
            <v>Empresa Municipal de Vías - Belén de Umbría</v>
          </cell>
          <cell r="D198" t="str">
            <v>EMVIAS</v>
          </cell>
          <cell r="E198" t="str">
            <v>BELEN DE UMBRIA</v>
          </cell>
          <cell r="F198" t="str">
            <v>DEPARTAMENTO DE RISARALDA</v>
          </cell>
          <cell r="G198" t="str">
            <v>CALLE 9A 9 47</v>
          </cell>
          <cell r="H198" t="str">
            <v>664040</v>
          </cell>
          <cell r="I198" t="str">
            <v>096-3529111</v>
          </cell>
          <cell r="J198" t="str">
            <v>096-3528047</v>
          </cell>
          <cell r="K198" t="str">
            <v>emviasbelen@yahoo.es</v>
          </cell>
          <cell r="L198" t="str">
            <v>http://emviasbelen.gov.co</v>
          </cell>
        </row>
        <row r="199">
          <cell r="C199" t="str">
            <v>E.S.P. Aguas y Aseo de El Pital S.A.</v>
          </cell>
          <cell r="D199" t="str">
            <v>APASA</v>
          </cell>
          <cell r="E199" t="str">
            <v>PITAL</v>
          </cell>
          <cell r="F199" t="str">
            <v>DEPARTAMENTO DE HUILA</v>
          </cell>
          <cell r="G199" t="str">
            <v>Carrera 10  5 - 49</v>
          </cell>
          <cell r="H199" t="str">
            <v>414060</v>
          </cell>
          <cell r="I199" t="str">
            <v>098-988327250</v>
          </cell>
          <cell r="J199" t="str">
            <v>098-988327250</v>
          </cell>
          <cell r="K199" t="str">
            <v>apasa49@hotmail.com</v>
          </cell>
          <cell r="L199" t="str">
            <v>http://</v>
          </cell>
        </row>
        <row r="200">
          <cell r="C200" t="str">
            <v>Instituto de Tránsito y Transporte de Los Patios</v>
          </cell>
          <cell r="D200" t="str">
            <v>DATTMP</v>
          </cell>
          <cell r="E200" t="str">
            <v>LOS PATIOS</v>
          </cell>
          <cell r="F200" t="str">
            <v>DEPARTAMENTO DE NORTE DE SANTANDER</v>
          </cell>
          <cell r="G200" t="str">
            <v>AV 10 N° 28-46 BARRIO PATIO CENTRO</v>
          </cell>
          <cell r="H200" t="str">
            <v>540001</v>
          </cell>
          <cell r="I200" t="str">
            <v>097-5809524</v>
          </cell>
          <cell r="J200" t="str">
            <v>097-5806410</v>
          </cell>
          <cell r="K200" t="str">
            <v>subdireccion@transitolospatios.gov.co</v>
          </cell>
          <cell r="L200" t="str">
            <v>http://www.transitomunicipaldelospatios.gov.co</v>
          </cell>
        </row>
        <row r="201">
          <cell r="C201" t="str">
            <v>E.S.E. Centro de Salud con Camas de la Cabecera Municipal de El Peñón</v>
          </cell>
          <cell r="E201" t="str">
            <v>EL PEÑON (BOLIVAR)</v>
          </cell>
          <cell r="F201" t="str">
            <v>DEPARTAMENTO DE BOLIVAR</v>
          </cell>
          <cell r="G201" t="str">
            <v>CARRERA 3 N° 7-08 BARRIOS DE LAS DELICIAS</v>
          </cell>
          <cell r="H201" t="str">
            <v>133550</v>
          </cell>
          <cell r="I201" t="str">
            <v>000-3205236059</v>
          </cell>
          <cell r="J201" t="str">
            <v>095-4295287</v>
          </cell>
          <cell r="K201" t="str">
            <v>gerenciaeseconcamas@yahoo.com</v>
          </cell>
          <cell r="L201" t="str">
            <v>http://centrosaludelpeñon-bolivar.gov.co</v>
          </cell>
        </row>
        <row r="202">
          <cell r="C202" t="str">
            <v>Asociación de Municipios del Alto Ariari</v>
          </cell>
          <cell r="D202" t="str">
            <v>AMA</v>
          </cell>
          <cell r="E202" t="str">
            <v>VILLAVICENCIO</v>
          </cell>
          <cell r="F202" t="str">
            <v>DEPARTAMENTO DEL META</v>
          </cell>
          <cell r="G202" t="str">
            <v>Calle 19 No 39a-18  Barrio Camoa</v>
          </cell>
          <cell r="H202" t="str">
            <v>500005</v>
          </cell>
          <cell r="I202" t="str">
            <v>098-6832846</v>
          </cell>
          <cell r="J202" t="str">
            <v>098-6832846</v>
          </cell>
          <cell r="K202" t="str">
            <v>amaceproama@yahoo.es</v>
          </cell>
          <cell r="L202" t="str">
            <v>http://www.ama.gov.co</v>
          </cell>
        </row>
        <row r="203">
          <cell r="C203" t="str">
            <v>E.S.P. Aguas del Puerto S.A. - Puerto Berrío</v>
          </cell>
          <cell r="D203" t="str">
            <v>AGUAS DEL PUERTO S.A. E.SP.</v>
          </cell>
          <cell r="E203" t="str">
            <v>PUERTO BERRIO</v>
          </cell>
          <cell r="F203" t="str">
            <v>DEPARTAMENTO DE ANTIOQUIA</v>
          </cell>
          <cell r="G203" t="str">
            <v>CALLE 49 4 -49</v>
          </cell>
          <cell r="H203" t="str">
            <v>053420</v>
          </cell>
          <cell r="I203" t="str">
            <v>094-8332028,8326532,8332028</v>
          </cell>
          <cell r="J203" t="str">
            <v>094-8332028</v>
          </cell>
          <cell r="K203" t="str">
            <v>aguasdelpuertocontratacion@gmail.com</v>
          </cell>
          <cell r="L203" t="str">
            <v>http://aguasdelpuerto.co</v>
          </cell>
        </row>
        <row r="204">
          <cell r="C204" t="str">
            <v>E.S.P. Empresa de Servicios Públicos Domiciliarios del Municipio de Pacho</v>
          </cell>
          <cell r="D204" t="str">
            <v>ESPPACHO</v>
          </cell>
          <cell r="E204" t="str">
            <v>PACHO</v>
          </cell>
          <cell r="F204" t="str">
            <v>DEPARTAMENTO DE CUNDINAMARCA</v>
          </cell>
          <cell r="G204" t="str">
            <v>CARRERAA 16 NO. 7 - 29</v>
          </cell>
          <cell r="H204" t="str">
            <v>254001</v>
          </cell>
          <cell r="I204" t="str">
            <v>091-8540022,8540545</v>
          </cell>
          <cell r="J204" t="str">
            <v>091-8541934,8542506</v>
          </cell>
          <cell r="K204" t="str">
            <v>esppachocundinamarca@yahoo.es</v>
          </cell>
          <cell r="L204" t="str">
            <v>http://</v>
          </cell>
        </row>
        <row r="205">
          <cell r="C205" t="str">
            <v>E.S.E. Centro de Salud Samuel Villanueva Valest - El Banco</v>
          </cell>
          <cell r="D205" t="str">
            <v>ESESVV</v>
          </cell>
          <cell r="E205" t="str">
            <v>EL BANCO</v>
          </cell>
          <cell r="F205" t="str">
            <v>DEPARTAMENTO DE MAGDALENA</v>
          </cell>
          <cell r="G205" t="str">
            <v>CALLE 7 N 7-39 SEC CENTRO</v>
          </cell>
          <cell r="H205" t="str">
            <v>155201</v>
          </cell>
          <cell r="I205" t="str">
            <v>095-4293791</v>
          </cell>
          <cell r="J205" t="str">
            <v>095-4292551</v>
          </cell>
          <cell r="K205" t="str">
            <v>cssamuelvillanueva@yahoo.es</v>
          </cell>
          <cell r="L205" t="str">
            <v>http://www.esesamuelvillanueva.gov.co</v>
          </cell>
        </row>
        <row r="206">
          <cell r="C206" t="str">
            <v>E.S.P. Retirar - El Retiro</v>
          </cell>
          <cell r="D206" t="str">
            <v>RETIRAR E.S.P.</v>
          </cell>
          <cell r="E206" t="str">
            <v>EL RETIRO</v>
          </cell>
          <cell r="F206" t="str">
            <v>DEPARTAMENTO DE ANTIOQUIA</v>
          </cell>
          <cell r="G206" t="str">
            <v>CALLELE 19 26 150</v>
          </cell>
          <cell r="H206" t="str">
            <v>055430</v>
          </cell>
          <cell r="I206" t="str">
            <v>094-5412887</v>
          </cell>
          <cell r="J206" t="str">
            <v>094-5415129</v>
          </cell>
          <cell r="K206" t="str">
            <v>administativo@retirarsaesp.com</v>
          </cell>
          <cell r="L206" t="str">
            <v>http://www.retirarsaesp.com</v>
          </cell>
        </row>
        <row r="207">
          <cell r="C207" t="str">
            <v>E.S.P. Empresa de Energía Eléctrica del Departamento del Vichada S.A.</v>
          </cell>
          <cell r="D207" t="str">
            <v>ELECTROVICHADA S.A.</v>
          </cell>
          <cell r="E207" t="str">
            <v>PUERTO CARREÑO</v>
          </cell>
          <cell r="F207" t="str">
            <v>DEPARTAMENTO DE VICHADA</v>
          </cell>
          <cell r="G207" t="str">
            <v>Calle  22 No.   9  - 40  Barrio. Camilo CortesPuerto CARREÑO - VICHADA</v>
          </cell>
          <cell r="H207" t="str">
            <v>990001</v>
          </cell>
          <cell r="I207" t="str">
            <v>038-3108784364</v>
          </cell>
          <cell r="J207" t="str">
            <v>098-5654815</v>
          </cell>
          <cell r="K207" t="str">
            <v>contabilidadelectrovichada@gmail.com</v>
          </cell>
          <cell r="L207" t="str">
            <v>http://www.electrovichada.com</v>
          </cell>
        </row>
        <row r="208">
          <cell r="C208" t="str">
            <v>Instituto Departamental de Juventud y Deporte de Boyacá</v>
          </cell>
          <cell r="D208" t="str">
            <v>INDEPORTES BOYACA</v>
          </cell>
          <cell r="E208" t="str">
            <v>TUNJA</v>
          </cell>
          <cell r="F208" t="str">
            <v>DEPARTAMENTO DE BOYACA</v>
          </cell>
          <cell r="G208" t="str">
            <v>Villa Olimpica Casa del Deporte</v>
          </cell>
          <cell r="H208" t="str">
            <v>150001</v>
          </cell>
          <cell r="I208" t="str">
            <v>098-7422365,7426604,7403927</v>
          </cell>
          <cell r="J208" t="str">
            <v>098-7437648</v>
          </cell>
          <cell r="K208" t="str">
            <v>contadora@indeportesboyaca.gov.co</v>
          </cell>
          <cell r="L208" t="str">
            <v>http://www.indeportesboyaca.gov.co</v>
          </cell>
        </row>
        <row r="209">
          <cell r="C209" t="str">
            <v>E.S.E. Centro de Salud - Ventaquemada</v>
          </cell>
          <cell r="E209" t="str">
            <v>VENTAQUEMADA</v>
          </cell>
          <cell r="F209" t="str">
            <v>DEPARTAMENTO DE BOYACA</v>
          </cell>
          <cell r="G209" t="str">
            <v>CARRERA 5 NO 2 35</v>
          </cell>
          <cell r="H209" t="str">
            <v>153640</v>
          </cell>
          <cell r="I209" t="str">
            <v>098-7366012,7366002,</v>
          </cell>
          <cell r="J209" t="str">
            <v>098-7366002</v>
          </cell>
          <cell r="K209" t="str">
            <v>eseventaquemada08@hotmail.com</v>
          </cell>
          <cell r="L209" t="str">
            <v>http://www.eseventaquemada.gov.co</v>
          </cell>
        </row>
        <row r="210">
          <cell r="C210" t="str">
            <v>Coveñas</v>
          </cell>
          <cell r="E210" t="str">
            <v>COVEÑAS</v>
          </cell>
          <cell r="F210" t="str">
            <v>DEPARTAMENTO DE SUCRE</v>
          </cell>
          <cell r="G210" t="str">
            <v>CALLE 3B 4 - 16 URBANIZACION ALICANTE</v>
          </cell>
          <cell r="H210" t="str">
            <v>706050</v>
          </cell>
          <cell r="I210" t="str">
            <v>095-952880528</v>
          </cell>
          <cell r="J210" t="str">
            <v>095-952880528</v>
          </cell>
          <cell r="K210" t="str">
            <v>alcaldia@covenas-sucre.gov.co</v>
          </cell>
          <cell r="L210" t="str">
            <v>http://www.covenas-sucre.gov.co</v>
          </cell>
        </row>
        <row r="211">
          <cell r="C211" t="str">
            <v>Corporación Prodesarrollo y Seguridad del Municipio de Girardot</v>
          </cell>
          <cell r="E211" t="str">
            <v>GIRARDOT</v>
          </cell>
          <cell r="F211" t="str">
            <v>DEPARTAMENTO DE CUNDINAMARCA</v>
          </cell>
          <cell r="G211" t="str">
            <v>CALLE 19 NO. 8 - 03</v>
          </cell>
          <cell r="H211" t="str">
            <v>252430</v>
          </cell>
          <cell r="I211" t="str">
            <v>091-8335494,8320283,</v>
          </cell>
          <cell r="J211" t="str">
            <v>091-8309674</v>
          </cell>
          <cell r="K211" t="str">
            <v>prodesarrollo@girardot-cundinamarca.gov.co</v>
          </cell>
          <cell r="L211" t="str">
            <v>http://www.prodesarrollogirardot-cundinamarca.gov.co</v>
          </cell>
        </row>
        <row r="212">
          <cell r="C212" t="str">
            <v>E.S.P. Empresas Públicas Municipales de Yolombó</v>
          </cell>
          <cell r="D212" t="str">
            <v>ESPY</v>
          </cell>
          <cell r="E212" t="str">
            <v>YOLOMBO</v>
          </cell>
          <cell r="F212" t="str">
            <v>DEPARTAMENTO DE ANTIOQUIA</v>
          </cell>
          <cell r="G212" t="str">
            <v>CALLEL 20 20 92</v>
          </cell>
          <cell r="H212" t="str">
            <v>052030</v>
          </cell>
          <cell r="I212" t="str">
            <v>094-8655550</v>
          </cell>
          <cell r="J212" t="str">
            <v>094-8655550</v>
          </cell>
          <cell r="K212" t="str">
            <v>serviciospublicosyol@hotmail.com</v>
          </cell>
          <cell r="L212" t="str">
            <v>http://serviciospublicosyol.blogfpop.com</v>
          </cell>
        </row>
        <row r="213">
          <cell r="C213" t="str">
            <v>Instituto para el Deporte, la Educación Física y la Recreación de El Peñol</v>
          </cell>
          <cell r="D213" t="str">
            <v>INDERPE</v>
          </cell>
          <cell r="E213" t="str">
            <v>EL PEÑOL (ANTIOQUIA)</v>
          </cell>
          <cell r="F213" t="str">
            <v>DEPARTAMENTO DE ANTIOQUIA</v>
          </cell>
          <cell r="G213" t="str">
            <v>TV 6 CARRERA 20-12 UNIDAD DEPORTIVA MUNICIPAL</v>
          </cell>
          <cell r="H213" t="str">
            <v>053850</v>
          </cell>
          <cell r="I213" t="str">
            <v>094-8516337,8515855</v>
          </cell>
          <cell r="J213" t="str">
            <v>094-8515855</v>
          </cell>
          <cell r="K213" t="str">
            <v>inderpe@gmail.com</v>
          </cell>
          <cell r="L213" t="str">
            <v>http://inderpe.gov.co</v>
          </cell>
        </row>
        <row r="214">
          <cell r="C214" t="str">
            <v>E.S.E. Hospital Fronterizo - La Dorada</v>
          </cell>
          <cell r="D214" t="str">
            <v>ESE FRONTERIZO</v>
          </cell>
          <cell r="E214" t="str">
            <v>SAN MIGUEL (PUTUMAYO)</v>
          </cell>
          <cell r="F214" t="str">
            <v>DEPARTAMENTO DE PUTUMAYO</v>
          </cell>
          <cell r="G214" t="str">
            <v>Cra. 7 - 1-36 Barrio El Paraiso</v>
          </cell>
          <cell r="H214" t="str">
            <v>860001</v>
          </cell>
          <cell r="I214" t="str">
            <v>098-4210138</v>
          </cell>
          <cell r="J214" t="str">
            <v>098-4287295</v>
          </cell>
          <cell r="K214" t="str">
            <v>hfronterizop@yahoo.es</v>
          </cell>
          <cell r="L214" t="str">
            <v>http://</v>
          </cell>
        </row>
        <row r="215">
          <cell r="C215" t="str">
            <v>E.S.E. Hospital San Francisco Javier del Municipio de Acevedo</v>
          </cell>
          <cell r="E215" t="str">
            <v>ACEVEDO</v>
          </cell>
          <cell r="F215" t="str">
            <v>DEPARTAMENTO DE HUILA</v>
          </cell>
          <cell r="G215" t="str">
            <v>CAR 3 CALLE 9 ESQUINA</v>
          </cell>
          <cell r="H215" t="str">
            <v>414040</v>
          </cell>
          <cell r="I215" t="str">
            <v>098-8317001,8317415,</v>
          </cell>
          <cell r="J215" t="str">
            <v>098-8317001</v>
          </cell>
          <cell r="K215" t="str">
            <v>hsanfrancisoj@yahoo.com</v>
          </cell>
          <cell r="L215" t="str">
            <v>http://www.eseacevedo-huila.gov.co</v>
          </cell>
        </row>
        <row r="216">
          <cell r="C216" t="str">
            <v>Empresa Constructora de Vivienda de Tunja</v>
          </cell>
          <cell r="D216" t="str">
            <v>ECOVIVIENDA</v>
          </cell>
          <cell r="E216" t="str">
            <v>TUNJA</v>
          </cell>
          <cell r="F216" t="str">
            <v>DEPARTAMENTO DE BOYACA</v>
          </cell>
          <cell r="G216" t="str">
            <v>KR  10  21  33 P3</v>
          </cell>
          <cell r="H216" t="str">
            <v>150002</v>
          </cell>
          <cell r="I216" t="str">
            <v>098-7406989</v>
          </cell>
          <cell r="J216" t="str">
            <v>098-7406989</v>
          </cell>
          <cell r="K216" t="str">
            <v>contacto@ecovivienda.gov.co</v>
          </cell>
          <cell r="L216" t="str">
            <v>http://www.ecovivienda.gov.co</v>
          </cell>
        </row>
        <row r="217">
          <cell r="C217" t="str">
            <v>E.S.E. Centro de Salud Rafael Salgado</v>
          </cell>
          <cell r="D217" t="str">
            <v>ESEMARIPI</v>
          </cell>
          <cell r="E217" t="str">
            <v>MARIPI</v>
          </cell>
          <cell r="F217" t="str">
            <v>DEPARTAMENTO DE BOYACA</v>
          </cell>
          <cell r="G217" t="str">
            <v>CALLE 5 3-27</v>
          </cell>
          <cell r="H217" t="str">
            <v>153610</v>
          </cell>
          <cell r="I217" t="str">
            <v>098-7265152</v>
          </cell>
          <cell r="J217" t="str">
            <v>098-7265152</v>
          </cell>
          <cell r="K217" t="str">
            <v>esemaripi@hotmail.com</v>
          </cell>
          <cell r="L217" t="str">
            <v>http://www.maripi-boyaca.gov.co</v>
          </cell>
        </row>
        <row r="218">
          <cell r="C218" t="str">
            <v>E.S.E. Hospital San Nicolás de Tolentino</v>
          </cell>
          <cell r="E218" t="str">
            <v>PINILLOS</v>
          </cell>
          <cell r="F218" t="str">
            <v>DEPARTAMENTO DE BOLIVAR</v>
          </cell>
          <cell r="G218" t="str">
            <v>BARRIO SAN MARTIN CRA 4 CLL 6 - 22</v>
          </cell>
          <cell r="H218" t="str">
            <v>134008</v>
          </cell>
          <cell r="I218" t="str">
            <v>095-6826149</v>
          </cell>
          <cell r="J218" t="str">
            <v>095-6826149</v>
          </cell>
          <cell r="K218" t="str">
            <v>hospitaldepinillos@hotmail.com</v>
          </cell>
          <cell r="L218" t="str">
            <v>http://</v>
          </cell>
        </row>
        <row r="219">
          <cell r="C219" t="str">
            <v>E.S.E. Puesto de Salud de Ciénega</v>
          </cell>
          <cell r="E219" t="str">
            <v>CIENEGA</v>
          </cell>
          <cell r="F219" t="str">
            <v>DEPARTAMENTO DE BOYACA</v>
          </cell>
          <cell r="G219" t="str">
            <v>CIENEGA-CENTRO</v>
          </cell>
          <cell r="H219" t="str">
            <v>153440</v>
          </cell>
          <cell r="I219" t="str">
            <v>111-3202335275</v>
          </cell>
          <cell r="J219" t="str">
            <v>098-7379072</v>
          </cell>
          <cell r="K219" t="str">
            <v>esecienega@gmail.com</v>
          </cell>
          <cell r="L219" t="str">
            <v>http://</v>
          </cell>
        </row>
        <row r="220">
          <cell r="C220" t="str">
            <v>E.S.P. Aguas y Aseo de El Peñol</v>
          </cell>
          <cell r="D220" t="str">
            <v>A.A.P.</v>
          </cell>
          <cell r="E220" t="str">
            <v>EL PEÑOL (ANTIOQUIA)</v>
          </cell>
          <cell r="F220" t="str">
            <v>DEPARTAMENTO DE ANTIOQUIA</v>
          </cell>
          <cell r="G220" t="str">
            <v>TV 4 NRO 18 60</v>
          </cell>
          <cell r="H220" t="str">
            <v>053840</v>
          </cell>
          <cell r="I220" t="str">
            <v>094-8516600</v>
          </cell>
          <cell r="J220" t="str">
            <v>094-8516600</v>
          </cell>
          <cell r="K220" t="str">
            <v>aguasyaseo@aguasyaseo.gov.co</v>
          </cell>
          <cell r="L220" t="str">
            <v>http://www.aguasyaseo.gov.co</v>
          </cell>
        </row>
        <row r="221">
          <cell r="C221" t="str">
            <v>E.S.E. Hospital Local San José de Achí</v>
          </cell>
          <cell r="D221" t="str">
            <v>ESE ACHI</v>
          </cell>
          <cell r="E221" t="str">
            <v>ACHI</v>
          </cell>
          <cell r="F221" t="str">
            <v>DEPARTAMENTO DE BOLIVAR</v>
          </cell>
          <cell r="G221" t="str">
            <v>CALLE SAN JOSE</v>
          </cell>
          <cell r="H221" t="str">
            <v>111711</v>
          </cell>
          <cell r="I221" t="str">
            <v>095-6820398</v>
          </cell>
          <cell r="J221" t="str">
            <v>095-6820398</v>
          </cell>
          <cell r="K221" t="str">
            <v>esehospitalachi@yahoo.com</v>
          </cell>
          <cell r="L221" t="str">
            <v>http://www.eseachi.com</v>
          </cell>
        </row>
        <row r="222">
          <cell r="C222" t="str">
            <v>Instituto Municipal del Deporte, la Recreación, el Aprovechamiento del Tiempo Libre, la Educación Extraescolar y Educación Física de Sibaté</v>
          </cell>
          <cell r="D222" t="str">
            <v>IMDRS</v>
          </cell>
          <cell r="E222" t="str">
            <v>SIBATE</v>
          </cell>
          <cell r="F222" t="str">
            <v>DEPARTAMENTO DE CUNDINAMARCA</v>
          </cell>
          <cell r="G222" t="str">
            <v>TRANSVERSAL 6 11 53 COLISEO DEL DEPORTE</v>
          </cell>
          <cell r="H222" t="str">
            <v>250070</v>
          </cell>
          <cell r="I222" t="str">
            <v>091-7251185,5297817,</v>
          </cell>
          <cell r="J222" t="str">
            <v>091-5297817</v>
          </cell>
          <cell r="K222" t="str">
            <v>imders@sibate-cundinamarca.gov.co</v>
          </cell>
          <cell r="L222" t="str">
            <v>http://</v>
          </cell>
        </row>
        <row r="223">
          <cell r="C223" t="str">
            <v>E.S.E. Santiago de Tunja</v>
          </cell>
          <cell r="D223" t="str">
            <v>ESETUNJA</v>
          </cell>
          <cell r="E223" t="str">
            <v>TUNJA</v>
          </cell>
          <cell r="F223" t="str">
            <v>DEPARTAMENTO DE BOYACA</v>
          </cell>
          <cell r="G223" t="str">
            <v>CALLE N 9 - 41</v>
          </cell>
          <cell r="H223" t="str">
            <v>150001</v>
          </cell>
          <cell r="I223" t="str">
            <v>098-7443737,7448050,</v>
          </cell>
          <cell r="J223" t="str">
            <v>098-7443737</v>
          </cell>
          <cell r="K223" t="str">
            <v>contabilidad@esesantiagodetunja.gov.co</v>
          </cell>
          <cell r="L223" t="str">
            <v>http://www.esesantiagodetunja.gov.co</v>
          </cell>
        </row>
        <row r="224">
          <cell r="C224" t="str">
            <v>E.S.E. Inés Ochoa Pérez - Tibasosa</v>
          </cell>
          <cell r="E224" t="str">
            <v>TIBASOSA</v>
          </cell>
          <cell r="F224" t="str">
            <v>DEPARTAMENTO DE BOYACA</v>
          </cell>
          <cell r="G224" t="str">
            <v>CARRERAA 9 # 4 - 32</v>
          </cell>
          <cell r="H224" t="str">
            <v>152260</v>
          </cell>
          <cell r="I224" t="str">
            <v>098-987793470</v>
          </cell>
          <cell r="J224" t="str">
            <v>098-7793470</v>
          </cell>
          <cell r="K224" t="str">
            <v>esetibasosa@gmail.com</v>
          </cell>
          <cell r="L224" t="str">
            <v>http://www.eseinesochoaperez-tibasosa-boyaca.gov.co/</v>
          </cell>
        </row>
        <row r="225">
          <cell r="C225" t="str">
            <v>E.S.E. Hospital Sagrado Corazón de Jesús de la Hormiga</v>
          </cell>
          <cell r="E225" t="str">
            <v>VALLE DEL GUAMUEZ (LA HORMIGA)</v>
          </cell>
          <cell r="F225" t="str">
            <v>DEPARTAMENTO DE PUTUMAYO</v>
          </cell>
          <cell r="G225" t="str">
            <v>BARRIO LA PARKER VIA AL ROSAL</v>
          </cell>
          <cell r="H225" t="str">
            <v>862020</v>
          </cell>
          <cell r="I225" t="str">
            <v>098-4282488</v>
          </cell>
          <cell r="J225" t="str">
            <v>098-4282488</v>
          </cell>
          <cell r="K225" t="str">
            <v>esehormiga2008@hotmail.com</v>
          </cell>
          <cell r="L225" t="str">
            <v>http://hospitalhormiga.gov.co/</v>
          </cell>
        </row>
        <row r="226">
          <cell r="C226" t="str">
            <v>E.S.E. Centro de Salud San Blas</v>
          </cell>
          <cell r="E226" t="str">
            <v>TINJACA</v>
          </cell>
          <cell r="F226" t="str">
            <v>DEPARTAMENTO DE BOYACA</v>
          </cell>
          <cell r="G226" t="str">
            <v>CALLE 5 4 70</v>
          </cell>
          <cell r="H226" t="str">
            <v>153840</v>
          </cell>
          <cell r="I226" t="str">
            <v>098-7355588</v>
          </cell>
          <cell r="J226" t="str">
            <v>098-7355588</v>
          </cell>
          <cell r="K226" t="str">
            <v>tesoreria@centrodesaludtinjaca.gov.co</v>
          </cell>
          <cell r="L226" t="str">
            <v>http://www.tinjaca-boyaca.gov.co</v>
          </cell>
        </row>
        <row r="227">
          <cell r="C227" t="str">
            <v>E.S.E. Hospital José Antonio Socarras Sánchez</v>
          </cell>
          <cell r="E227" t="str">
            <v>MANAURE (BALCON DEL CESAR)</v>
          </cell>
          <cell r="F227" t="str">
            <v>DEPARTAMENTO DE CESAR</v>
          </cell>
          <cell r="G227" t="str">
            <v>CARRERA 6 NO 2F-12</v>
          </cell>
          <cell r="H227" t="str">
            <v>202001</v>
          </cell>
          <cell r="I227" t="str">
            <v>095-5790314</v>
          </cell>
          <cell r="J227" t="str">
            <v>095-5790314</v>
          </cell>
          <cell r="K227" t="str">
            <v>hospitalmanaure@hjasocarras.gov.co</v>
          </cell>
          <cell r="L227" t="str">
            <v>http://www.hjasocarras.gov.co</v>
          </cell>
        </row>
        <row r="228">
          <cell r="C228" t="str">
            <v>Instituto Colombiano de Ballet Clásico</v>
          </cell>
          <cell r="D228" t="str">
            <v>INCOLBALLET</v>
          </cell>
          <cell r="E228" t="str">
            <v>SANTIAGO DE CALI</v>
          </cell>
          <cell r="F228" t="str">
            <v>DEPARTAMENTO DE VALLE DEL CAUCA</v>
          </cell>
          <cell r="G228" t="str">
            <v>KM 4 VIA JAMUNDI CALLEJON PIO XII</v>
          </cell>
          <cell r="H228" t="str">
            <v>760001</v>
          </cell>
          <cell r="I228" t="str">
            <v>092-5553130,5553764,</v>
          </cell>
          <cell r="J228" t="str">
            <v>092-5553764</v>
          </cell>
          <cell r="K228" t="str">
            <v>incolballet@incolballet.com</v>
          </cell>
          <cell r="L228" t="str">
            <v>http://www.incolballet.com</v>
          </cell>
        </row>
        <row r="229">
          <cell r="C229" t="str">
            <v>E.S.E. Centro de Salud de Sáchica</v>
          </cell>
          <cell r="D229" t="str">
            <v>ESE SACHICA</v>
          </cell>
          <cell r="E229" t="str">
            <v>SACHICA</v>
          </cell>
          <cell r="F229" t="str">
            <v>DEPARTAMENTO DE BOYACA</v>
          </cell>
          <cell r="G229" t="str">
            <v>CARRERA 3 N. 6-05</v>
          </cell>
          <cell r="H229" t="str">
            <v>153880</v>
          </cell>
          <cell r="I229" t="str">
            <v>098-7342021</v>
          </cell>
          <cell r="J229" t="str">
            <v>098-7342021</v>
          </cell>
          <cell r="K229" t="str">
            <v>e.s.e.sachica.boy@hotmail.com</v>
          </cell>
          <cell r="L229" t="str">
            <v>http://</v>
          </cell>
        </row>
        <row r="230">
          <cell r="C230" t="str">
            <v>Gestora Urbana de Ibagué</v>
          </cell>
          <cell r="E230" t="str">
            <v>IBAGUE</v>
          </cell>
          <cell r="F230" t="str">
            <v>DEPARTAMENTO DE TOLIMA</v>
          </cell>
          <cell r="G230" t="str">
            <v xml:space="preserve">CARRERAA 3  NO 15-31 PISO 7 EDIFICIO BANCO AGRARIO </v>
          </cell>
          <cell r="H230" t="str">
            <v>730001</v>
          </cell>
          <cell r="I230" t="str">
            <v>098-2614196</v>
          </cell>
          <cell r="J230" t="str">
            <v>098-2614832</v>
          </cell>
          <cell r="K230" t="str">
            <v>info@gestoraurbanaibague.gov.co</v>
          </cell>
          <cell r="L230" t="str">
            <v>http://www.gestoraurbanaibague.gov.co</v>
          </cell>
        </row>
        <row r="231">
          <cell r="C231" t="str">
            <v>Centro de Salud Santo Domingo Savio</v>
          </cell>
          <cell r="E231" t="str">
            <v>EL PLAYON</v>
          </cell>
          <cell r="F231" t="str">
            <v>DEPARTAMENTO DE SANTANDER</v>
          </cell>
          <cell r="G231" t="str">
            <v>Carrera 5  12 - 41</v>
          </cell>
          <cell r="H231" t="str">
            <v>687501</v>
          </cell>
          <cell r="I231" t="str">
            <v>097-6292004</v>
          </cell>
          <cell r="J231" t="str">
            <v>097-6292004</v>
          </cell>
          <cell r="K231" t="str">
            <v>esesantodomingosavio@gmail.com</v>
          </cell>
          <cell r="L231" t="str">
            <v>http://</v>
          </cell>
        </row>
        <row r="232">
          <cell r="C232" t="str">
            <v>E.S.E. Centro de Salud - Cómbita</v>
          </cell>
          <cell r="D232" t="str">
            <v>ESE COMBITA</v>
          </cell>
          <cell r="E232" t="str">
            <v>COMBITA</v>
          </cell>
          <cell r="F232" t="str">
            <v>DEPARTAMENTO DE BOYACA</v>
          </cell>
          <cell r="G232" t="str">
            <v>CARRERA 5 1 80</v>
          </cell>
          <cell r="H232" t="str">
            <v>150201</v>
          </cell>
          <cell r="I232" t="str">
            <v>098-7310017</v>
          </cell>
          <cell r="J232" t="str">
            <v>098-7310017</v>
          </cell>
          <cell r="K232" t="str">
            <v>csaluidcombita@hotmail.es</v>
          </cell>
          <cell r="L232" t="str">
            <v>http://www.esecombitaboyaca.gov.co/</v>
          </cell>
        </row>
        <row r="233">
          <cell r="C233" t="str">
            <v>E.S.E. Salud del Tundama</v>
          </cell>
          <cell r="E233" t="str">
            <v>DUITAMA</v>
          </cell>
          <cell r="F233" t="str">
            <v>DEPARTAMENTO DE BOYACA</v>
          </cell>
          <cell r="G233" t="str">
            <v>CALLE 28 NO. 15-120</v>
          </cell>
          <cell r="H233" t="str">
            <v>150461</v>
          </cell>
          <cell r="I233" t="str">
            <v>098-7601640</v>
          </cell>
          <cell r="J233" t="str">
            <v>098-7629612</v>
          </cell>
          <cell r="K233" t="str">
            <v>gerencia@saludtundama.gov.co</v>
          </cell>
          <cell r="L233" t="str">
            <v>http://www.saludtundama.gov.co</v>
          </cell>
        </row>
        <row r="234">
          <cell r="C234" t="str">
            <v xml:space="preserve">E.S.P. Empresa de Acueducto, Alcantarillado y Aseo de Chimichagua </v>
          </cell>
          <cell r="E234" t="str">
            <v>CHIMICHAGUA</v>
          </cell>
          <cell r="F234" t="str">
            <v>DEPARTAMENTO DE CESAR</v>
          </cell>
          <cell r="G234" t="str">
            <v>Calle 5  10 - 04</v>
          </cell>
          <cell r="H234" t="str">
            <v>201050</v>
          </cell>
          <cell r="I234" t="str">
            <v>095-5280007</v>
          </cell>
          <cell r="J234" t="str">
            <v>095-5280165</v>
          </cell>
          <cell r="K234" t="str">
            <v>cp.ramirez_76@hotmail.com</v>
          </cell>
          <cell r="L234" t="str">
            <v>http://www.chimichagua-cesar.gov.co</v>
          </cell>
        </row>
        <row r="235">
          <cell r="C235" t="str">
            <v>Empresa Social del Estado Centro de Salud Santa Rita de Casia</v>
          </cell>
          <cell r="E235" t="str">
            <v>TIPACOQUE</v>
          </cell>
          <cell r="F235" t="str">
            <v>DEPARTAMENTO DE BOYACA</v>
          </cell>
          <cell r="G235" t="str">
            <v>Centro de Salud Santa Rita de Casia</v>
          </cell>
          <cell r="H235" t="str">
            <v>151020</v>
          </cell>
          <cell r="I235" t="str">
            <v>098-97881858</v>
          </cell>
          <cell r="J235" t="str">
            <v>098-9999999</v>
          </cell>
          <cell r="K235" t="str">
            <v>elmayame@hotmail.com</v>
          </cell>
          <cell r="L235" t="str">
            <v>http://</v>
          </cell>
        </row>
        <row r="236">
          <cell r="C236" t="str">
            <v>E.S.E. Prestadora de Servicios de Salud Gustavo Romero Hernández</v>
          </cell>
          <cell r="E236" t="str">
            <v>TIBANA</v>
          </cell>
          <cell r="F236" t="str">
            <v>DEPARTAMENTO DE BOYACA</v>
          </cell>
          <cell r="G236" t="str">
            <v>CARRERA 5  1 7 TIBANÁ</v>
          </cell>
          <cell r="H236" t="str">
            <v>153260</v>
          </cell>
          <cell r="I236" t="str">
            <v>098-7338021</v>
          </cell>
          <cell r="J236" t="str">
            <v>098-7338021</v>
          </cell>
          <cell r="K236" t="str">
            <v>esetibana@hotmail.com</v>
          </cell>
          <cell r="L236" t="str">
            <v>http://www.ese-tibana-boyaca.gov.co</v>
          </cell>
        </row>
        <row r="237">
          <cell r="C237" t="str">
            <v>E.S.E. Centro de Salud de Motavita</v>
          </cell>
          <cell r="D237" t="str">
            <v>ESE MOTAVITA</v>
          </cell>
          <cell r="E237" t="str">
            <v>MOTAVITA</v>
          </cell>
          <cell r="F237" t="str">
            <v>DEPARTAMENTO DE BOYACA</v>
          </cell>
          <cell r="G237" t="str">
            <v>CARRERA 2 N° 1-87</v>
          </cell>
          <cell r="H237" t="str">
            <v>154080</v>
          </cell>
          <cell r="I237" t="str">
            <v>098-7400556</v>
          </cell>
          <cell r="J237" t="str">
            <v>098-7400556</v>
          </cell>
          <cell r="K237" t="str">
            <v>ese@motavita-boyaca.gov.co</v>
          </cell>
          <cell r="L237" t="str">
            <v>http://www.esemotavita.gov.co</v>
          </cell>
        </row>
        <row r="238">
          <cell r="C238" t="str">
            <v>E.S.E. Hospital San José de Guaduas</v>
          </cell>
          <cell r="D238" t="str">
            <v>HSJG</v>
          </cell>
          <cell r="E238" t="str">
            <v>GUADUAS</v>
          </cell>
          <cell r="F238" t="str">
            <v>DEPARTAMENTO DE CUNDINAMARCA</v>
          </cell>
          <cell r="G238" t="str">
            <v>CALLEL 4 NO 12 41</v>
          </cell>
          <cell r="H238" t="str">
            <v>253440</v>
          </cell>
          <cell r="I238" t="str">
            <v>091-8416010</v>
          </cell>
          <cell r="J238" t="str">
            <v>091-8466366</v>
          </cell>
          <cell r="K238" t="str">
            <v>asistente@esehospitalsanjosedeguaduas.gov.co</v>
          </cell>
          <cell r="L238" t="str">
            <v>http://www.hospitalsanjosedeguaduas.gov.co</v>
          </cell>
        </row>
        <row r="239">
          <cell r="C239" t="str">
            <v>Instituto Municipal de Deporte y Recreación - El Retiro</v>
          </cell>
          <cell r="D239" t="str">
            <v>IMDER</v>
          </cell>
          <cell r="E239" t="str">
            <v>EL RETIRO</v>
          </cell>
          <cell r="F239" t="str">
            <v>DEPARTAMENTO DE ANTIOQUIA</v>
          </cell>
          <cell r="G239" t="str">
            <v>CARRERA 20 No. 25-50 COLISEO MUNICIPAL EL RETIRO - ANTIOQUIA</v>
          </cell>
          <cell r="H239" t="str">
            <v>055430</v>
          </cell>
          <cell r="I239" t="str">
            <v>054-5411019</v>
          </cell>
          <cell r="J239" t="str">
            <v>054-5411019</v>
          </cell>
          <cell r="K239" t="str">
            <v>imderetiro@gmail.com</v>
          </cell>
          <cell r="L239" t="str">
            <v>http://</v>
          </cell>
        </row>
        <row r="240">
          <cell r="C240" t="str">
            <v>U.A.E. Unidad de Licores del Meta</v>
          </cell>
          <cell r="D240" t="str">
            <v>ULM</v>
          </cell>
          <cell r="E240" t="str">
            <v>VILLAVICENCIO</v>
          </cell>
          <cell r="F240" t="str">
            <v>DEPARTAMENTO DEL META</v>
          </cell>
          <cell r="G240" t="str">
            <v xml:space="preserve">CARRERA 23 N°33 -211 BARRIO EL NOGAL </v>
          </cell>
          <cell r="H240" t="str">
            <v>500001</v>
          </cell>
          <cell r="I240" t="str">
            <v>098-6705614</v>
          </cell>
          <cell r="J240" t="str">
            <v>098-6705614</v>
          </cell>
          <cell r="K240" t="str">
            <v>contabilidadulm@meta.gov.co</v>
          </cell>
          <cell r="L240" t="str">
            <v>http://www.unidaddelicoresdelmeta.gov.co/2015/07/02/jhon-</v>
          </cell>
        </row>
        <row r="241">
          <cell r="C241" t="str">
            <v>Instituto Municipal de Deporte, Recreación y Educación Física - Trujillo</v>
          </cell>
          <cell r="D241" t="str">
            <v>IMDEREF</v>
          </cell>
          <cell r="E241" t="str">
            <v>TRUJILLO</v>
          </cell>
          <cell r="F241" t="str">
            <v>DEPARTAMENTO DE VALLE DEL CAUCA</v>
          </cell>
          <cell r="G241" t="str">
            <v>Trujillo</v>
          </cell>
          <cell r="H241" t="str">
            <v>761020</v>
          </cell>
          <cell r="I241" t="str">
            <v>092-2267512</v>
          </cell>
          <cell r="J241" t="str">
            <v>092-9999999</v>
          </cell>
          <cell r="K241" t="str">
            <v>imderef12@hotmail.com</v>
          </cell>
          <cell r="L241" t="str">
            <v>http://</v>
          </cell>
        </row>
        <row r="242">
          <cell r="C242" t="str">
            <v>E.S.P. Empresa Distribuidora del Pacífico S.A.</v>
          </cell>
          <cell r="E242" t="str">
            <v>QUIBDO</v>
          </cell>
          <cell r="F242" t="str">
            <v>DEPARTAMENTO DE CHOCO</v>
          </cell>
          <cell r="G242" t="str">
            <v xml:space="preserve">CARRERAA 7 N 24 - 76 </v>
          </cell>
          <cell r="H242" t="str">
            <v>270002</v>
          </cell>
          <cell r="I242" t="str">
            <v>094-6709722</v>
          </cell>
          <cell r="J242" t="str">
            <v>094-6724119</v>
          </cell>
          <cell r="K242" t="str">
            <v>contabilidad@dispacsaesp.com</v>
          </cell>
          <cell r="L242" t="str">
            <v>http:///dispac.com.co/</v>
          </cell>
        </row>
        <row r="243">
          <cell r="C243" t="str">
            <v>Catedral de Sal de Zipaquirá S.A. S.E.M.</v>
          </cell>
          <cell r="E243" t="str">
            <v>ZIPAQUIRA</v>
          </cell>
          <cell r="F243" t="str">
            <v>DEPARTAMENTO DE CUNDINAMARCA</v>
          </cell>
          <cell r="G243" t="str">
            <v>CALLE 1 CARRERA 6 VIA CATEDRAL DE SAL</v>
          </cell>
          <cell r="H243" t="str">
            <v>946000</v>
          </cell>
          <cell r="I243" t="str">
            <v>091-5945959</v>
          </cell>
          <cell r="J243" t="str">
            <v>091-8513821</v>
          </cell>
          <cell r="K243" t="str">
            <v>gilma.nieto@catedraldesal.gov.co</v>
          </cell>
          <cell r="L243" t="str">
            <v>http://www.catedraldesal.gov.co</v>
          </cell>
        </row>
        <row r="244">
          <cell r="C244" t="str">
            <v>Instituto de Vivienda Municipal de Aguazul</v>
          </cell>
          <cell r="D244" t="str">
            <v>IVIMA</v>
          </cell>
          <cell r="E244" t="str">
            <v>AGUAZUL</v>
          </cell>
          <cell r="F244" t="str">
            <v>DEPARTAMENTO DE CASANARE</v>
          </cell>
          <cell r="G244" t="str">
            <v>CALLE 13 15 15</v>
          </cell>
          <cell r="H244" t="str">
            <v>856010</v>
          </cell>
          <cell r="I244" t="str">
            <v>098-6384838</v>
          </cell>
          <cell r="J244" t="str">
            <v>098-6384838</v>
          </cell>
          <cell r="K244" t="str">
            <v>contadorivima@gmail.com</v>
          </cell>
          <cell r="L244" t="str">
            <v>http://www.ivima-aguazul-casanare.gov.co</v>
          </cell>
        </row>
        <row r="245">
          <cell r="C245" t="str">
            <v>Fondo Bonos y Títulos Garantizados Ley 546 - FOGAFIN</v>
          </cell>
          <cell r="D245" t="str">
            <v>FOGAFIN</v>
          </cell>
          <cell r="E245" t="str">
            <v>BOGOTA - DISTRITO CAPITAL</v>
          </cell>
          <cell r="F245" t="str">
            <v>DISTRITO CAPITAL</v>
          </cell>
          <cell r="G245" t="str">
            <v>CARRERA 7 NO.35-40</v>
          </cell>
          <cell r="H245" t="str">
            <v>110311</v>
          </cell>
          <cell r="I245" t="str">
            <v>571-3394240</v>
          </cell>
          <cell r="J245" t="str">
            <v>571-2858587</v>
          </cell>
          <cell r="K245" t="str">
            <v>fogafin@fogafin.gov.co</v>
          </cell>
          <cell r="L245" t="str">
            <v>http://www.fogafin.gov.co</v>
          </cell>
        </row>
        <row r="246">
          <cell r="C246" t="str">
            <v>Asociación de Municipios de la Subregión de la Ciénaga Grande Santa Marta</v>
          </cell>
          <cell r="D246" t="str">
            <v>ASOCIENAGA</v>
          </cell>
          <cell r="E246" t="str">
            <v>SANTA MARTA - DISTRITO TURISTICO, CULTURAL E HISTORICO</v>
          </cell>
          <cell r="F246" t="str">
            <v>DEPARTAMENTO DE MAGDALENA</v>
          </cell>
          <cell r="G246" t="str">
            <v>Calle 72 No. 56 - 70 Of. 404 - Edif. Tekar - Barranquilla</v>
          </cell>
          <cell r="H246" t="str">
            <v>800001</v>
          </cell>
          <cell r="I246" t="str">
            <v>095-3687021</v>
          </cell>
          <cell r="J246" t="str">
            <v>095-3600977</v>
          </cell>
          <cell r="K246" t="str">
            <v>direccion@asocienaga.com</v>
          </cell>
        </row>
        <row r="247">
          <cell r="C247" t="str">
            <v>E.S.E Centro de Salud - Betéitiva</v>
          </cell>
          <cell r="E247" t="str">
            <v>BETEITIVA</v>
          </cell>
          <cell r="F247" t="str">
            <v>DEPARTAMENTO DE BOYACA</v>
          </cell>
          <cell r="G247" t="str">
            <v>CENTRO BETEITIVA</v>
          </cell>
          <cell r="H247" t="str">
            <v>150610</v>
          </cell>
          <cell r="I247" t="str">
            <v>987-715438</v>
          </cell>
          <cell r="J247" t="str">
            <v>987-715438</v>
          </cell>
          <cell r="K247" t="str">
            <v>andresamezquita2@yahoo.com</v>
          </cell>
          <cell r="L247" t="str">
            <v>http://</v>
          </cell>
        </row>
        <row r="248">
          <cell r="C248" t="str">
            <v>E.S.E. Hospital San Antonio de Chía</v>
          </cell>
          <cell r="E248" t="str">
            <v>CHIA</v>
          </cell>
          <cell r="F248" t="str">
            <v>DEPARTAMENTO DE CUNDINAMARCA</v>
          </cell>
          <cell r="G248" t="str">
            <v>CARRERAA 10 8 24</v>
          </cell>
          <cell r="H248" t="str">
            <v>251750</v>
          </cell>
          <cell r="I248" t="str">
            <v>091-8630827,5951230,8630828,8633312</v>
          </cell>
          <cell r="J248" t="str">
            <v>091-8630828</v>
          </cell>
          <cell r="K248" t="str">
            <v>hchia@esehospitalchia.gov.co</v>
          </cell>
          <cell r="L248" t="str">
            <v>http://www.esehospitalchia.gov.co</v>
          </cell>
        </row>
        <row r="249">
          <cell r="C249" t="str">
            <v>E.S.E. Centro de Salud Nuestra Señora de La Paz</v>
          </cell>
          <cell r="E249" t="str">
            <v>QUIPAMA</v>
          </cell>
          <cell r="F249" t="str">
            <v>DEPARTAMENTO DE BOYACA</v>
          </cell>
          <cell r="G249" t="str">
            <v>CARRERA 9 NO. 12 102</v>
          </cell>
          <cell r="H249" t="str">
            <v>155020</v>
          </cell>
          <cell r="I249" t="str">
            <v>098-7266070</v>
          </cell>
          <cell r="J249" t="str">
            <v>098-7266070</v>
          </cell>
          <cell r="K249" t="str">
            <v>esequipama@yahoo.es</v>
          </cell>
          <cell r="L249" t="str">
            <v>http://www.esenuestrasenorapaz-quipama-boyaca.gov.co</v>
          </cell>
        </row>
        <row r="250">
          <cell r="C250" t="str">
            <v>E.S.E. Centro de Salud de San José de Pare</v>
          </cell>
          <cell r="E250" t="str">
            <v>SAN JOSE DE PARE</v>
          </cell>
          <cell r="F250" t="str">
            <v>DEPARTAMENTO DE BOYACA</v>
          </cell>
          <cell r="G250" t="str">
            <v>CARRERAA 3 -2-56</v>
          </cell>
          <cell r="H250" t="str">
            <v>154460</v>
          </cell>
          <cell r="I250" t="str">
            <v>098-7297206</v>
          </cell>
          <cell r="J250" t="str">
            <v>098-7297206,7297206,3112965159</v>
          </cell>
          <cell r="K250" t="str">
            <v>esesanjosedepare@gmail.com</v>
          </cell>
          <cell r="L250" t="str">
            <v>http://www.esecentrodesalud-sanjosedepare-boyaca.gov.co</v>
          </cell>
        </row>
        <row r="251">
          <cell r="C251" t="str">
            <v>Instituto Municipal para la Cultura y el Turismo - Moniquirá</v>
          </cell>
          <cell r="E251" t="str">
            <v>MONIQUIRA</v>
          </cell>
          <cell r="F251" t="str">
            <v>DEPARTAMENTO DE BOYACA</v>
          </cell>
          <cell r="G251" t="str">
            <v>Calle 18 A 53</v>
          </cell>
          <cell r="H251" t="str">
            <v>154260</v>
          </cell>
          <cell r="I251" t="str">
            <v>098-7281739</v>
          </cell>
          <cell r="J251" t="str">
            <v>098-7282654</v>
          </cell>
          <cell r="K251" t="str">
            <v>ictmoniquira@hotmail.com</v>
          </cell>
          <cell r="L251" t="str">
            <v>http://</v>
          </cell>
        </row>
        <row r="252">
          <cell r="C252" t="str">
            <v>E.S.E. Centro de Salud Con Camas de Montecristo</v>
          </cell>
          <cell r="E252" t="str">
            <v>MONTECRISTO</v>
          </cell>
          <cell r="F252" t="str">
            <v>DEPARTAMENTO DE BOLIVAR</v>
          </cell>
          <cell r="G252" t="str">
            <v>Centro de Salud - Montecristo</v>
          </cell>
          <cell r="H252" t="str">
            <v>134070</v>
          </cell>
          <cell r="I252" t="str">
            <v>095-6452939</v>
          </cell>
          <cell r="J252" t="str">
            <v>095-6452939</v>
          </cell>
          <cell r="K252" t="str">
            <v>esemontecristobolivar@gmail.com</v>
          </cell>
          <cell r="L252" t="str">
            <v>http://</v>
          </cell>
        </row>
        <row r="253">
          <cell r="C253" t="str">
            <v>Ministerio de Comercio, Industria y Turismo</v>
          </cell>
          <cell r="D253" t="str">
            <v>MINCIT</v>
          </cell>
          <cell r="E253" t="str">
            <v>BOGOTA - DISTRITO CAPITAL</v>
          </cell>
          <cell r="F253" t="str">
            <v>DISTRITO CAPITAL</v>
          </cell>
          <cell r="G253" t="str">
            <v>CALLE 28 13  A 15</v>
          </cell>
          <cell r="H253" t="str">
            <v>110311</v>
          </cell>
          <cell r="I253" t="str">
            <v>091-6067676</v>
          </cell>
          <cell r="J253" t="str">
            <v>091-6067538</v>
          </cell>
          <cell r="K253" t="str">
            <v>nmartinezm@mincit.gov.co</v>
          </cell>
          <cell r="L253" t="str">
            <v>http://www.mincit.gov.co</v>
          </cell>
        </row>
        <row r="254">
          <cell r="C254" t="str">
            <v>Ministerio del Trabajo</v>
          </cell>
          <cell r="D254" t="str">
            <v>MINTRABAJO</v>
          </cell>
          <cell r="E254" t="str">
            <v>BOGOTA - DISTRITO CAPITAL</v>
          </cell>
          <cell r="F254" t="str">
            <v>DISTRITO CAPITAL</v>
          </cell>
          <cell r="G254" t="str">
            <v>Carrera 14 No.  99 - 33 Piso 6</v>
          </cell>
          <cell r="H254" t="str">
            <v>110221</v>
          </cell>
          <cell r="I254" t="str">
            <v>091-4893900</v>
          </cell>
          <cell r="J254" t="str">
            <v>091-4893100</v>
          </cell>
          <cell r="K254" t="str">
            <v>edelgado@mintrabajo.gov.co</v>
          </cell>
          <cell r="L254" t="str">
            <v>http://www.mintrabajo.gov.co/</v>
          </cell>
        </row>
        <row r="255">
          <cell r="C255" t="str">
            <v>Ministerio del Interior</v>
          </cell>
          <cell r="D255" t="str">
            <v>MININTERIOR</v>
          </cell>
          <cell r="E255" t="str">
            <v>BOGOTA - DISTRITO CAPITAL</v>
          </cell>
          <cell r="F255" t="str">
            <v>DISTRITO CAPITAL</v>
          </cell>
          <cell r="G255" t="str">
            <v>CALLE 12 B NO 8-46</v>
          </cell>
          <cell r="H255" t="str">
            <v>111711</v>
          </cell>
          <cell r="I255" t="str">
            <v>091-2427400</v>
          </cell>
          <cell r="J255" t="str">
            <v>091-2423853</v>
          </cell>
          <cell r="K255" t="str">
            <v>mcortes@mininterior.gov.co</v>
          </cell>
          <cell r="L255" t="str">
            <v>http://www.mininterior.gov.co</v>
          </cell>
        </row>
        <row r="256">
          <cell r="C256" t="str">
            <v>Ministerio de Ambiente y Desarrollo Sostenible</v>
          </cell>
          <cell r="D256" t="str">
            <v>MINAMBIENTE</v>
          </cell>
          <cell r="E256" t="str">
            <v>BOGOTA - DISTRITO CAPITAL</v>
          </cell>
          <cell r="F256" t="str">
            <v>DISTRITO CAPITAL</v>
          </cell>
          <cell r="G256" t="str">
            <v>CALLE 37 Nro. 8 - 40</v>
          </cell>
          <cell r="H256" t="str">
            <v>110311</v>
          </cell>
          <cell r="I256" t="str">
            <v>571-3323400</v>
          </cell>
          <cell r="J256" t="str">
            <v>571-3323423</v>
          </cell>
          <cell r="K256" t="str">
            <v>NMolano@minambiente.gov.co</v>
          </cell>
          <cell r="L256" t="str">
            <v>http://www.minambiente.gov.co</v>
          </cell>
        </row>
        <row r="257">
          <cell r="C257" t="str">
            <v>E.S.E. Centro de Salud del Municipio de Sutamarchán</v>
          </cell>
          <cell r="E257" t="str">
            <v>SUTAMARCHAN</v>
          </cell>
          <cell r="F257" t="str">
            <v>DEPARTAMENTO DE BOYACA</v>
          </cell>
          <cell r="G257" t="str">
            <v>CALLE 2 NO 2 95</v>
          </cell>
          <cell r="H257" t="str">
            <v>153860</v>
          </cell>
          <cell r="I257" t="str">
            <v>098-7251115</v>
          </cell>
          <cell r="J257" t="str">
            <v>098-7251479</v>
          </cell>
          <cell r="K257" t="str">
            <v>sutamarchanese@gmail.com</v>
          </cell>
          <cell r="L257" t="str">
            <v>http://</v>
          </cell>
        </row>
        <row r="258">
          <cell r="C258" t="str">
            <v>Instituto de Desarrollo Urbano y Rural de Yopal</v>
          </cell>
          <cell r="D258" t="str">
            <v>INDURY</v>
          </cell>
          <cell r="E258" t="str">
            <v>YOPAL</v>
          </cell>
          <cell r="F258" t="str">
            <v>DEPARTAMENTO DE CASANARE</v>
          </cell>
          <cell r="G258" t="str">
            <v>CALLE 20 #19 - 22</v>
          </cell>
          <cell r="H258" t="str">
            <v>850001</v>
          </cell>
          <cell r="I258" t="str">
            <v>098-6341697</v>
          </cell>
          <cell r="J258" t="str">
            <v>098-6341697</v>
          </cell>
          <cell r="K258" t="str">
            <v>contactenos@idury-yopal.gov.co</v>
          </cell>
          <cell r="L258" t="str">
            <v>http://www.idury-yopal.gov.co</v>
          </cell>
        </row>
        <row r="259">
          <cell r="C259" t="str">
            <v>E.S.E. Jaime Alvarado y Castilla - Arauca</v>
          </cell>
          <cell r="E259" t="str">
            <v>ARAUCA</v>
          </cell>
          <cell r="F259" t="str">
            <v>DEPARTAMENTO DE ARAUCA</v>
          </cell>
          <cell r="G259" t="str">
            <v>CARRERA 36 CALLE 13 B ESQUINA</v>
          </cell>
          <cell r="H259" t="str">
            <v>810001</v>
          </cell>
          <cell r="I259" t="str">
            <v>097-8850200</v>
          </cell>
          <cell r="J259" t="str">
            <v>097-8850200</v>
          </cell>
          <cell r="K259" t="str">
            <v>contabilidad@esejaimealvaradoycatilla.gov.co</v>
          </cell>
          <cell r="L259" t="str">
            <v>http://esejaimealvaradoycastilla.gov.co</v>
          </cell>
        </row>
        <row r="260">
          <cell r="C260" t="str">
            <v>E.S.E. Centro de Salud las Mercedes de Caldas  - Boyacá</v>
          </cell>
          <cell r="E260" t="str">
            <v>CALDAS (BOYACA)</v>
          </cell>
          <cell r="F260" t="str">
            <v>DEPARTAMENTO DE BOYACA</v>
          </cell>
          <cell r="G260" t="str">
            <v>CALDAS CENTRO</v>
          </cell>
          <cell r="H260" t="str">
            <v>154660</v>
          </cell>
          <cell r="I260" t="str">
            <v>098-7265368</v>
          </cell>
          <cell r="J260" t="str">
            <v>098-7265368</v>
          </cell>
          <cell r="K260" t="str">
            <v>esecaldas1@hotmail.com</v>
          </cell>
          <cell r="L260" t="str">
            <v>http://www.eselasmercedes.org</v>
          </cell>
        </row>
        <row r="261">
          <cell r="C261" t="str">
            <v>E.S.E. Centro de Salud San Vicente Ferrer - Saboyá - Boyacá</v>
          </cell>
          <cell r="E261" t="str">
            <v>SABOYA</v>
          </cell>
          <cell r="F261" t="str">
            <v>DEPARTAMENTO DE BOYACA</v>
          </cell>
          <cell r="G261" t="str">
            <v>CARRERA 11 NO. 5-20</v>
          </cell>
          <cell r="H261" t="str">
            <v>154601</v>
          </cell>
          <cell r="I261" t="str">
            <v>098-7255109</v>
          </cell>
          <cell r="J261" t="str">
            <v>098-7255109</v>
          </cell>
          <cell r="K261" t="str">
            <v>esesaboyasanvicente@msn.com</v>
          </cell>
          <cell r="L261" t="str">
            <v>http://www.esesanvicenteferrer.gov.co</v>
          </cell>
        </row>
        <row r="262">
          <cell r="C262" t="str">
            <v>Centro Cultural Bacatá de Funza</v>
          </cell>
          <cell r="D262" t="str">
            <v>CCB</v>
          </cell>
          <cell r="E262" t="str">
            <v>FUNZA</v>
          </cell>
          <cell r="F262" t="str">
            <v>DEPARTAMENTO DE CUNDINAMARCA</v>
          </cell>
          <cell r="G262" t="str">
            <v>AV 13 NO. 12-55</v>
          </cell>
          <cell r="H262" t="str">
            <v>000001</v>
          </cell>
          <cell r="I262" t="str">
            <v>091-8258285</v>
          </cell>
          <cell r="J262" t="str">
            <v>091-8221015</v>
          </cell>
          <cell r="K262" t="str">
            <v>centroculturalbacata@funza-cundinamarca.gov.co</v>
          </cell>
          <cell r="L262" t="str">
            <v>http://centroculturalbacata.gov.co</v>
          </cell>
        </row>
        <row r="263">
          <cell r="C263" t="str">
            <v>E.S.P. Empresa Municipal de Servicios Públicos de Trinidad</v>
          </cell>
          <cell r="E263" t="str">
            <v>TRINIDAD</v>
          </cell>
          <cell r="F263" t="str">
            <v>DEPARTAMENTO DE CASANARE</v>
          </cell>
          <cell r="G263" t="str">
            <v>CARRERA 5 7 58</v>
          </cell>
          <cell r="H263" t="str">
            <v>853010</v>
          </cell>
          <cell r="I263" t="str">
            <v>098-6371072</v>
          </cell>
          <cell r="J263" t="str">
            <v>098-6371072</v>
          </cell>
          <cell r="K263" t="str">
            <v>emsptrinidad@yahoo.es</v>
          </cell>
          <cell r="L263" t="str">
            <v>http://aguavital.co</v>
          </cell>
        </row>
        <row r="264">
          <cell r="C264" t="str">
            <v>E.S.E. Centro de Salud Fe y Esperanza - Soracá</v>
          </cell>
          <cell r="E264" t="str">
            <v>SORACA</v>
          </cell>
          <cell r="F264" t="str">
            <v>DEPARTAMENTO DE BOYACA</v>
          </cell>
          <cell r="G264" t="str">
            <v xml:space="preserve">CALLE 5 5 10 SORACA </v>
          </cell>
          <cell r="H264" t="str">
            <v>153480</v>
          </cell>
          <cell r="I264" t="str">
            <v>098-7442949</v>
          </cell>
          <cell r="J264" t="str">
            <v>098-7442949</v>
          </cell>
          <cell r="K264" t="str">
            <v>esesoraca@gmail.com</v>
          </cell>
          <cell r="L264" t="str">
            <v>http://www.esefeyesperanza-soraca-boyaca.gov.co/</v>
          </cell>
        </row>
        <row r="265">
          <cell r="C265" t="str">
            <v>Fondo Nacional de Vivienda</v>
          </cell>
          <cell r="D265" t="str">
            <v>FONVIVIENDA</v>
          </cell>
          <cell r="E265" t="str">
            <v>BOGOTA - DISTRITO CAPITAL</v>
          </cell>
          <cell r="F265" t="str">
            <v>DISTRITO CAPITAL</v>
          </cell>
          <cell r="G265" t="str">
            <v>CALLE 18 Nº 7 - 59</v>
          </cell>
          <cell r="H265" t="str">
            <v>110321</v>
          </cell>
          <cell r="I265" t="str">
            <v>091-3323434</v>
          </cell>
          <cell r="J265" t="str">
            <v>091-3323434</v>
          </cell>
          <cell r="K265" t="str">
            <v>jmoreno@minvivienda.gov.co</v>
          </cell>
          <cell r="L265" t="str">
            <v>http://www.minvivienda.gov.co</v>
          </cell>
        </row>
        <row r="266">
          <cell r="C266" t="str">
            <v>Departamento de Antioquia</v>
          </cell>
          <cell r="E266" t="str">
            <v>MEDELLIN</v>
          </cell>
          <cell r="F266" t="str">
            <v>DEPARTAMENTO DE ANTIOQUIA</v>
          </cell>
          <cell r="G266" t="str">
            <v>CALLE 42 B 52 106</v>
          </cell>
          <cell r="H266" t="str">
            <v>050015</v>
          </cell>
          <cell r="I266" t="str">
            <v>094-3838111,3838114,3838115,3838116</v>
          </cell>
          <cell r="J266" t="str">
            <v>094-3838153</v>
          </cell>
          <cell r="K266" t="str">
            <v>contabilidadgob@antioquia.gov.co</v>
          </cell>
          <cell r="L266" t="str">
            <v>http://www.antioquia.gov.co</v>
          </cell>
        </row>
        <row r="267">
          <cell r="C267" t="str">
            <v>Departamento del Atlántico</v>
          </cell>
          <cell r="E267" t="str">
            <v>BARRANQUILLA - DISTRITO ESPECIAL, INDUSTRIAL Y PORTUARIO</v>
          </cell>
          <cell r="F267" t="str">
            <v>DEPARTAMENTO DE ATLANTICO</v>
          </cell>
          <cell r="G267" t="str">
            <v xml:space="preserve">CALLE 40 CARRERA 45 Y 46 </v>
          </cell>
          <cell r="H267" t="str">
            <v>080003</v>
          </cell>
          <cell r="I267" t="str">
            <v>095-3307000</v>
          </cell>
          <cell r="J267" t="str">
            <v>095-3404524</v>
          </cell>
          <cell r="K267" t="str">
            <v>gobernador@atlantico.gov.co</v>
          </cell>
          <cell r="L267" t="str">
            <v>http://www.atlantico.gov.co</v>
          </cell>
        </row>
        <row r="268">
          <cell r="C268" t="str">
            <v>Departamento de Bolívar</v>
          </cell>
          <cell r="E268" t="str">
            <v>CARTAGENA DE INDIAS - DISTRITO TURISTICO Y CULTURAL</v>
          </cell>
          <cell r="F268" t="str">
            <v>DEPARTAMENTO DE BOLIVAR</v>
          </cell>
          <cell r="G268" t="str">
            <v>TURBACO KM 3 SECTOR EL CORTIJO BAJO MIRANDA</v>
          </cell>
          <cell r="H268" t="str">
            <v>130003</v>
          </cell>
          <cell r="I268" t="str">
            <v>095-6517444</v>
          </cell>
          <cell r="J268" t="str">
            <v>095-6601731</v>
          </cell>
          <cell r="K268" t="str">
            <v>contabilidad@bolivar.gov.co</v>
          </cell>
          <cell r="L268" t="str">
            <v>http://www.bolivar.gov.co/</v>
          </cell>
        </row>
        <row r="269">
          <cell r="C269" t="str">
            <v>Departamento de Boyacá</v>
          </cell>
          <cell r="E269" t="str">
            <v>TUNJA</v>
          </cell>
          <cell r="F269" t="str">
            <v>DEPARTAMENTO DE BOYACA</v>
          </cell>
          <cell r="G269" t="str">
            <v>CALLE 20 9  90</v>
          </cell>
          <cell r="H269" t="str">
            <v>150001</v>
          </cell>
          <cell r="I269" t="str">
            <v>098-7404086,7409086,8401989</v>
          </cell>
          <cell r="J269" t="str">
            <v>098-7742426</v>
          </cell>
          <cell r="K269" t="str">
            <v>contabilidad@boyaca.gov.co</v>
          </cell>
          <cell r="L269" t="str">
            <v>http://www.boyaca.gov.co</v>
          </cell>
        </row>
        <row r="270">
          <cell r="C270" t="str">
            <v>Departamento de Caldas</v>
          </cell>
          <cell r="E270" t="str">
            <v>MANIZALES</v>
          </cell>
          <cell r="F270" t="str">
            <v>DEPARTAMENTO DE CALDAS</v>
          </cell>
          <cell r="G270" t="str">
            <v>CARRERA 21 ENTRE CALLES 22 Y 23</v>
          </cell>
          <cell r="H270" t="str">
            <v>170001</v>
          </cell>
          <cell r="I270" t="str">
            <v>056-8982444</v>
          </cell>
          <cell r="J270" t="str">
            <v>056-8982444</v>
          </cell>
          <cell r="K270" t="str">
            <v>atencionalciudadano@gobernaciondecaldas.gov.co</v>
          </cell>
          <cell r="L270" t="str">
            <v>http://www.gobernaciondecaldas.gov.co</v>
          </cell>
        </row>
        <row r="271">
          <cell r="C271" t="str">
            <v>Departamento del Caquetá</v>
          </cell>
          <cell r="E271" t="str">
            <v>FLORENCIA</v>
          </cell>
          <cell r="F271" t="str">
            <v>DEPARTAMENTO DE CAQUETA</v>
          </cell>
          <cell r="G271" t="str">
            <v>Carrera 13 Calle 15 Esquina</v>
          </cell>
          <cell r="H271" t="str">
            <v>180001</v>
          </cell>
          <cell r="I271" t="str">
            <v>098-4356794,4353220</v>
          </cell>
          <cell r="J271" t="str">
            <v>098-4356794</v>
          </cell>
          <cell r="K271" t="str">
            <v>contabilidad@caqueta.gov.co</v>
          </cell>
          <cell r="L271" t="str">
            <v>http://www.caqueta.gov.co</v>
          </cell>
        </row>
        <row r="272">
          <cell r="C272" t="str">
            <v>Departamento del Cauca</v>
          </cell>
          <cell r="E272" t="str">
            <v>POPAYAN</v>
          </cell>
          <cell r="F272" t="str">
            <v>DEPARTAMENTO DE CAUCA</v>
          </cell>
          <cell r="G272" t="str">
            <v>CALLE 4 CON CARRERA 7 ESQUINA</v>
          </cell>
          <cell r="H272" t="str">
            <v>190003</v>
          </cell>
          <cell r="I272" t="str">
            <v>092-8220570</v>
          </cell>
          <cell r="J272" t="str">
            <v>092-8243597</v>
          </cell>
          <cell r="K272" t="str">
            <v>despachogobernador@cauca.gov.co</v>
          </cell>
          <cell r="L272" t="str">
            <v>http://www.cacuca.gov.co</v>
          </cell>
        </row>
        <row r="273">
          <cell r="C273" t="str">
            <v>Departamento del Cesar</v>
          </cell>
          <cell r="E273" t="str">
            <v>VALLEDUPAR</v>
          </cell>
          <cell r="F273" t="str">
            <v>DEPARTAMENTO DE CESAR</v>
          </cell>
          <cell r="G273" t="str">
            <v>CALLE 16 NRO 12 - 120</v>
          </cell>
          <cell r="H273" t="str">
            <v>200004</v>
          </cell>
          <cell r="I273" t="str">
            <v>095-5748230</v>
          </cell>
          <cell r="J273" t="str">
            <v>095-5748230</v>
          </cell>
          <cell r="K273" t="str">
            <v>contabilidad@cesar.gov.co</v>
          </cell>
          <cell r="L273" t="str">
            <v>http://www.cesar.gov.co</v>
          </cell>
        </row>
        <row r="274">
          <cell r="C274" t="str">
            <v>Departamento de Córdoba</v>
          </cell>
          <cell r="E274" t="str">
            <v>MONTERIA</v>
          </cell>
          <cell r="F274" t="str">
            <v>DEPARTAMENTO DE CORDOBA</v>
          </cell>
          <cell r="G274" t="str">
            <v xml:space="preserve">ED GOBERNACION DE CORDOBA CALLE 27 NO 3 28 PALACIO NAIN PISO 2. </v>
          </cell>
          <cell r="H274" t="str">
            <v>230003</v>
          </cell>
          <cell r="I274" t="str">
            <v>094-7825381</v>
          </cell>
          <cell r="J274" t="str">
            <v>094-7810772</v>
          </cell>
          <cell r="K274" t="str">
            <v>contactenos@cordoba.gov.co</v>
          </cell>
          <cell r="L274" t="str">
            <v>http://www.cordoba.gov.co</v>
          </cell>
        </row>
        <row r="275">
          <cell r="C275" t="str">
            <v>Departamento de Cundinamarca</v>
          </cell>
          <cell r="E275" t="str">
            <v>BOGOTA - DISTRITO CAPITAL</v>
          </cell>
          <cell r="F275" t="str">
            <v>DISTRITO CAPITAL</v>
          </cell>
          <cell r="G275" t="str">
            <v>CALLE 26  51 53</v>
          </cell>
          <cell r="H275" t="str">
            <v>111321</v>
          </cell>
          <cell r="I275" t="str">
            <v>091-7490000</v>
          </cell>
          <cell r="J275" t="str">
            <v>091-7491482</v>
          </cell>
          <cell r="K275" t="str">
            <v>luis.davila@cundinamarca.gov.co</v>
          </cell>
          <cell r="L275" t="str">
            <v>http://www.cundinamarca.gov.co</v>
          </cell>
        </row>
        <row r="276">
          <cell r="C276" t="str">
            <v>Departamento del Chocó</v>
          </cell>
          <cell r="E276" t="str">
            <v>QUIBDO</v>
          </cell>
          <cell r="F276" t="str">
            <v>DEPARTAMENTO DE CHOCO</v>
          </cell>
          <cell r="G276" t="str">
            <v>CARRERAA 1 CALLEL 31 ESQUINA</v>
          </cell>
          <cell r="H276" t="str">
            <v>270002</v>
          </cell>
          <cell r="I276" t="str">
            <v>094-6738900,6714031,6722109,6711415</v>
          </cell>
          <cell r="J276" t="str">
            <v>094-6714031,6713815</v>
          </cell>
          <cell r="K276" t="str">
            <v>gobernacion@choco.gov.co</v>
          </cell>
          <cell r="L276" t="str">
            <v>http://www.gobernaciondelchoco.gov.co</v>
          </cell>
        </row>
        <row r="277">
          <cell r="C277" t="str">
            <v>Departamento del Huila</v>
          </cell>
          <cell r="E277" t="str">
            <v>NEIVA</v>
          </cell>
          <cell r="F277" t="str">
            <v>DEPARTAMENTO DE HUILA</v>
          </cell>
          <cell r="G277" t="str">
            <v xml:space="preserve">CARRERA 4 CALLE 9 ESQUINA EDIFICIO GOBERNACION </v>
          </cell>
          <cell r="H277" t="str">
            <v>410010</v>
          </cell>
          <cell r="I277" t="str">
            <v>098-8671300</v>
          </cell>
          <cell r="J277" t="str">
            <v>098-8671300</v>
          </cell>
          <cell r="K277" t="str">
            <v>shacienda@huila.gov.co</v>
          </cell>
          <cell r="L277" t="str">
            <v>http://www.huila.gov.co</v>
          </cell>
        </row>
        <row r="278">
          <cell r="C278" t="str">
            <v>Departamento de la Guajira</v>
          </cell>
          <cell r="E278" t="str">
            <v>RIOHACHA</v>
          </cell>
          <cell r="F278" t="str">
            <v>DEPARTAMENTO DE GUAJIRA</v>
          </cell>
          <cell r="G278" t="str">
            <v>CALLE 1 NO 6-05</v>
          </cell>
          <cell r="H278" t="str">
            <v>440001</v>
          </cell>
          <cell r="I278" t="str">
            <v>095-7275007,7272556,7274212</v>
          </cell>
          <cell r="J278" t="str">
            <v>095-7272226</v>
          </cell>
          <cell r="K278" t="str">
            <v>contactenos@laguajira.gov.co</v>
          </cell>
          <cell r="L278" t="str">
            <v>http://www.laguajira.gov.co</v>
          </cell>
        </row>
        <row r="279">
          <cell r="C279" t="str">
            <v>Departamento del Magdalena</v>
          </cell>
          <cell r="E279" t="str">
            <v>SANTA MARTA - DISTRITO TURISTICO, CULTURAL E HISTORICO</v>
          </cell>
          <cell r="F279" t="str">
            <v>DEPARTAMENTO DE MAGDALENA</v>
          </cell>
          <cell r="G279" t="str">
            <v>CARRERA 1C N° 16 - 15</v>
          </cell>
          <cell r="H279" t="str">
            <v>114747</v>
          </cell>
          <cell r="I279" t="str">
            <v>095-4381156,4381153,4381145</v>
          </cell>
          <cell r="J279" t="str">
            <v>095-4213898</v>
          </cell>
          <cell r="K279" t="str">
            <v>gobernacion@magdalena.gov.co</v>
          </cell>
          <cell r="L279" t="str">
            <v>http://www.magdalena.gov.co</v>
          </cell>
        </row>
        <row r="280">
          <cell r="C280" t="str">
            <v>Departamento del Meta</v>
          </cell>
          <cell r="E280" t="str">
            <v>VILLAVICENCIO</v>
          </cell>
          <cell r="F280" t="str">
            <v>DEPARTAMENTO DEL META</v>
          </cell>
          <cell r="G280" t="str">
            <v>Carrera 33  No. 38 - 45 Centro</v>
          </cell>
          <cell r="H280" t="str">
            <v>500001</v>
          </cell>
          <cell r="I280" t="str">
            <v>098-6818500</v>
          </cell>
          <cell r="J280" t="str">
            <v>098-6818500</v>
          </cell>
          <cell r="K280" t="str">
            <v>svillarealf@meta.gov.co</v>
          </cell>
          <cell r="L280" t="str">
            <v>http://www.meta.gov.co</v>
          </cell>
        </row>
        <row r="281">
          <cell r="C281" t="str">
            <v>Departamento de Nariño</v>
          </cell>
          <cell r="E281" t="str">
            <v>SAN JUAN DE PASTO</v>
          </cell>
          <cell r="F281" t="str">
            <v>DEPARTAMENTO DE NARIÑO</v>
          </cell>
          <cell r="G281" t="str">
            <v>CALLE 19 NO. 23-78</v>
          </cell>
          <cell r="H281" t="str">
            <v>520000</v>
          </cell>
          <cell r="I281" t="str">
            <v>092-7233506,7233600,</v>
          </cell>
          <cell r="J281" t="str">
            <v>092-7233744</v>
          </cell>
          <cell r="K281" t="str">
            <v>contactenos@narino.gov.co</v>
          </cell>
          <cell r="L281" t="str">
            <v>http://www.narino.gov.co</v>
          </cell>
        </row>
        <row r="282">
          <cell r="C282" t="str">
            <v>Departamento del Norte de Santander</v>
          </cell>
          <cell r="E282" t="str">
            <v>SAN JOSE DE CUCUTA</v>
          </cell>
          <cell r="F282" t="str">
            <v>DEPARTAMENTO DE NORTE DE SANTANDER</v>
          </cell>
          <cell r="G282" t="str">
            <v>AV 5 CALLE 13 Y 14 PALACIO DE LA GOBERNACION</v>
          </cell>
          <cell r="H282" t="str">
            <v>540002</v>
          </cell>
          <cell r="I282" t="str">
            <v>097-5730278,5713303,5710590</v>
          </cell>
          <cell r="J282" t="str">
            <v>097-5730144</v>
          </cell>
          <cell r="K282" t="str">
            <v>gobernacion@nortedesantander.gov.co</v>
          </cell>
          <cell r="L282" t="str">
            <v>http://www.nortedesantander.gov.co</v>
          </cell>
        </row>
        <row r="283">
          <cell r="C283" t="str">
            <v>Departamento del Quindío</v>
          </cell>
          <cell r="E283" t="str">
            <v>ARMENIA</v>
          </cell>
          <cell r="F283" t="str">
            <v>DEPARTAMENTO DE QUINDIO</v>
          </cell>
          <cell r="G283" t="str">
            <v>CALLE 20 NUMERO 13 22</v>
          </cell>
          <cell r="H283" t="str">
            <v>630001</v>
          </cell>
          <cell r="I283" t="str">
            <v>096-7417700</v>
          </cell>
          <cell r="J283" t="str">
            <v>096-7411902</v>
          </cell>
          <cell r="K283" t="str">
            <v>contabilidad@quindio.gov.co</v>
          </cell>
          <cell r="L283" t="str">
            <v>http://www.quindio.gov.co</v>
          </cell>
        </row>
        <row r="284">
          <cell r="C284" t="str">
            <v>Departamento de Risaralda</v>
          </cell>
          <cell r="E284" t="str">
            <v>PEREIRA</v>
          </cell>
          <cell r="F284" t="str">
            <v>DEPARTAMENTO DE RISARALDA</v>
          </cell>
          <cell r="G284" t="str">
            <v>CALLE 19 13 17</v>
          </cell>
          <cell r="H284" t="str">
            <v>660004</v>
          </cell>
          <cell r="I284" t="str">
            <v>096-3398300</v>
          </cell>
          <cell r="J284" t="str">
            <v>096-3398301</v>
          </cell>
          <cell r="K284" t="str">
            <v>contabilidad@risaralda.gov.co</v>
          </cell>
          <cell r="L284" t="str">
            <v>http://www.risaralda.gov.co</v>
          </cell>
        </row>
        <row r="285">
          <cell r="C285" t="str">
            <v>Departamento de Santander</v>
          </cell>
          <cell r="E285" t="str">
            <v>BUCARAMANGA</v>
          </cell>
          <cell r="F285" t="str">
            <v>DEPARTAMENTO DE SANTANDER</v>
          </cell>
          <cell r="G285" t="str">
            <v>CALLE 37 NO. 10-30</v>
          </cell>
          <cell r="H285" t="str">
            <v>680006</v>
          </cell>
          <cell r="I285" t="str">
            <v>097-6305324</v>
          </cell>
          <cell r="J285" t="str">
            <v>097-6303972</v>
          </cell>
          <cell r="K285" t="str">
            <v>info@santander.gov.co</v>
          </cell>
          <cell r="L285" t="str">
            <v>http://www.santander.gov.co</v>
          </cell>
        </row>
        <row r="286">
          <cell r="C286" t="str">
            <v>Departamento de Sucre</v>
          </cell>
          <cell r="E286" t="str">
            <v>SINCELEJO</v>
          </cell>
          <cell r="F286" t="str">
            <v>DEPARTAMENTO DE SUCRE</v>
          </cell>
          <cell r="G286" t="str">
            <v>CALLE 25 #25B-35</v>
          </cell>
          <cell r="H286" t="str">
            <v>700001</v>
          </cell>
          <cell r="I286" t="str">
            <v>095-2799470</v>
          </cell>
          <cell r="J286" t="str">
            <v>095-2884592</v>
          </cell>
          <cell r="K286" t="str">
            <v>contabilidad@sucre.gov.co</v>
          </cell>
          <cell r="L286" t="str">
            <v>http://www.sucre.gov.co</v>
          </cell>
        </row>
        <row r="287">
          <cell r="C287" t="str">
            <v>Departamento del Tolima</v>
          </cell>
          <cell r="E287" t="str">
            <v>IBAGUE</v>
          </cell>
          <cell r="F287" t="str">
            <v>DEPARTAMENTO DE TOLIMA</v>
          </cell>
          <cell r="G287" t="str">
            <v>CARRERA 3 CALLE 11 ED GOBERNACIÓN DEL TOLIMA</v>
          </cell>
          <cell r="H287" t="str">
            <v>579986</v>
          </cell>
          <cell r="I287" t="str">
            <v>098-2616345,2611616</v>
          </cell>
          <cell r="J287" t="str">
            <v>098-2618775</v>
          </cell>
          <cell r="K287" t="str">
            <v>contactenos@tolima.gov.co</v>
          </cell>
          <cell r="L287" t="str">
            <v>http://www.tolima.gov.co</v>
          </cell>
        </row>
        <row r="288">
          <cell r="C288" t="str">
            <v>Departamento del Valle del Cauca</v>
          </cell>
          <cell r="E288" t="str">
            <v>SANTIAGO DE CALI</v>
          </cell>
          <cell r="F288" t="str">
            <v>DEPARTAMENTO DE VALLE DEL CAUCA</v>
          </cell>
          <cell r="G288" t="str">
            <v>CALLES 9 Y 10 CARRERA 8 Y 7 PALACIO DE SAN FRANCISCO</v>
          </cell>
          <cell r="H288" t="str">
            <v>760046</v>
          </cell>
          <cell r="I288" t="str">
            <v>092-8600044</v>
          </cell>
          <cell r="J288" t="str">
            <v>092-8600147</v>
          </cell>
          <cell r="K288" t="str">
            <v>yamilehc01@gmail.com</v>
          </cell>
          <cell r="L288" t="str">
            <v>http://www.valledelcauca.gov.co</v>
          </cell>
        </row>
        <row r="289">
          <cell r="C289" t="str">
            <v>Departamento de Arauca</v>
          </cell>
          <cell r="E289" t="str">
            <v>ARAUCA</v>
          </cell>
          <cell r="F289" t="str">
            <v>DEPARTAMENTO DE ARAUCA</v>
          </cell>
          <cell r="G289" t="str">
            <v>Calle 20 Carrera 21 Esq.</v>
          </cell>
          <cell r="H289" t="str">
            <v>885215</v>
          </cell>
          <cell r="I289" t="str">
            <v>097-8853234,8852388,8852285</v>
          </cell>
          <cell r="J289" t="str">
            <v>097-978853226</v>
          </cell>
          <cell r="K289" t="str">
            <v>secretariahacienda@arauca.gov.co</v>
          </cell>
          <cell r="L289" t="str">
            <v>http://www.arauca.gov.co</v>
          </cell>
        </row>
        <row r="290">
          <cell r="C290" t="str">
            <v>Departamento de Casanare</v>
          </cell>
          <cell r="E290" t="str">
            <v>YOPAL</v>
          </cell>
          <cell r="F290" t="str">
            <v>DEPARTAMENTO DE CASANARE</v>
          </cell>
          <cell r="G290" t="str">
            <v>CARRERA 20 8-02</v>
          </cell>
          <cell r="H290" t="str">
            <v>850008</v>
          </cell>
          <cell r="I290" t="str">
            <v>098-6357676,3123619812</v>
          </cell>
          <cell r="J290" t="str">
            <v>098-6357676,3123619812</v>
          </cell>
          <cell r="K290" t="str">
            <v>hacienda@casanare.gov.co</v>
          </cell>
          <cell r="L290" t="str">
            <v>http://www.casanare.gov.co</v>
          </cell>
        </row>
        <row r="291">
          <cell r="C291" t="str">
            <v>Departamento del Putumayo</v>
          </cell>
          <cell r="E291" t="str">
            <v>MOCOA</v>
          </cell>
          <cell r="F291" t="str">
            <v>DEPARTAMENTO DE PUTUMAYO</v>
          </cell>
          <cell r="G291" t="str">
            <v>CALLE 8 NO. 7-40</v>
          </cell>
          <cell r="H291" t="str">
            <v>860001</v>
          </cell>
          <cell r="I291" t="str">
            <v>098-4296076</v>
          </cell>
          <cell r="J291" t="str">
            <v>098-4295269</v>
          </cell>
          <cell r="K291" t="str">
            <v>contabilidad@putumayo.gov.co</v>
          </cell>
          <cell r="L291" t="str">
            <v>http://www.putumayo.gov.co</v>
          </cell>
        </row>
        <row r="292">
          <cell r="C292" t="str">
            <v>Departamento del Archipiélago de San Andrés, Providencia y Santa Catalina</v>
          </cell>
          <cell r="E292" t="str">
            <v>SAN ANDRES</v>
          </cell>
          <cell r="F292" t="str">
            <v>ARCHIPIELAGO DE SAN ANDRES</v>
          </cell>
          <cell r="G292" t="str">
            <v>AVENIDA 20 DE JULIO # 6-30 EDIFICIO CORAL PALACE</v>
          </cell>
          <cell r="H292" t="str">
            <v>880001</v>
          </cell>
          <cell r="I292" t="str">
            <v>098-5130801</v>
          </cell>
          <cell r="J292" t="str">
            <v>098-5123466</v>
          </cell>
          <cell r="K292" t="str">
            <v>servicioalciudadano@sanandres.gov.co</v>
          </cell>
          <cell r="L292" t="str">
            <v>http://www.sanandres.gov.co</v>
          </cell>
        </row>
        <row r="293">
          <cell r="C293" t="str">
            <v>Departamento del Amazonas</v>
          </cell>
          <cell r="E293" t="str">
            <v>LETICIA</v>
          </cell>
          <cell r="F293" t="str">
            <v>DEPARTAMENTO DE AMAZONAS</v>
          </cell>
          <cell r="G293" t="str">
            <v>CALLE 10 NO. 10-72 ESQUINA</v>
          </cell>
          <cell r="H293" t="str">
            <v>592570</v>
          </cell>
          <cell r="I293" t="str">
            <v>098-5927054</v>
          </cell>
          <cell r="J293" t="str">
            <v>098-5926629</v>
          </cell>
          <cell r="K293" t="str">
            <v>contabilidad@amazonas.gov.co</v>
          </cell>
          <cell r="L293" t="str">
            <v>http://amazonas</v>
          </cell>
        </row>
        <row r="294">
          <cell r="C294" t="str">
            <v>Departamento del Guainía</v>
          </cell>
          <cell r="E294" t="str">
            <v>PUERTO INIRIDA</v>
          </cell>
          <cell r="F294" t="str">
            <v>DEPARTAMENTO DE GUAINIA</v>
          </cell>
          <cell r="G294" t="str">
            <v>AVDA FUNDADORES CALLE 16 # 8-35</v>
          </cell>
          <cell r="H294" t="str">
            <v>940001</v>
          </cell>
          <cell r="I294" t="str">
            <v>098-5656037,5656073,</v>
          </cell>
          <cell r="J294" t="str">
            <v>098-5656037,5656073,</v>
          </cell>
          <cell r="K294" t="str">
            <v>contadorgobernacion@guainia.gov.co</v>
          </cell>
          <cell r="L294" t="str">
            <v>http://www.guainia.gov.co</v>
          </cell>
        </row>
        <row r="295">
          <cell r="C295" t="str">
            <v>Departamento del Guaviare</v>
          </cell>
          <cell r="E295" t="str">
            <v>SAN JOSE DEL GUAVIARE</v>
          </cell>
          <cell r="F295" t="str">
            <v>DEPARTAMENTO DE GUAVIARE</v>
          </cell>
          <cell r="G295" t="str">
            <v>CARRERA 24 NO. 7 - 81, BARRIO 20 DE JULIO</v>
          </cell>
          <cell r="H295" t="str">
            <v>950001</v>
          </cell>
          <cell r="I295" t="str">
            <v>098-985841032,5584009,5841142</v>
          </cell>
          <cell r="J295" t="str">
            <v>098-5841203</v>
          </cell>
          <cell r="K295" t="str">
            <v>gobernacion@guaviare.gov.co</v>
          </cell>
          <cell r="L295" t="str">
            <v>http://guaviare.gov.co</v>
          </cell>
        </row>
        <row r="296">
          <cell r="C296" t="str">
            <v>Departamento del Vaupés</v>
          </cell>
          <cell r="E296" t="str">
            <v>MITU</v>
          </cell>
          <cell r="F296" t="str">
            <v>DEPARTAMENTO DE VAUPES</v>
          </cell>
          <cell r="G296" t="str">
            <v>BARRIO EL CENTRO CALLE 14 NO 13A -43</v>
          </cell>
          <cell r="H296" t="str">
            <v>970001</v>
          </cell>
          <cell r="I296" t="str">
            <v>098-5642044,5642018,5642111</v>
          </cell>
          <cell r="J296" t="str">
            <v>098-5642007</v>
          </cell>
          <cell r="K296" t="str">
            <v>contabilidad@vaupes.gov.co</v>
          </cell>
          <cell r="L296" t="str">
            <v>http://www.vaupes.gov.co</v>
          </cell>
        </row>
        <row r="297">
          <cell r="C297" t="str">
            <v>Departamento del Vichada</v>
          </cell>
          <cell r="E297" t="str">
            <v>PUERTO CARREÑO</v>
          </cell>
          <cell r="F297" t="str">
            <v>DEPARTAMENTO DE VICHADA</v>
          </cell>
          <cell r="G297" t="str">
            <v>CALLE 18 NO. 7-48</v>
          </cell>
          <cell r="H297" t="str">
            <v>990001</v>
          </cell>
          <cell r="I297" t="str">
            <v>098-5654421,5654132</v>
          </cell>
          <cell r="J297" t="str">
            <v>098-5654138</v>
          </cell>
          <cell r="K297" t="str">
            <v>contabilidad@sedvichada.gov.co</v>
          </cell>
          <cell r="L297" t="str">
            <v>http://www.vichada.gov.co</v>
          </cell>
        </row>
        <row r="298">
          <cell r="C298" t="str">
            <v>E.S.E. Empresa Social del Estado Hospital San Antonio - Anolaima</v>
          </cell>
          <cell r="E298" t="str">
            <v>ANOLAIMA</v>
          </cell>
          <cell r="F298" t="str">
            <v>DEPARTAMENTO DE CUNDINAMARCA</v>
          </cell>
          <cell r="G298" t="str">
            <v>CALLE 3 NO. 1 - 81 BARRIO SAN ANTONIO</v>
          </cell>
          <cell r="H298" t="str">
            <v>253040</v>
          </cell>
          <cell r="I298" t="str">
            <v>091-8454297,8454111</v>
          </cell>
          <cell r="J298" t="str">
            <v>999-8454297</v>
          </cell>
          <cell r="K298" t="str">
            <v>gerencia@esehospitalsanantoniodeanolaima.gov.co</v>
          </cell>
          <cell r="L298" t="str">
            <v>http://www.esehospitalsanantoniodeanolaima.gov.co</v>
          </cell>
        </row>
        <row r="299">
          <cell r="C299" t="str">
            <v>E.S.E. Empresa Social del Estado del Meta - Solución Salud</v>
          </cell>
          <cell r="E299" t="str">
            <v>VILLAVICENCIO</v>
          </cell>
          <cell r="F299" t="str">
            <v>DEPARTAMENTO DEL META</v>
          </cell>
          <cell r="G299" t="str">
            <v>CALLE 37 41-80 BARRIO BARZAL ALTO VILLAVICENCIO</v>
          </cell>
          <cell r="H299" t="str">
            <v>500001</v>
          </cell>
          <cell r="I299" t="str">
            <v>098-6610200,6610220,6629774</v>
          </cell>
          <cell r="J299" t="str">
            <v>098-6621224</v>
          </cell>
          <cell r="K299" t="str">
            <v>contabilidad@esemeta.gov.co</v>
          </cell>
          <cell r="L299" t="str">
            <v>http://www.esemeta.gov.co</v>
          </cell>
        </row>
        <row r="300">
          <cell r="C300" t="str">
            <v>Asociación de Entidades Públicas Casa de la Cultura - Marsella</v>
          </cell>
          <cell r="E300" t="str">
            <v>MARSELLA</v>
          </cell>
          <cell r="F300" t="str">
            <v>DEPARTAMENTO DE RISARALDA</v>
          </cell>
          <cell r="G300" t="str">
            <v>CALLE 9 CARRERAA 9 NO. 8-46 PLAZA PRINCIPAL</v>
          </cell>
          <cell r="H300" t="str">
            <v>661040</v>
          </cell>
          <cell r="I300" t="str">
            <v>096-3685201</v>
          </cell>
          <cell r="J300" t="str">
            <v>096-3685201</v>
          </cell>
          <cell r="K300" t="str">
            <v>caculmuseo@hotmail.com</v>
          </cell>
          <cell r="L300" t="str">
            <v>http://</v>
          </cell>
        </row>
        <row r="301">
          <cell r="C301" t="str">
            <v>Beneficencia del Valle del Cauca</v>
          </cell>
          <cell r="D301" t="str">
            <v>BENEVALLE</v>
          </cell>
          <cell r="E301" t="str">
            <v>SANTIAGO DE CALI</v>
          </cell>
          <cell r="F301" t="str">
            <v>DEPARTAMENTO DE VALLE DEL CAUCA</v>
          </cell>
          <cell r="G301" t="str">
            <v>CALLE 9 # 4-50 PISO 12</v>
          </cell>
          <cell r="H301" t="str">
            <v>760040</v>
          </cell>
          <cell r="I301" t="str">
            <v>092-8961265</v>
          </cell>
          <cell r="J301" t="str">
            <v>092-8896995</v>
          </cell>
          <cell r="K301" t="str">
            <v>gerencia@loteriadelvalle.com</v>
          </cell>
          <cell r="L301" t="str">
            <v>http://www.benevalle.com</v>
          </cell>
        </row>
        <row r="302">
          <cell r="C302" t="str">
            <v>E.S.E. Red Salud Casanare</v>
          </cell>
          <cell r="E302" t="str">
            <v>YOPAL</v>
          </cell>
          <cell r="F302" t="str">
            <v>DEPARTAMENTO DE CASANARE</v>
          </cell>
          <cell r="G302" t="str">
            <v>CALLE 9 NO 24-75</v>
          </cell>
          <cell r="H302" t="str">
            <v>850001</v>
          </cell>
          <cell r="I302" t="str">
            <v>098-6324638</v>
          </cell>
          <cell r="J302" t="str">
            <v>098-6324018</v>
          </cell>
          <cell r="K302" t="str">
            <v>contabilidad@hotmail.com</v>
          </cell>
          <cell r="L302" t="str">
            <v>http://redsaludcasanare.gov.co</v>
          </cell>
        </row>
        <row r="303">
          <cell r="C303" t="str">
            <v>E.S.E. Hospital San Antonio</v>
          </cell>
          <cell r="E303" t="str">
            <v>MITU</v>
          </cell>
          <cell r="F303" t="str">
            <v>DEPARTAMENTO DE VAUPES</v>
          </cell>
          <cell r="G303" t="str">
            <v>CARRERA 13A NO 15A 127</v>
          </cell>
          <cell r="H303" t="str">
            <v>970001</v>
          </cell>
          <cell r="I303" t="str">
            <v>098-5642285,5642069,5642069</v>
          </cell>
          <cell r="J303" t="str">
            <v>098-5642285</v>
          </cell>
          <cell r="K303" t="str">
            <v>hosptalmitu@hsam.gov.co</v>
          </cell>
          <cell r="L303" t="str">
            <v>http://www.hsam.gov.co</v>
          </cell>
        </row>
        <row r="304">
          <cell r="C304" t="str">
            <v>Universidad de Antioquia</v>
          </cell>
          <cell r="D304" t="str">
            <v>U DE A</v>
          </cell>
          <cell r="E304" t="str">
            <v>MEDELLIN</v>
          </cell>
          <cell r="F304" t="str">
            <v>DEPARTAMENTO DE ANTIOQUIA</v>
          </cell>
          <cell r="G304" t="str">
            <v>CALLE 67 #53-108</v>
          </cell>
          <cell r="H304" t="str">
            <v>050010</v>
          </cell>
          <cell r="I304" t="str">
            <v>094-2195270</v>
          </cell>
          <cell r="J304" t="str">
            <v>094-2334720</v>
          </cell>
          <cell r="K304" t="str">
            <v>contabilidad@udea.edu.co</v>
          </cell>
          <cell r="L304" t="str">
            <v>http://www.udea.edu.co</v>
          </cell>
        </row>
        <row r="305">
          <cell r="C305" t="str">
            <v>Tribunal de Ética Médica del Atlántico</v>
          </cell>
          <cell r="E305" t="str">
            <v>BARRANQUILLA - DISTRITO ESPECIAL, INDUSTRIAL Y PORTUARIO</v>
          </cell>
          <cell r="F305" t="str">
            <v>DEPARTAMENTO DE ATLANTICO</v>
          </cell>
          <cell r="G305" t="str">
            <v>CALLE 57 23 100</v>
          </cell>
          <cell r="H305" t="str">
            <v>080012</v>
          </cell>
          <cell r="I305" t="str">
            <v>095-3721860,3468829</v>
          </cell>
          <cell r="J305" t="str">
            <v>095-3721860</v>
          </cell>
          <cell r="K305" t="str">
            <v>etica.medica@hotmail.com</v>
          </cell>
          <cell r="L305" t="str">
            <v>http://</v>
          </cell>
        </row>
        <row r="306">
          <cell r="C306" t="str">
            <v>E.S.E. Hospital San Lucas - El Molino</v>
          </cell>
          <cell r="E306" t="str">
            <v>EL MOLINO</v>
          </cell>
          <cell r="F306" t="str">
            <v>DEPARTAMENTO DE GUAJIRA</v>
          </cell>
          <cell r="G306" t="str">
            <v xml:space="preserve">CALLE 9 # 4ª ? 84 </v>
          </cell>
          <cell r="H306" t="str">
            <v>444050</v>
          </cell>
          <cell r="I306" t="str">
            <v>095-7788584</v>
          </cell>
          <cell r="J306" t="str">
            <v>095-788584</v>
          </cell>
          <cell r="K306" t="str">
            <v>hospitalsanluca@hotmail.com</v>
          </cell>
          <cell r="L306" t="str">
            <v>http://www. hospitalsanlucas.gov.co</v>
          </cell>
        </row>
        <row r="307">
          <cell r="C307" t="str">
            <v>E.S.E. Hospital Nelson Restrepo Martínez - Guayabal</v>
          </cell>
          <cell r="E307" t="str">
            <v>ARMERO (GUAYABAL)</v>
          </cell>
          <cell r="F307" t="str">
            <v>DEPARTAMENTO DE TOLIMA</v>
          </cell>
          <cell r="G307" t="str">
            <v>CALLE 11 CARRERA 11 CERCA BOMBEROS</v>
          </cell>
          <cell r="H307" t="str">
            <v>732060</v>
          </cell>
          <cell r="I307" t="str">
            <v>098-2530158,2530498</v>
          </cell>
          <cell r="J307" t="str">
            <v>098-2530158</v>
          </cell>
          <cell r="K307" t="str">
            <v>hnrm@yahoo.com</v>
          </cell>
          <cell r="L307" t="str">
            <v>http://</v>
          </cell>
        </row>
        <row r="308">
          <cell r="C308" t="str">
            <v>Politécnico Colombiano Jaime Isaza Cadavid</v>
          </cell>
          <cell r="D308" t="str">
            <v>POLITECNICOJIC</v>
          </cell>
          <cell r="E308" t="str">
            <v>MEDELLIN</v>
          </cell>
          <cell r="F308" t="str">
            <v>DEPARTAMENTO DE ANTIOQUIA</v>
          </cell>
          <cell r="G308" t="str">
            <v>CARRERA 48 # 7 - 151</v>
          </cell>
          <cell r="H308" t="str">
            <v>050022</v>
          </cell>
          <cell r="I308" t="str">
            <v>094-3197945</v>
          </cell>
          <cell r="J308" t="str">
            <v>094-3197986</v>
          </cell>
          <cell r="K308" t="str">
            <v>contabilidad@elpoli.edu.co</v>
          </cell>
          <cell r="L308" t="str">
            <v>http://www.politecnicojic.edu.co</v>
          </cell>
        </row>
        <row r="309">
          <cell r="C309" t="str">
            <v>Instituto Departamental de Deportes de Córdoba</v>
          </cell>
          <cell r="D309" t="str">
            <v>INDEPORTES CORDOBA</v>
          </cell>
          <cell r="E309" t="str">
            <v>MONTERIA</v>
          </cell>
          <cell r="F309" t="str">
            <v>DEPARTAMENTO DE CORDOBA</v>
          </cell>
          <cell r="G309" t="str">
            <v>COLISEO HAPPY LORA</v>
          </cell>
          <cell r="H309" t="str">
            <v>230001</v>
          </cell>
          <cell r="I309" t="str">
            <v>094-7857520</v>
          </cell>
          <cell r="J309" t="str">
            <v>094-7857520</v>
          </cell>
          <cell r="K309" t="str">
            <v>indercordoba@hotmail.com</v>
          </cell>
          <cell r="L309" t="str">
            <v>http://www.indeportescordoba.gov.co</v>
          </cell>
        </row>
        <row r="310">
          <cell r="C310" t="str">
            <v>Instituto Departamental del Deporte y la Recreación</v>
          </cell>
          <cell r="D310" t="str">
            <v>INDERHUILA</v>
          </cell>
          <cell r="E310" t="str">
            <v>NEIVA</v>
          </cell>
          <cell r="F310" t="str">
            <v>DEPARTAMENTO DE HUILA</v>
          </cell>
          <cell r="G310" t="str">
            <v>CARRERA 18 CALLE 17 ESQUINA</v>
          </cell>
          <cell r="H310" t="str">
            <v>410001</v>
          </cell>
          <cell r="I310" t="str">
            <v>098-8750439,8750431</v>
          </cell>
          <cell r="J310" t="str">
            <v>098-8750431</v>
          </cell>
          <cell r="K310" t="str">
            <v>financiera@inderhuila.gov.co</v>
          </cell>
          <cell r="L310" t="str">
            <v>http://www.inderhuila.gov.co</v>
          </cell>
        </row>
        <row r="311">
          <cell r="C311" t="str">
            <v>E.S.E. Hospital Departamental Especializado Granja Integral - Lérida</v>
          </cell>
          <cell r="D311" t="str">
            <v>HEGI</v>
          </cell>
          <cell r="E311" t="str">
            <v>LERIDA</v>
          </cell>
          <cell r="F311" t="str">
            <v>DEPARTAMENTO DE TOLIMA</v>
          </cell>
          <cell r="G311" t="str">
            <v>Carretera  via Iguasitos</v>
          </cell>
          <cell r="H311" t="str">
            <v>731020</v>
          </cell>
          <cell r="I311" t="str">
            <v>098-2890650,2890803,890526</v>
          </cell>
          <cell r="J311" t="str">
            <v>098-2890650</v>
          </cell>
          <cell r="K311" t="str">
            <v>contador@hegranjalerida.org</v>
          </cell>
          <cell r="L311" t="str">
            <v>http://www.hegi-ese.org</v>
          </cell>
        </row>
        <row r="312">
          <cell r="C312" t="str">
            <v>E.S.E. Hospital Departamental Reina Sofía de España - Lérida</v>
          </cell>
          <cell r="D312" t="str">
            <v>REINASO</v>
          </cell>
          <cell r="E312" t="str">
            <v>LERIDA</v>
          </cell>
          <cell r="F312" t="str">
            <v>DEPARTAMENTO DE TOLIMA</v>
          </cell>
          <cell r="G312" t="str">
            <v>CALLE 2 13A 25 BARRIO ADRA OFASA</v>
          </cell>
          <cell r="H312" t="str">
            <v>731020</v>
          </cell>
          <cell r="I312" t="str">
            <v>098-890197,890956,</v>
          </cell>
          <cell r="J312" t="str">
            <v>098-890197</v>
          </cell>
          <cell r="K312" t="str">
            <v>asistentegerencia@hospitalreinalerida.gov.co</v>
          </cell>
          <cell r="L312" t="str">
            <v>http://www.hospitalreinalerida.gov.co</v>
          </cell>
        </row>
        <row r="313">
          <cell r="C313" t="str">
            <v>Rifas y Juegos del Valle Ltda.</v>
          </cell>
          <cell r="E313" t="str">
            <v>SANTIAGO DE CALI</v>
          </cell>
          <cell r="F313" t="str">
            <v>DEPARTAMENTO DE VALLE DEL CAUCA</v>
          </cell>
          <cell r="G313" t="str">
            <v>CALLE 9 # 4-50 PISO 12</v>
          </cell>
          <cell r="H313" t="str">
            <v>760044</v>
          </cell>
          <cell r="I313" t="str">
            <v>092-8823249</v>
          </cell>
          <cell r="J313" t="str">
            <v>092-8845851</v>
          </cell>
          <cell r="K313" t="str">
            <v>gerencia@loteriadelvalle.com</v>
          </cell>
          <cell r="L313" t="str">
            <v>http://www.benevalle.com</v>
          </cell>
        </row>
        <row r="314">
          <cell r="C314" t="str">
            <v>Hospital Armando Pabón López - Manaure</v>
          </cell>
          <cell r="E314" t="str">
            <v>MANAURE</v>
          </cell>
          <cell r="F314" t="str">
            <v>DEPARTAMENTO DE GUAJIRA</v>
          </cell>
          <cell r="G314" t="str">
            <v>Calle  1E    5 - 73</v>
          </cell>
          <cell r="H314" t="str">
            <v>441001</v>
          </cell>
          <cell r="I314" t="str">
            <v>095-7178459,7178082</v>
          </cell>
          <cell r="J314" t="str">
            <v>095-7178082</v>
          </cell>
          <cell r="K314" t="str">
            <v>halp_manaure@hotmail.com</v>
          </cell>
          <cell r="L314" t="str">
            <v>http://</v>
          </cell>
        </row>
        <row r="315">
          <cell r="C315" t="str">
            <v>E.S.E. Hospital Regional Norte</v>
          </cell>
          <cell r="E315" t="str">
            <v>TIBU</v>
          </cell>
          <cell r="F315" t="str">
            <v>DEPARTAMENTO DE NORTE DE SANTANDER</v>
          </cell>
          <cell r="G315" t="str">
            <v>CARRERA 4 N. 5 - 30 BRR EL CARMEN</v>
          </cell>
          <cell r="H315" t="str">
            <v>548010</v>
          </cell>
          <cell r="I315" t="str">
            <v>097-5663847,5663240,</v>
          </cell>
          <cell r="J315" t="str">
            <v>097-5663847</v>
          </cell>
          <cell r="K315" t="str">
            <v>contabilidad@eseregionalnorte.gov.co</v>
          </cell>
          <cell r="L315" t="str">
            <v>http:///eseregionalnorte.gov.co</v>
          </cell>
        </row>
        <row r="316">
          <cell r="C316" t="str">
            <v>E.S.P. Empresa Generadora del Tolima S.A.</v>
          </cell>
          <cell r="D316" t="str">
            <v>EGETSA ESP</v>
          </cell>
          <cell r="E316" t="str">
            <v>IBAGUE</v>
          </cell>
          <cell r="F316" t="str">
            <v>DEPARTAMENTO DE TOLIMA</v>
          </cell>
          <cell r="G316" t="str">
            <v>CALLE 11 NRO 2-16 OFICINA 214 CENTRO COMERCIAL LA ONCE</v>
          </cell>
          <cell r="H316" t="str">
            <v>730001</v>
          </cell>
          <cell r="I316" t="str">
            <v>098-2620857</v>
          </cell>
          <cell r="J316" t="str">
            <v>320-2497357</v>
          </cell>
          <cell r="K316" t="str">
            <v>gerencia.egetsa@tolima.gov.co</v>
          </cell>
          <cell r="L316" t="str">
            <v>http://www.egetsaesp.com</v>
          </cell>
        </row>
        <row r="317">
          <cell r="C317" t="str">
            <v>E.S.E. Hospital Local de Repelón</v>
          </cell>
          <cell r="D317" t="str">
            <v>E.S.E REPELON</v>
          </cell>
          <cell r="E317" t="str">
            <v>REPELON</v>
          </cell>
          <cell r="F317" t="str">
            <v>DEPARTAMENTO DE ATLANTICO</v>
          </cell>
          <cell r="G317" t="str">
            <v>Calle 8 nº 9 - 22</v>
          </cell>
          <cell r="H317" t="str">
            <v>085040</v>
          </cell>
          <cell r="I317" t="str">
            <v>095-8709741</v>
          </cell>
          <cell r="J317" t="str">
            <v>095-8709507</v>
          </cell>
          <cell r="K317" t="str">
            <v>vidaljacob27@hotmail.com</v>
          </cell>
          <cell r="L317" t="str">
            <v>http://</v>
          </cell>
        </row>
        <row r="318">
          <cell r="C318" t="str">
            <v>Universidad del Valle</v>
          </cell>
          <cell r="D318" t="str">
            <v>UNIVALLE</v>
          </cell>
          <cell r="E318" t="str">
            <v>SANTIAGO DE CALI</v>
          </cell>
          <cell r="F318" t="str">
            <v>DEPARTAMENTO DE VALLE DEL CAUCA</v>
          </cell>
          <cell r="G318" t="str">
            <v>CALLE 13 100-00</v>
          </cell>
          <cell r="H318" t="str">
            <v>760032</v>
          </cell>
          <cell r="I318" t="str">
            <v>092-3392310</v>
          </cell>
          <cell r="J318" t="str">
            <v>092-3212240</v>
          </cell>
          <cell r="K318" t="str">
            <v>rector@correounivalle.edu.co</v>
          </cell>
          <cell r="L318" t="str">
            <v>http://www.univalle.edu.co</v>
          </cell>
        </row>
        <row r="319">
          <cell r="C319" t="str">
            <v>Lotería de Medellín</v>
          </cell>
          <cell r="E319" t="str">
            <v>MEDELLIN</v>
          </cell>
          <cell r="F319" t="str">
            <v>DEPARTAMENTO DE ANTIOQUIA</v>
          </cell>
          <cell r="G319" t="str">
            <v>CARRERA 47 NUMERO 49-12</v>
          </cell>
          <cell r="H319" t="str">
            <v>050012</v>
          </cell>
          <cell r="I319" t="str">
            <v>094-5115855</v>
          </cell>
          <cell r="J319" t="str">
            <v>094-2319505</v>
          </cell>
          <cell r="K319" t="str">
            <v>contabilidad@loteriademedellin.com.co</v>
          </cell>
          <cell r="L319" t="str">
            <v>http://www.loteriademedellin.com.co</v>
          </cell>
        </row>
        <row r="320">
          <cell r="C320" t="str">
            <v>Tribunal Seccional de Ética Médica del Tolima</v>
          </cell>
          <cell r="D320" t="str">
            <v>TRIBUNAL SECCIONAL D</v>
          </cell>
          <cell r="E320" t="str">
            <v>IBAGUE</v>
          </cell>
          <cell r="F320" t="str">
            <v>DEPARTAMENTO DE TOLIMA</v>
          </cell>
          <cell r="G320" t="str">
            <v>Carrera  3   12-54 centro comercial combeima</v>
          </cell>
          <cell r="H320" t="str">
            <v>730001</v>
          </cell>
          <cell r="I320" t="str">
            <v>098-2623164</v>
          </cell>
          <cell r="J320" t="str">
            <v>098-2611365,2611500</v>
          </cell>
          <cell r="K320" t="str">
            <v>triemedic@telecom.com.co</v>
          </cell>
        </row>
        <row r="321">
          <cell r="C321" t="str">
            <v>Instituto Departamental de Deportes de Antioquia</v>
          </cell>
          <cell r="D321" t="str">
            <v>INDEPORTES ANTIOQUIA</v>
          </cell>
          <cell r="E321" t="str">
            <v>MEDELLIN</v>
          </cell>
          <cell r="F321" t="str">
            <v>DEPARTAMENTO DE ANTIOQUIA</v>
          </cell>
          <cell r="G321" t="str">
            <v>CALLE 48 NO 70 -180</v>
          </cell>
          <cell r="H321" t="str">
            <v>050034</v>
          </cell>
          <cell r="I321" t="str">
            <v>094-5200890</v>
          </cell>
          <cell r="J321" t="str">
            <v>094-2600276</v>
          </cell>
          <cell r="K321" t="str">
            <v>gerencia@indeportesantioquia.gov.co</v>
          </cell>
          <cell r="L321" t="str">
            <v>http://www.indeportesantioquia.gov.co</v>
          </cell>
        </row>
        <row r="322">
          <cell r="C322" t="str">
            <v>E.S.E. Hospital Universitario de Santander</v>
          </cell>
          <cell r="D322" t="str">
            <v>HUS</v>
          </cell>
          <cell r="E322" t="str">
            <v>BUCARAMANGA</v>
          </cell>
          <cell r="F322" t="str">
            <v>DEPARTAMENTO DE SANTANDER</v>
          </cell>
          <cell r="G322" t="str">
            <v>KRA 33 28  126</v>
          </cell>
          <cell r="H322" t="str">
            <v>680002</v>
          </cell>
          <cell r="I322" t="str">
            <v>097-6350113</v>
          </cell>
          <cell r="J322" t="str">
            <v>097-6350116</v>
          </cell>
          <cell r="K322" t="str">
            <v>contabilidad@hus.gov.co</v>
          </cell>
          <cell r="L322" t="str">
            <v>http://www.hus.gov.co</v>
          </cell>
        </row>
        <row r="323">
          <cell r="C323" t="str">
            <v>Tribunal de Ética Médica de Santander</v>
          </cell>
          <cell r="E323" t="str">
            <v>BUCARAMANGA</v>
          </cell>
          <cell r="F323" t="str">
            <v>DEPARTAMENTO DE SANTANDER</v>
          </cell>
          <cell r="G323" t="str">
            <v>Calle  45    11 - 52 Oficina 107</v>
          </cell>
          <cell r="H323" t="str">
            <v>680006</v>
          </cell>
          <cell r="I323" t="str">
            <v>097-6336229,6336233,229</v>
          </cell>
          <cell r="J323" t="str">
            <v>097-6336229</v>
          </cell>
          <cell r="K323" t="str">
            <v>temsantander@hotmail.com</v>
          </cell>
          <cell r="L323" t="str">
            <v>http://</v>
          </cell>
        </row>
        <row r="324">
          <cell r="C324" t="str">
            <v>E.S.E. Hospital Mental de Antioquia - Homo</v>
          </cell>
          <cell r="D324" t="str">
            <v>HOMO</v>
          </cell>
          <cell r="E324" t="str">
            <v>BELLO</v>
          </cell>
          <cell r="F324" t="str">
            <v>DEPARTAMENTO DE ANTIOQUIA</v>
          </cell>
          <cell r="G324" t="str">
            <v>Calle 38   55 - 3-10  Autopista Norte- Bello</v>
          </cell>
          <cell r="H324" t="str">
            <v>051053</v>
          </cell>
          <cell r="I324" t="str">
            <v>094-4527474</v>
          </cell>
          <cell r="J324" t="str">
            <v>094-4527479</v>
          </cell>
          <cell r="K324" t="str">
            <v>johncardona@homo.gov.co</v>
          </cell>
          <cell r="L324" t="str">
            <v>http://www.homo.gov.co</v>
          </cell>
        </row>
        <row r="325">
          <cell r="C325" t="str">
            <v>E.S.E. Hospital Psiquiátrico San Camilo de Bucaramanga</v>
          </cell>
          <cell r="E325" t="str">
            <v>BUCARAMANGA</v>
          </cell>
          <cell r="F325" t="str">
            <v>DEPARTAMENTO DE SANTANDER</v>
          </cell>
          <cell r="G325" t="str">
            <v>CALLELE 45 NO 7-05</v>
          </cell>
          <cell r="H325" t="str">
            <v>680006</v>
          </cell>
          <cell r="I325" t="str">
            <v>097-6978111</v>
          </cell>
          <cell r="J325" t="str">
            <v>097-6978111</v>
          </cell>
          <cell r="K325" t="str">
            <v>financiera@hospitalsancamilo.gov.co</v>
          </cell>
          <cell r="L325" t="str">
            <v>http://www.hospitalsancamilo.gov.co/</v>
          </cell>
        </row>
        <row r="326">
          <cell r="C326" t="str">
            <v>E.S.E. Hospital Regional - Sincelejo</v>
          </cell>
          <cell r="E326" t="str">
            <v>SINCELEJO</v>
          </cell>
          <cell r="F326" t="str">
            <v>DEPARTAMENTO DE SUCRE</v>
          </cell>
          <cell r="G326" t="str">
            <v>Carrera 14 No. 15A 140</v>
          </cell>
          <cell r="H326" t="str">
            <v>700003</v>
          </cell>
          <cell r="I326" t="str">
            <v>095-2823869,2822413,</v>
          </cell>
          <cell r="J326" t="str">
            <v>095-2820305</v>
          </cell>
          <cell r="K326" t="str">
            <v>hrsincelejo@telecom.com.co</v>
          </cell>
          <cell r="L326" t="str">
            <v>http://</v>
          </cell>
        </row>
        <row r="327">
          <cell r="C327" t="str">
            <v>E.S.E. Hospital Regional San Marcos - Sucre</v>
          </cell>
          <cell r="E327" t="str">
            <v>SAN MARCOS</v>
          </cell>
          <cell r="F327" t="str">
            <v>DEPARTAMENTO DE SUCRE</v>
          </cell>
          <cell r="G327" t="str">
            <v>CALLE 22 N 20  22</v>
          </cell>
          <cell r="H327" t="str">
            <v>704030</v>
          </cell>
          <cell r="I327" t="str">
            <v>095-2954800</v>
          </cell>
          <cell r="J327" t="str">
            <v>095-2954800</v>
          </cell>
          <cell r="K327" t="str">
            <v>gerencia@esehospitalregionasanmarcos.gov.cos</v>
          </cell>
          <cell r="L327" t="str">
            <v>http://www.esehospitalregionalsanmarcos.gov.co</v>
          </cell>
        </row>
        <row r="328">
          <cell r="C328" t="str">
            <v>Instituto Departamental de Bellas Artes</v>
          </cell>
          <cell r="D328" t="str">
            <v>IDBA</v>
          </cell>
          <cell r="E328" t="str">
            <v>SANTIAGO DE CALI</v>
          </cell>
          <cell r="F328" t="str">
            <v>DEPARTAMENTO DE VALLE DEL CAUCA</v>
          </cell>
          <cell r="G328" t="str">
            <v>AV 2 7N 28  BARRIO CENTINARIO</v>
          </cell>
          <cell r="H328" t="str">
            <v>760045</v>
          </cell>
          <cell r="I328" t="str">
            <v>092-6203333</v>
          </cell>
          <cell r="J328" t="str">
            <v>092-6203333</v>
          </cell>
          <cell r="K328" t="str">
            <v>contabilidad@bellasartes.edu.co</v>
          </cell>
          <cell r="L328" t="str">
            <v>http://www.bellasartes.edu.co</v>
          </cell>
        </row>
        <row r="329">
          <cell r="C329" t="str">
            <v>E.S.E. Hospital Regional Nuestra Señora de las Mercedes - Corozal</v>
          </cell>
          <cell r="D329" t="str">
            <v>HRC</v>
          </cell>
          <cell r="E329" t="str">
            <v>COROZAL</v>
          </cell>
          <cell r="F329" t="str">
            <v>DEPARTAMENTO DE SUCRE</v>
          </cell>
          <cell r="G329" t="str">
            <v>CALLE 32 # 31 65</v>
          </cell>
          <cell r="I329" t="str">
            <v>095-2840002</v>
          </cell>
          <cell r="J329" t="str">
            <v>095-2841488</v>
          </cell>
          <cell r="K329" t="str">
            <v>hregcorozal@yahoo.com</v>
          </cell>
          <cell r="L329" t="str">
            <v>http://esehospitalcorozalsucre.gov.co</v>
          </cell>
        </row>
        <row r="330">
          <cell r="C330" t="str">
            <v>Biblioteca Departamental Jorge Garcés Borrero</v>
          </cell>
          <cell r="D330" t="str">
            <v>BIBLIOVALLE</v>
          </cell>
          <cell r="E330" t="str">
            <v>SANTIAGO DE CALI</v>
          </cell>
          <cell r="F330" t="str">
            <v>DEPARTAMENTO DE VALLE DEL CAUCA</v>
          </cell>
          <cell r="G330" t="str">
            <v>CALLE 5 NO. 24A-91</v>
          </cell>
          <cell r="H330" t="str">
            <v>760043</v>
          </cell>
          <cell r="I330" t="str">
            <v>092-5586400</v>
          </cell>
          <cell r="J330" t="str">
            <v>092-5581233</v>
          </cell>
          <cell r="K330" t="str">
            <v>betmor@bibliovalle.gov.co</v>
          </cell>
          <cell r="L330" t="str">
            <v>http://www.bibliovalle.gov.co</v>
          </cell>
        </row>
        <row r="331">
          <cell r="C331" t="str">
            <v>E.S.E. Hospital Local - Santa Bárbara de Pinto</v>
          </cell>
          <cell r="E331" t="str">
            <v>SANTA BARBARA DE PINTO</v>
          </cell>
          <cell r="F331" t="str">
            <v>DEPARTAMENTO DE MAGDALENA</v>
          </cell>
          <cell r="G331" t="str">
            <v>Calle los Almendros</v>
          </cell>
          <cell r="H331" t="str">
            <v>474001</v>
          </cell>
          <cell r="I331" t="str">
            <v>095-6876400</v>
          </cell>
          <cell r="J331" t="str">
            <v>095-6876400</v>
          </cell>
          <cell r="K331" t="str">
            <v>haisonhurtado@hotmail.com</v>
          </cell>
          <cell r="L331" t="str">
            <v>http://</v>
          </cell>
        </row>
        <row r="332">
          <cell r="C332" t="str">
            <v>E.S.E. Hospital Integrado San Bernardo de Barbosa</v>
          </cell>
          <cell r="E332" t="str">
            <v>BARBOSA (SANTANDER)</v>
          </cell>
          <cell r="F332" t="str">
            <v>DEPARTAMENTO DE SANTANDER</v>
          </cell>
          <cell r="G332" t="str">
            <v>CARRERA 9 NO. 15-54</v>
          </cell>
          <cell r="H332" t="str">
            <v>051020</v>
          </cell>
          <cell r="I332" t="str">
            <v>097-7486100</v>
          </cell>
          <cell r="J332" t="str">
            <v>097-7485968</v>
          </cell>
          <cell r="K332" t="str">
            <v>esehospitalbarbosa@gmail.com</v>
          </cell>
          <cell r="L332" t="str">
            <v>http://hospitalsanbernardo.barbosa-santander.gov.co</v>
          </cell>
        </row>
        <row r="333">
          <cell r="C333" t="str">
            <v>E.S.E. Hospital Santa Catalina de Sena de Sucre</v>
          </cell>
          <cell r="E333" t="str">
            <v>SUCRE (SUCRE)</v>
          </cell>
          <cell r="F333" t="str">
            <v>DEPARTAMENTO DE SUCRE</v>
          </cell>
          <cell r="G333" t="str">
            <v>Calle  JUNIN</v>
          </cell>
          <cell r="H333" t="str">
            <v>703030</v>
          </cell>
          <cell r="I333" t="str">
            <v>095-2879203,2879092</v>
          </cell>
          <cell r="J333" t="str">
            <v>095-2879029</v>
          </cell>
          <cell r="K333" t="str">
            <v>apoma1@hotmail.com</v>
          </cell>
          <cell r="L333" t="str">
            <v>http://</v>
          </cell>
        </row>
        <row r="334">
          <cell r="C334" t="str">
            <v>Instituto Departamental de Recreación y Deportes del Atlántico</v>
          </cell>
          <cell r="D334" t="str">
            <v>INDEPORTES ATLANTICO</v>
          </cell>
          <cell r="E334" t="str">
            <v>BARRANQUILLA - DISTRITO ESPECIAL, INDUSTRIAL Y PORTUARIO</v>
          </cell>
          <cell r="F334" t="str">
            <v>DEPARTAMENTO DE ATLANTICO</v>
          </cell>
          <cell r="G334" t="str">
            <v>CALLE 52 # 55-75</v>
          </cell>
          <cell r="H334" t="str">
            <v>080002</v>
          </cell>
          <cell r="I334" t="str">
            <v>095-3795783,3443890,3794056</v>
          </cell>
          <cell r="J334" t="str">
            <v>095-3443890</v>
          </cell>
          <cell r="K334" t="str">
            <v>inderatlantico@hotmail.com</v>
          </cell>
          <cell r="L334" t="str">
            <v>http://www.indeportesatlantico.gov.co</v>
          </cell>
        </row>
        <row r="335">
          <cell r="C335" t="str">
            <v>E.S.E. Hospital San Juan de Dios - Barichara</v>
          </cell>
          <cell r="E335" t="str">
            <v>BARICHARA</v>
          </cell>
          <cell r="F335" t="str">
            <v>DEPARTAMENTO DE SANTANDER</v>
          </cell>
          <cell r="G335" t="str">
            <v>CARRERA 2 N 3-90</v>
          </cell>
          <cell r="H335" t="str">
            <v>684041</v>
          </cell>
          <cell r="I335" t="str">
            <v>097-7267133,7267400</v>
          </cell>
          <cell r="J335" t="str">
            <v>097-7267400</v>
          </cell>
          <cell r="K335" t="str">
            <v>esehospitalbarichara@hotmail.com</v>
          </cell>
          <cell r="L335" t="str">
            <v>http://www.esesanjuandedios-barichara-santander.gov.co</v>
          </cell>
        </row>
        <row r="336">
          <cell r="C336" t="str">
            <v>E.S.E. Hospital Local Nivel I Nuestra Señora del Socorro - Sincé</v>
          </cell>
          <cell r="E336" t="str">
            <v>SINCE</v>
          </cell>
          <cell r="F336" t="str">
            <v>DEPARTAMENTO DE SUCRE</v>
          </cell>
          <cell r="G336" t="str">
            <v>Calle 12  13 - 95  Barrio la Esmeralda</v>
          </cell>
          <cell r="H336" t="str">
            <v>702070</v>
          </cell>
          <cell r="I336" t="str">
            <v>095-2895148</v>
          </cell>
          <cell r="J336" t="str">
            <v>095-2895373</v>
          </cell>
          <cell r="K336" t="str">
            <v>hospisince@hotmail.com</v>
          </cell>
          <cell r="L336" t="str">
            <v>http://</v>
          </cell>
        </row>
        <row r="337">
          <cell r="C337" t="str">
            <v>Instituto para la Investigación y la Preservación del Patrimonio Cultural y Natural del Valle del Cauca</v>
          </cell>
          <cell r="D337" t="str">
            <v>INCIVA</v>
          </cell>
          <cell r="E337" t="str">
            <v>SANTIAGO DE CALI</v>
          </cell>
          <cell r="F337" t="str">
            <v>DEPARTAMENTO DE VALLE DEL CAUCA</v>
          </cell>
          <cell r="G337" t="str">
            <v>AV ROOSEVELT 24 80  P 4 SAN FERNANDO</v>
          </cell>
          <cell r="H337" t="str">
            <v>760042</v>
          </cell>
          <cell r="I337" t="str">
            <v>092-5146848</v>
          </cell>
          <cell r="J337" t="str">
            <v>092-5146848</v>
          </cell>
          <cell r="K337" t="str">
            <v>inciva@inciva.gov.co</v>
          </cell>
          <cell r="L337" t="str">
            <v>http://www.inciva.gov.co</v>
          </cell>
        </row>
        <row r="338">
          <cell r="C338" t="str">
            <v>Universidad del Magdalena</v>
          </cell>
          <cell r="D338" t="str">
            <v>UNIMAGDALENA</v>
          </cell>
          <cell r="E338" t="str">
            <v>SANTA MARTA - DISTRITO TURISTICO, CULTURAL E HISTORICO</v>
          </cell>
          <cell r="F338" t="str">
            <v>DEPARTAMENTO DE MAGDALENA</v>
          </cell>
          <cell r="G338" t="str">
            <v>CARRERA 32 NO. 22-08 SAN PEDRO ALEJANDRINO</v>
          </cell>
          <cell r="H338" t="str">
            <v>470004</v>
          </cell>
          <cell r="I338" t="str">
            <v>095-4217940</v>
          </cell>
          <cell r="J338" t="str">
            <v>095-4301292</v>
          </cell>
          <cell r="K338" t="str">
            <v>contabilidad@unimagdalena.edu.co</v>
          </cell>
          <cell r="L338" t="str">
            <v>http://www.unimagdalena.edu.co</v>
          </cell>
        </row>
        <row r="339">
          <cell r="C339" t="str">
            <v>Tecnológico de Antioquia</v>
          </cell>
          <cell r="D339" t="str">
            <v>TDEA</v>
          </cell>
          <cell r="E339" t="str">
            <v>MEDELLIN</v>
          </cell>
          <cell r="F339" t="str">
            <v>DEPARTAMENTO DE ANTIOQUIA</v>
          </cell>
          <cell r="G339" t="str">
            <v>CALLE 78 B 72 A 220</v>
          </cell>
          <cell r="H339" t="str">
            <v>050034</v>
          </cell>
          <cell r="I339" t="str">
            <v>094-5600017</v>
          </cell>
          <cell r="J339" t="str">
            <v>094-4547050</v>
          </cell>
          <cell r="K339" t="str">
            <v>rectoria@tdea.edu.co</v>
          </cell>
          <cell r="L339" t="str">
            <v>http://www.tdea.edu.co</v>
          </cell>
        </row>
        <row r="340">
          <cell r="C340" t="str">
            <v>Universidad de Atlántico</v>
          </cell>
          <cell r="D340" t="str">
            <v>UNIATLANTICO</v>
          </cell>
          <cell r="E340" t="str">
            <v>BARRANQUILLA - DISTRITO ESPECIAL, INDUSTRIAL Y PORTUARIO</v>
          </cell>
          <cell r="F340" t="str">
            <v>DEPARTAMENTO DE ATLANTICO</v>
          </cell>
          <cell r="G340" t="str">
            <v>CARRERAA 30 NO.8 - 49</v>
          </cell>
          <cell r="H340" t="str">
            <v>080001</v>
          </cell>
          <cell r="I340" t="str">
            <v>095-3599458,3599469,3599752</v>
          </cell>
          <cell r="J340" t="str">
            <v>095-3598728</v>
          </cell>
          <cell r="K340" t="str">
            <v>rectoria@mail.uniatlantico.edu.co</v>
          </cell>
          <cell r="L340" t="str">
            <v>http://www.uniatlantico.edu.co</v>
          </cell>
        </row>
        <row r="341">
          <cell r="C341" t="str">
            <v>E.S.E. Hospital de Chibolo</v>
          </cell>
          <cell r="E341" t="str">
            <v>CHIVOLO</v>
          </cell>
          <cell r="F341" t="str">
            <v>DEPARTAMENTO DE MAGDALENA</v>
          </cell>
          <cell r="G341" t="str">
            <v>Barrio Santa Catalina - Chibolo Magdalena</v>
          </cell>
          <cell r="H341" t="str">
            <v>476060</v>
          </cell>
          <cell r="I341" t="str">
            <v>095-4854103</v>
          </cell>
          <cell r="J341" t="str">
            <v>095-4854103</v>
          </cell>
          <cell r="K341" t="str">
            <v>eselocaldechivolo@yahoo.com</v>
          </cell>
          <cell r="L341" t="str">
            <v>http://</v>
          </cell>
        </row>
        <row r="342">
          <cell r="C342" t="str">
            <v>U.A.E. De Salud de Arauca</v>
          </cell>
          <cell r="E342" t="str">
            <v>ARAUCA</v>
          </cell>
          <cell r="F342" t="str">
            <v>DEPARTAMENTO DE ARAUCA</v>
          </cell>
          <cell r="G342" t="str">
            <v>Calle 20   20-31 Ed. Salud Deprtamental</v>
          </cell>
          <cell r="H342" t="str">
            <v>810001</v>
          </cell>
          <cell r="I342" t="str">
            <v>097-8858888</v>
          </cell>
          <cell r="J342" t="str">
            <v>097-8857929</v>
          </cell>
          <cell r="K342" t="str">
            <v>lforero@unisaludarauca.gov.co</v>
          </cell>
          <cell r="L342" t="str">
            <v>http://www.unisaludarauca.gov.co</v>
          </cell>
        </row>
        <row r="343">
          <cell r="C343" t="str">
            <v>E.S.E. Hospital Marco Felipe Afanador de Tocaima</v>
          </cell>
          <cell r="D343" t="str">
            <v>HMFA</v>
          </cell>
          <cell r="E343" t="str">
            <v>TOCAIMA</v>
          </cell>
          <cell r="F343" t="str">
            <v>DEPARTAMENTO DE CUNDINAMARCA</v>
          </cell>
          <cell r="G343" t="str">
            <v>CARRERA 10 NO 5  64</v>
          </cell>
          <cell r="H343" t="str">
            <v>252840</v>
          </cell>
          <cell r="I343" t="str">
            <v>091-918341386,8341602,</v>
          </cell>
          <cell r="J343" t="str">
            <v>091-8341399</v>
          </cell>
          <cell r="K343" t="str">
            <v>htocaima@cundinamarca.gov.co</v>
          </cell>
          <cell r="L343" t="str">
            <v>http://hospitalmfatocaima.gov.co/</v>
          </cell>
        </row>
        <row r="344">
          <cell r="C344" t="str">
            <v>E.S.E. Hospital Universitario de La Samaritana</v>
          </cell>
          <cell r="D344" t="str">
            <v>HUS</v>
          </cell>
          <cell r="E344" t="str">
            <v>BOGOTA - DISTRITO CAPITAL</v>
          </cell>
          <cell r="F344" t="str">
            <v>DISTRITO CAPITAL</v>
          </cell>
          <cell r="G344" t="str">
            <v>CARRERA. 8 NO. 0-29 SUR</v>
          </cell>
          <cell r="H344" t="str">
            <v>110411</v>
          </cell>
          <cell r="I344" t="str">
            <v>091-3337379</v>
          </cell>
          <cell r="J344" t="str">
            <v>091-3337379</v>
          </cell>
          <cell r="K344" t="str">
            <v>gerencia@hus.org.co</v>
          </cell>
          <cell r="L344" t="str">
            <v>http://www.hus.org.co</v>
          </cell>
        </row>
        <row r="345">
          <cell r="C345" t="str">
            <v>Hospital San Roque - Chima</v>
          </cell>
          <cell r="E345" t="str">
            <v>CHIMA (SANTANDER)</v>
          </cell>
          <cell r="F345" t="str">
            <v>DEPARTAMENTO DE SANTANDER</v>
          </cell>
          <cell r="G345" t="str">
            <v>CALLE 6 NO. 3 66</v>
          </cell>
          <cell r="H345" t="str">
            <v>683001</v>
          </cell>
          <cell r="I345" t="str">
            <v>097-7197258</v>
          </cell>
          <cell r="J345" t="str">
            <v>097-7197258</v>
          </cell>
          <cell r="K345" t="str">
            <v>esehospitalchima@yahoo.es</v>
          </cell>
          <cell r="L345" t="str">
            <v>http://www.esehospitalsanroque-chima-santander.gov.co</v>
          </cell>
        </row>
        <row r="346">
          <cell r="C346" t="str">
            <v>E.S.E. Hospital Universitario del Valle Evaristo García</v>
          </cell>
          <cell r="D346" t="str">
            <v>HUV</v>
          </cell>
          <cell r="E346" t="str">
            <v>SANTIAGO DE CALI</v>
          </cell>
          <cell r="F346" t="str">
            <v>DEPARTAMENTO DE VALLE DEL CAUCA</v>
          </cell>
          <cell r="G346" t="str">
            <v>CALLE 5 NO. 36-08</v>
          </cell>
          <cell r="H346" t="str">
            <v>760042</v>
          </cell>
          <cell r="I346" t="str">
            <v>092-6206000</v>
          </cell>
          <cell r="J346" t="str">
            <v>092-6206000</v>
          </cell>
          <cell r="K346" t="str">
            <v>jefaturacontabilidadhuv@gmail.com</v>
          </cell>
          <cell r="L346" t="str">
            <v>http://www.huv.gov.co</v>
          </cell>
        </row>
        <row r="347">
          <cell r="C347" t="str">
            <v>Instituto de Turismo del Meta</v>
          </cell>
          <cell r="E347" t="str">
            <v>VILLAVICENCIO</v>
          </cell>
          <cell r="F347" t="str">
            <v>DEPARTAMENTO DEL META</v>
          </cell>
          <cell r="G347" t="str">
            <v>KM 7 VIA CAMINO GANADERO - PARQUE MALOCAS</v>
          </cell>
          <cell r="H347" t="str">
            <v>500001</v>
          </cell>
          <cell r="I347" t="str">
            <v>098-6624643</v>
          </cell>
          <cell r="J347" t="str">
            <v>098-6624643</v>
          </cell>
          <cell r="K347" t="str">
            <v>direccion@turismometa.gov.co</v>
          </cell>
          <cell r="L347" t="str">
            <v>http://www.turismometa.gov.co</v>
          </cell>
        </row>
        <row r="348">
          <cell r="C348" t="str">
            <v>E.S.E. Hospital San Rafael de Concepción</v>
          </cell>
          <cell r="E348" t="str">
            <v>CONCEPCION (SANTANDER)</v>
          </cell>
          <cell r="F348" t="str">
            <v>DEPARTAMENTO DE SANTANDER</v>
          </cell>
          <cell r="G348" t="str">
            <v>CARRERAA 2 5  63</v>
          </cell>
          <cell r="H348" t="str">
            <v>681511</v>
          </cell>
          <cell r="I348" t="str">
            <v>097-6603256</v>
          </cell>
          <cell r="J348" t="str">
            <v>097-6603220</v>
          </cell>
          <cell r="K348" t="str">
            <v>hosrafa@hotmail.com</v>
          </cell>
          <cell r="L348" t="str">
            <v>http://</v>
          </cell>
        </row>
        <row r="349">
          <cell r="C349" t="str">
            <v>E.S.E. Hospital Departamental Mario Correa Rengifo - Cali</v>
          </cell>
          <cell r="D349" t="str">
            <v>HMACORE</v>
          </cell>
          <cell r="E349" t="str">
            <v>SANTIAGO DE CALI</v>
          </cell>
          <cell r="F349" t="str">
            <v>DEPARTAMENTO DE VALLE DEL CAUCA</v>
          </cell>
          <cell r="G349" t="str">
            <v>Carrera  78 Oeste Calle 2A - 00</v>
          </cell>
          <cell r="H349" t="str">
            <v>760035</v>
          </cell>
          <cell r="I349" t="str">
            <v>092-3180020</v>
          </cell>
          <cell r="J349" t="str">
            <v>092-3230090</v>
          </cell>
          <cell r="K349" t="str">
            <v>hmacore@hospitalmariocorrea.org</v>
          </cell>
          <cell r="L349" t="str">
            <v>http://www.hospitalmariocorrea.org</v>
          </cell>
        </row>
        <row r="350">
          <cell r="C350" t="str">
            <v>E.S.E. Departamental de Primer Nivel</v>
          </cell>
          <cell r="E350" t="str">
            <v>ARAUCA</v>
          </cell>
          <cell r="F350" t="str">
            <v>DEPARTAMENTO DE ARAUCA</v>
          </cell>
          <cell r="G350" t="str">
            <v>CALLE 23 # 18-41 EDIFICIO LOS ANGELES</v>
          </cell>
          <cell r="H350" t="str">
            <v>810001</v>
          </cell>
          <cell r="I350" t="str">
            <v>097-8857916</v>
          </cell>
          <cell r="J350" t="str">
            <v>097-8857915</v>
          </cell>
          <cell r="K350" t="str">
            <v>gerencia@esemorenoyclavijo.gov.co</v>
          </cell>
          <cell r="L350" t="str">
            <v>http://www.esemorenoyclavijo.gov.co</v>
          </cell>
        </row>
        <row r="351">
          <cell r="C351" t="str">
            <v>E.S.E. Hospital San Rafael  - Cáqueza</v>
          </cell>
          <cell r="E351" t="str">
            <v>CAQUEZA</v>
          </cell>
          <cell r="F351" t="str">
            <v>DEPARTAMENTO DE CUNDINAMARCA</v>
          </cell>
          <cell r="G351" t="str">
            <v>AVDA 5 N° 5-80</v>
          </cell>
          <cell r="H351" t="str">
            <v>251820</v>
          </cell>
          <cell r="I351" t="str">
            <v>091-8480024,8480579,8480353</v>
          </cell>
          <cell r="J351" t="str">
            <v>091-8480155</v>
          </cell>
          <cell r="K351" t="str">
            <v>hospitalcaqueza@hotmail.com</v>
          </cell>
          <cell r="L351" t="str">
            <v>http://www.esehospitalcaqueza.gov.co</v>
          </cell>
        </row>
        <row r="352">
          <cell r="C352" t="str">
            <v>E.S.E. Hospital Psiquiátrico Universitario San Isidro - Cali</v>
          </cell>
          <cell r="E352" t="str">
            <v>SANTIAGO DE CALI</v>
          </cell>
          <cell r="F352" t="str">
            <v>DEPARTAMENTO DE VALLE DEL CAUCA</v>
          </cell>
          <cell r="G352" t="str">
            <v>CALLE 5 NO 80 00</v>
          </cell>
          <cell r="H352" t="str">
            <v>760034</v>
          </cell>
          <cell r="I352" t="str">
            <v>092-6821800,3391131</v>
          </cell>
          <cell r="J352" t="str">
            <v>092-3240506</v>
          </cell>
          <cell r="K352" t="str">
            <v>financiero@psiquiatricocali.gov.co</v>
          </cell>
          <cell r="L352" t="str">
            <v>http://www.psiquiatricocali.gov.co</v>
          </cell>
        </row>
        <row r="353">
          <cell r="C353" t="str">
            <v>E.S.E. Hospital Local de Tenerife</v>
          </cell>
          <cell r="E353" t="str">
            <v>TENERIFE</v>
          </cell>
          <cell r="F353" t="str">
            <v>DEPARTAMENTO DE MAGDALENA</v>
          </cell>
          <cell r="G353" t="str">
            <v>CARRERA 8 # 9-54</v>
          </cell>
          <cell r="H353" t="str">
            <v>475050</v>
          </cell>
          <cell r="I353" t="str">
            <v>095-4859514</v>
          </cell>
          <cell r="J353" t="str">
            <v>095-4859514</v>
          </cell>
          <cell r="K353" t="str">
            <v>gerenciahospitaltenerife@yahoo.com</v>
          </cell>
          <cell r="L353" t="str">
            <v>http:///esehospitallocaltenerife.es.tl</v>
          </cell>
        </row>
        <row r="354">
          <cell r="C354" t="str">
            <v>E.S.E. Hospital San Juan de Dios de Floridablanca</v>
          </cell>
          <cell r="D354" t="str">
            <v>HOSPIFLORIDA</v>
          </cell>
          <cell r="E354" t="str">
            <v>FLORIDABLANCA</v>
          </cell>
          <cell r="F354" t="str">
            <v>DEPARTAMENTO DE SANTANDER</v>
          </cell>
          <cell r="G354" t="str">
            <v>CARRERA 8 NO. 3-30 FLORIDABLANCA</v>
          </cell>
          <cell r="H354" t="str">
            <v>681002</v>
          </cell>
          <cell r="I354" t="str">
            <v>097-6499536,6485790,6750664</v>
          </cell>
          <cell r="J354" t="str">
            <v>097-6480824</v>
          </cell>
          <cell r="K354" t="str">
            <v>esehospitalflorida@gmail.com</v>
          </cell>
          <cell r="L354" t="str">
            <v>http://www.hospiflorida.gov.co</v>
          </cell>
        </row>
        <row r="355">
          <cell r="C355" t="str">
            <v>Universidad de Cartagena</v>
          </cell>
          <cell r="D355" t="str">
            <v>UNICARTAGENA</v>
          </cell>
          <cell r="E355" t="str">
            <v>CARTAGENA DE INDIAS - DISTRITO TURISTICO Y CULTURAL</v>
          </cell>
          <cell r="F355" t="str">
            <v>DEPARTAMENTO DE BOLIVAR</v>
          </cell>
          <cell r="G355" t="str">
            <v xml:space="preserve">CENTRO CARRERA 6 # 36 100 </v>
          </cell>
          <cell r="H355" t="str">
            <v>130001</v>
          </cell>
          <cell r="I355" t="str">
            <v>095-6641191,6647342,6600380,6600676</v>
          </cell>
          <cell r="J355" t="str">
            <v>095-6645756</v>
          </cell>
          <cell r="K355" t="str">
            <v>rectoria@unicartagena.edu.co</v>
          </cell>
          <cell r="L355" t="str">
            <v>http://unicartagena.edu.co</v>
          </cell>
        </row>
        <row r="356">
          <cell r="C356" t="str">
            <v>E.S.E. Hospital San Cristóbal - Ciénaga</v>
          </cell>
          <cell r="E356" t="str">
            <v>CIENAGA</v>
          </cell>
          <cell r="F356" t="str">
            <v>DEPARTAMENTO DE MAGDALENA</v>
          </cell>
          <cell r="G356" t="str">
            <v>KR 21 CALLE 5A</v>
          </cell>
          <cell r="H356" t="str">
            <v>478001</v>
          </cell>
          <cell r="I356" t="str">
            <v>095-954240896,954240896,240892</v>
          </cell>
          <cell r="J356" t="str">
            <v>095-4240896</v>
          </cell>
          <cell r="K356" t="str">
            <v>gerencia@esehospitalsancristobalcienaga.gov.co</v>
          </cell>
          <cell r="L356" t="str">
            <v>http:///esehospitalsancristobalcienaga.gov.co/</v>
          </cell>
        </row>
        <row r="357">
          <cell r="C357" t="str">
            <v>E.S.E. Hospital San Martín de Porres - Chocontá</v>
          </cell>
          <cell r="E357" t="str">
            <v>CHOCONTA</v>
          </cell>
          <cell r="F357" t="str">
            <v>DEPARTAMENTO DE CUNDINAMARCA</v>
          </cell>
          <cell r="G357" t="str">
            <v>Carrera  4   8 - 12</v>
          </cell>
          <cell r="H357" t="str">
            <v>250801</v>
          </cell>
          <cell r="I357" t="str">
            <v>091-8562223,8562202,</v>
          </cell>
          <cell r="J357" t="str">
            <v>091-8562986</v>
          </cell>
          <cell r="K357" t="str">
            <v>contabilidad@hospitalsanmartindeporreschoconta.gov.co</v>
          </cell>
          <cell r="L357" t="str">
            <v>http://www.hospitaldechoconta.gov.co</v>
          </cell>
        </row>
        <row r="358">
          <cell r="C358" t="str">
            <v>E.S.E. Hospital la Candelaria - El Banco</v>
          </cell>
          <cell r="D358" t="str">
            <v>CANDELARIA</v>
          </cell>
          <cell r="E358" t="str">
            <v>EL BANCO</v>
          </cell>
          <cell r="F358" t="str">
            <v>DEPARTAMENTO DE MAGDALENA</v>
          </cell>
          <cell r="G358" t="str">
            <v>CALLE 7 ENTRE CARRERAS 17 Y 18 VÍA CHIMICHAGUA</v>
          </cell>
          <cell r="H358" t="str">
            <v>473040</v>
          </cell>
          <cell r="I358" t="str">
            <v>095-4293737</v>
          </cell>
          <cell r="J358" t="str">
            <v>095-4292245</v>
          </cell>
          <cell r="K358" t="str">
            <v>hospitallacandelaria@gmail.com</v>
          </cell>
          <cell r="L358" t="str">
            <v>http://www.esehospitallacandelaria.gov.co</v>
          </cell>
        </row>
        <row r="359">
          <cell r="C359" t="str">
            <v>E.S.E. Clinica Girón</v>
          </cell>
          <cell r="E359" t="str">
            <v>GIRON</v>
          </cell>
          <cell r="F359" t="str">
            <v>DEPARTAMENTO DE SANTANDER</v>
          </cell>
          <cell r="G359" t="str">
            <v>CALLE 33 NO 25-36</v>
          </cell>
          <cell r="H359" t="str">
            <v>687541</v>
          </cell>
          <cell r="I359" t="str">
            <v>097-6531312</v>
          </cell>
          <cell r="J359" t="str">
            <v>097-6531312</v>
          </cell>
          <cell r="K359" t="str">
            <v>contabilidad@clinicagiron.gov.co</v>
          </cell>
          <cell r="L359" t="str">
            <v>http://www.clinicagiron.gov.co/</v>
          </cell>
        </row>
        <row r="360">
          <cell r="C360" t="str">
            <v>E.S.E. Hospital San Antonio - Roldanillo (Valle)</v>
          </cell>
          <cell r="E360" t="str">
            <v>ROLDANILLO</v>
          </cell>
          <cell r="F360" t="str">
            <v>DEPARTAMENTO DE VALLE DEL CAUCA</v>
          </cell>
          <cell r="G360" t="str">
            <v>CALLE 10 10 50</v>
          </cell>
          <cell r="H360" t="str">
            <v>761550</v>
          </cell>
          <cell r="I360" t="str">
            <v>092-2295000</v>
          </cell>
          <cell r="J360" t="str">
            <v>092-2295000</v>
          </cell>
          <cell r="K360" t="str">
            <v>hdsa@hospitalroldanillo.gov.co</v>
          </cell>
          <cell r="L360" t="str">
            <v>http://</v>
          </cell>
        </row>
        <row r="361">
          <cell r="C361" t="str">
            <v>E.S.E. Hospital San Vicente - Arauca</v>
          </cell>
          <cell r="E361" t="str">
            <v>ARAUCA</v>
          </cell>
          <cell r="F361" t="str">
            <v>DEPARTAMENTO DE ARAUCA</v>
          </cell>
          <cell r="G361" t="str">
            <v>CALLE 15 CARRERAA 16 ESQUINA</v>
          </cell>
          <cell r="H361" t="str">
            <v>810001</v>
          </cell>
          <cell r="I361" t="str">
            <v>097-8852024</v>
          </cell>
          <cell r="J361" t="str">
            <v>097-8853399</v>
          </cell>
          <cell r="K361" t="str">
            <v>contabilidad@hospitalsanvicente.gov.co</v>
          </cell>
          <cell r="L361" t="str">
            <v>http://www.hospitalsanvicente.gov.co/</v>
          </cell>
        </row>
        <row r="362">
          <cell r="C362" t="str">
            <v>Hospital Alejandro Maestre - El Dificil (Ariguani)</v>
          </cell>
          <cell r="E362" t="str">
            <v>ARIGUANI  (EL DIFICIL)</v>
          </cell>
          <cell r="F362" t="str">
            <v>DEPARTAMENTO DE MAGDALENA</v>
          </cell>
          <cell r="G362" t="str">
            <v>DIAGONAL 7 NUMERO 9A 378</v>
          </cell>
          <cell r="H362" t="str">
            <v>475010</v>
          </cell>
          <cell r="I362" t="str">
            <v>095-4258152,</v>
          </cell>
          <cell r="J362" t="str">
            <v>095-4257024</v>
          </cell>
          <cell r="K362" t="str">
            <v>financiera@hospitalariguani.gov.co</v>
          </cell>
          <cell r="L362" t="str">
            <v>http://hospitalariguani.gov.co</v>
          </cell>
        </row>
        <row r="363">
          <cell r="C363" t="str">
            <v>E.S.E. Hospital Santa Ana</v>
          </cell>
          <cell r="E363" t="str">
            <v>GUACA</v>
          </cell>
          <cell r="F363" t="str">
            <v>DEPARTAMENTO DE SANTANDER</v>
          </cell>
          <cell r="G363" t="str">
            <v>CALLE 6 NO 6 07</v>
          </cell>
          <cell r="H363" t="str">
            <v>681031</v>
          </cell>
          <cell r="I363" t="str">
            <v>097-6632513</v>
          </cell>
          <cell r="J363" t="str">
            <v>097-6632589</v>
          </cell>
          <cell r="K363" t="str">
            <v>esehospitalguaca@gmail.com</v>
          </cell>
          <cell r="L363" t="str">
            <v>http://www.hospitalsantaanaguaca.gov.co</v>
          </cell>
        </row>
        <row r="364">
          <cell r="C364" t="str">
            <v>E.S.E. Hospital San Rafael - Facatativá</v>
          </cell>
          <cell r="D364" t="str">
            <v>HSRF</v>
          </cell>
          <cell r="E364" t="str">
            <v>FACATATIVA</v>
          </cell>
          <cell r="F364" t="str">
            <v>DEPARTAMENTO DE CUNDINAMARCA</v>
          </cell>
          <cell r="G364" t="str">
            <v>Carrera  2a    1 - 80</v>
          </cell>
          <cell r="H364" t="str">
            <v>253052</v>
          </cell>
          <cell r="I364" t="str">
            <v>091-8901915,8901818</v>
          </cell>
          <cell r="J364" t="str">
            <v>091-8422696</v>
          </cell>
          <cell r="K364" t="str">
            <v>yanith.moreno@hospitalfacatativa.gov.co</v>
          </cell>
          <cell r="L364" t="str">
            <v>http://www.hospitalfacatativa.gov.co</v>
          </cell>
        </row>
        <row r="365">
          <cell r="C365" t="str">
            <v>E.S.E. Hospital San Rafael - Fundación</v>
          </cell>
          <cell r="E365" t="str">
            <v>FUNDACION</v>
          </cell>
          <cell r="F365" t="str">
            <v>DEPARTAMENTO DE MAGDALENA</v>
          </cell>
          <cell r="G365" t="str">
            <v>CALLE 16 5A  46</v>
          </cell>
          <cell r="H365" t="str">
            <v>472020</v>
          </cell>
          <cell r="I365" t="str">
            <v>095-4130975</v>
          </cell>
          <cell r="J365" t="str">
            <v>095-4130975</v>
          </cell>
          <cell r="K365" t="str">
            <v>gerencia@hospitalsanrafaeldefundacion.gov.co</v>
          </cell>
          <cell r="L365" t="str">
            <v>http://hospitalsanrafaeldefundacion.gov.co/</v>
          </cell>
        </row>
        <row r="366">
          <cell r="C366" t="str">
            <v>E.S.E. Hospital Tomás Uribe Uribe - Tuluá</v>
          </cell>
          <cell r="E366" t="str">
            <v>TULUA</v>
          </cell>
          <cell r="F366" t="str">
            <v>DEPARTAMENTO DE VALLE DEL CAUCA</v>
          </cell>
          <cell r="G366" t="str">
            <v xml:space="preserve">CALLE 27 CARRERAA 38 Y 39 </v>
          </cell>
          <cell r="H366" t="str">
            <v>763022</v>
          </cell>
          <cell r="I366" t="str">
            <v>092-2317777</v>
          </cell>
          <cell r="J366" t="str">
            <v>092-231777214</v>
          </cell>
          <cell r="K366" t="str">
            <v>gerencia@hospitaltomasuribe.gov.co</v>
          </cell>
          <cell r="L366" t="str">
            <v>http://www.hospitaltomasuribe.gov.co</v>
          </cell>
        </row>
        <row r="367">
          <cell r="C367" t="str">
            <v>E.S.E. Hospital Nuestra Señora del Carmen - Guamal</v>
          </cell>
          <cell r="E367" t="str">
            <v>GUAMAL (MAGDALENA)</v>
          </cell>
          <cell r="F367" t="str">
            <v>DEPARTAMENTO DE MAGDALENA</v>
          </cell>
          <cell r="G367" t="str">
            <v>Calle  10 carrera 5 esquina</v>
          </cell>
          <cell r="H367" t="str">
            <v>473020</v>
          </cell>
          <cell r="I367" t="str">
            <v>095-182016</v>
          </cell>
          <cell r="J367" t="str">
            <v>095-182016</v>
          </cell>
          <cell r="K367" t="str">
            <v>esehospguamalmagd@hotmail.com</v>
          </cell>
          <cell r="L367" t="str">
            <v>http://</v>
          </cell>
        </row>
        <row r="368">
          <cell r="C368" t="str">
            <v>E.S.E. Hospital Departamental San Rafael - Zarzal</v>
          </cell>
          <cell r="D368" t="str">
            <v>HDSR</v>
          </cell>
          <cell r="E368" t="str">
            <v>ZARZAL</v>
          </cell>
          <cell r="F368" t="str">
            <v>DEPARTAMENTO DE VALLE DEL CAUCA</v>
          </cell>
          <cell r="G368" t="str">
            <v>CALLE 5 NRO 6-32 BARRIO SAN RAFAEL</v>
          </cell>
          <cell r="H368" t="str">
            <v>762520</v>
          </cell>
          <cell r="I368" t="str">
            <v>092-2220043</v>
          </cell>
          <cell r="J368" t="str">
            <v>092-2220046</v>
          </cell>
          <cell r="K368" t="str">
            <v>contabilidad@hsopitalsanrafaelzarzal.gov.co</v>
          </cell>
          <cell r="L368" t="str">
            <v>http://www.hospitalsanrafaelzarzal.gov.co</v>
          </cell>
        </row>
        <row r="369">
          <cell r="C369" t="str">
            <v>E.S.E. Hospital de Sarare - Saravena</v>
          </cell>
          <cell r="E369" t="str">
            <v>SARAVENA</v>
          </cell>
          <cell r="F369" t="str">
            <v>DEPARTAMENTO DE ARAUCA</v>
          </cell>
          <cell r="G369" t="str">
            <v>CALLE   30   19A  -82</v>
          </cell>
          <cell r="H369" t="str">
            <v>815010</v>
          </cell>
          <cell r="I369" t="str">
            <v>097-8891385</v>
          </cell>
          <cell r="J369" t="str">
            <v>097-8891385</v>
          </cell>
          <cell r="K369" t="str">
            <v>correspondencia@hospitaldelsarare.gov.co</v>
          </cell>
          <cell r="L369" t="str">
            <v>http://www.hospitaldelsarare.gov.co</v>
          </cell>
        </row>
        <row r="370">
          <cell r="C370" t="str">
            <v>E.S.E. Hospital San Rafael - Fusagasugá</v>
          </cell>
          <cell r="E370" t="str">
            <v>FUSAGASUGA</v>
          </cell>
          <cell r="F370" t="str">
            <v>DEPARTAMENTO DE CUNDINAMARCA</v>
          </cell>
          <cell r="G370" t="str">
            <v>TV 12 22 51</v>
          </cell>
          <cell r="H370" t="str">
            <v>252211</v>
          </cell>
          <cell r="I370" t="str">
            <v>091-8677850,8676106,</v>
          </cell>
          <cell r="J370" t="str">
            <v>091-918677850</v>
          </cell>
          <cell r="K370" t="str">
            <v>contabilidad@hospitaldefusagasuga.gov.co</v>
          </cell>
          <cell r="L370" t="str">
            <v>http://www.hospitaldefusagasuga.gov.co</v>
          </cell>
        </row>
        <row r="371">
          <cell r="C371" t="str">
            <v>E.S.E. Hospital Santander Herrera  - Pivijay</v>
          </cell>
          <cell r="E371" t="str">
            <v>PIVIJAY</v>
          </cell>
          <cell r="F371" t="str">
            <v>DEPARTAMENTO DE MAGDALENA</v>
          </cell>
          <cell r="G371" t="str">
            <v>CALLE 14 NO 12-46</v>
          </cell>
          <cell r="H371" t="str">
            <v>477050</v>
          </cell>
          <cell r="I371" t="str">
            <v>095-4157115</v>
          </cell>
          <cell r="J371" t="str">
            <v>095-4157996</v>
          </cell>
          <cell r="K371" t="str">
            <v>contador@esehsh.gov.co</v>
          </cell>
          <cell r="L371" t="str">
            <v>http://www.esehsh.gov.co</v>
          </cell>
        </row>
        <row r="372">
          <cell r="C372" t="str">
            <v>E.S.E. Hospital San Juan de Dios - Lebrija</v>
          </cell>
          <cell r="D372" t="str">
            <v>ESE LEBRIJA</v>
          </cell>
          <cell r="E372" t="str">
            <v>LEBRIJA</v>
          </cell>
          <cell r="F372" t="str">
            <v>DEPARTAMENTO DE SANTANDER</v>
          </cell>
          <cell r="G372" t="str">
            <v>CARRERAA 7 # 7-20</v>
          </cell>
          <cell r="H372" t="str">
            <v>687571</v>
          </cell>
          <cell r="I372" t="str">
            <v>097-6566384,6566963,</v>
          </cell>
          <cell r="J372" t="str">
            <v>097-6566384</v>
          </cell>
          <cell r="K372" t="str">
            <v>eselebrija@yahoo.com</v>
          </cell>
          <cell r="L372" t="str">
            <v>http://www.eselebrija.gov.co/</v>
          </cell>
        </row>
        <row r="373">
          <cell r="C373" t="str">
            <v>E.S.E. Hospital Dptal. Federico Lleras Acosta - Ibagué</v>
          </cell>
          <cell r="D373" t="str">
            <v>HFLLERAS</v>
          </cell>
          <cell r="E373" t="str">
            <v>IBAGUE</v>
          </cell>
          <cell r="F373" t="str">
            <v>DEPARTAMENTO DE TOLIMA</v>
          </cell>
          <cell r="G373" t="str">
            <v>CALLE 33 NO. 4A - 50 BARRIO LA FRANCIA IBAGUÉ - TOLIMA</v>
          </cell>
          <cell r="H373" t="str">
            <v>730001</v>
          </cell>
          <cell r="I373" t="str">
            <v>098-2648979,2640888</v>
          </cell>
          <cell r="J373" t="str">
            <v>098-2641779</v>
          </cell>
          <cell r="K373" t="str">
            <v>pu.contabilidad@hflleras.gov.co</v>
          </cell>
          <cell r="L373" t="str">
            <v>http://www.hflleras.gov.co/</v>
          </cell>
        </row>
        <row r="374">
          <cell r="C374" t="str">
            <v>Instituto del Deporte, la Educación Física y la Recreación del Valle del Cauca</v>
          </cell>
          <cell r="D374" t="str">
            <v>INDERVALLE</v>
          </cell>
          <cell r="E374" t="str">
            <v>SANTIAGO DE CALI</v>
          </cell>
          <cell r="F374" t="str">
            <v>DEPARTAMENTO DE VALLE DEL CAUCA</v>
          </cell>
          <cell r="G374" t="str">
            <v>CARRERA 36 NO. 5B3-65 BARRIO SAN FERNANDO</v>
          </cell>
          <cell r="H374" t="str">
            <v>760042</v>
          </cell>
          <cell r="I374" t="str">
            <v>092-5560112,5560553,5569242</v>
          </cell>
          <cell r="J374" t="str">
            <v>092-5570906</v>
          </cell>
          <cell r="K374" t="str">
            <v>contabilidad@indervalle.gov.co</v>
          </cell>
          <cell r="L374" t="str">
            <v>http://www.indervalle.gov.co</v>
          </cell>
        </row>
        <row r="375">
          <cell r="C375" t="str">
            <v>E.S.E. Hospital Regional de Chiquinquirá</v>
          </cell>
          <cell r="E375" t="str">
            <v>CHIQUINQUIRA</v>
          </cell>
          <cell r="F375" t="str">
            <v>DEPARTAMENTO DE BOYACA</v>
          </cell>
          <cell r="G375" t="str">
            <v>Calle 16   3 - 19 Barrio Sucre</v>
          </cell>
          <cell r="H375" t="str">
            <v>154640</v>
          </cell>
          <cell r="I375" t="str">
            <v>098-7261999</v>
          </cell>
          <cell r="J375" t="str">
            <v>098-7261999</v>
          </cell>
          <cell r="K375" t="str">
            <v>hospitalchiquinquira@yahoo.com</v>
          </cell>
          <cell r="L375" t="str">
            <v>http://hospitalchiquinquira.gov.co</v>
          </cell>
        </row>
        <row r="376">
          <cell r="C376" t="str">
            <v>E.S.E. Hospital San Francisco - Gachetá</v>
          </cell>
          <cell r="E376" t="str">
            <v>GACHETA</v>
          </cell>
          <cell r="F376" t="str">
            <v>DEPARTAMENTO DE CUNDINAMARCA</v>
          </cell>
          <cell r="G376" t="str">
            <v>CARRERAA 8 6A 121</v>
          </cell>
          <cell r="H376" t="str">
            <v>251230</v>
          </cell>
          <cell r="I376" t="str">
            <v>091-8535342,8535130,8535637</v>
          </cell>
          <cell r="J376" t="str">
            <v>091-8535342,8535637</v>
          </cell>
          <cell r="K376" t="str">
            <v>hgacheta@cundinamarca.gov.co</v>
          </cell>
          <cell r="L376" t="str">
            <v>http://www.hgacheta.com</v>
          </cell>
        </row>
        <row r="377">
          <cell r="C377" t="str">
            <v>E.S.E. Hospital Fernando Troconis</v>
          </cell>
          <cell r="D377" t="str">
            <v>ESETROCONIS</v>
          </cell>
          <cell r="E377" t="str">
            <v>SANTA MARTA - DISTRITO TURISTICO, CULTURAL E HISTORICO</v>
          </cell>
          <cell r="F377" t="str">
            <v>DEPARTAMENTO DE MAGDALENA</v>
          </cell>
          <cell r="G377" t="str">
            <v>CRA 14 Calle 23  ESQUINA</v>
          </cell>
          <cell r="H377" t="str">
            <v>470004</v>
          </cell>
          <cell r="I377" t="str">
            <v>095-4214793,4215783,4214793</v>
          </cell>
          <cell r="J377" t="str">
            <v>095-4213698</v>
          </cell>
          <cell r="K377" t="str">
            <v>ftroconismental_1@yahoo.com</v>
          </cell>
          <cell r="L377" t="str">
            <v>http://</v>
          </cell>
        </row>
        <row r="378">
          <cell r="C378" t="str">
            <v>Instituto de Tránsito y Transportes de Arauca</v>
          </cell>
          <cell r="E378" t="str">
            <v>ARAUCA</v>
          </cell>
          <cell r="F378" t="str">
            <v>DEPARTAMENTO DE ARAUCA</v>
          </cell>
          <cell r="G378" t="str">
            <v>Carrera  19   17 - 55</v>
          </cell>
          <cell r="H378" t="str">
            <v>815010</v>
          </cell>
          <cell r="I378" t="str">
            <v>097-8853157</v>
          </cell>
          <cell r="J378" t="str">
            <v>097-8853157</v>
          </cell>
          <cell r="K378" t="str">
            <v>direccion@transitoarauca.gov.co</v>
          </cell>
          <cell r="L378" t="str">
            <v>http://www.transitoarauca.gov.co</v>
          </cell>
        </row>
        <row r="379">
          <cell r="C379" t="str">
            <v>E.S.E. Centro de Rehabilitación Integral en Salud Mental de Antioquia</v>
          </cell>
          <cell r="D379" t="str">
            <v>ESE HOSPITAL CARISMA</v>
          </cell>
          <cell r="E379" t="str">
            <v>MEDELLIN</v>
          </cell>
          <cell r="F379" t="str">
            <v>DEPARTAMENTO DE ANTIOQUIA</v>
          </cell>
          <cell r="G379" t="str">
            <v>CARRERA 93 34AA - 01</v>
          </cell>
          <cell r="H379" t="str">
            <v>050033</v>
          </cell>
          <cell r="I379" t="str">
            <v>094-4924000,4924000,4928591</v>
          </cell>
          <cell r="J379" t="str">
            <v>094-4921576</v>
          </cell>
          <cell r="K379" t="str">
            <v>esecarisma@esecarima.gov.co</v>
          </cell>
          <cell r="L379" t="str">
            <v>http://esecarisma.gov.co</v>
          </cell>
        </row>
        <row r="380">
          <cell r="C380" t="str">
            <v>E.S.E. Hospital Especial de Cubará</v>
          </cell>
          <cell r="E380" t="str">
            <v>CUBARA</v>
          </cell>
          <cell r="F380" t="str">
            <v>DEPARTAMENTO DE BOYACA</v>
          </cell>
          <cell r="G380" t="str">
            <v>CALLE 3 5 -47 BARRIO SAN RAFAEL</v>
          </cell>
          <cell r="H380" t="str">
            <v>151420</v>
          </cell>
          <cell r="I380" t="str">
            <v>098-8838077</v>
          </cell>
          <cell r="J380" t="str">
            <v>098-8838078</v>
          </cell>
          <cell r="K380" t="str">
            <v>correspondencia@hospitalcubara.gov.co</v>
          </cell>
          <cell r="L380" t="str">
            <v>http://www.hospitalcubara.gov.co</v>
          </cell>
        </row>
        <row r="381">
          <cell r="C381" t="str">
            <v>E.S.E. Hospital Fray Luis de León - Plato</v>
          </cell>
          <cell r="D381" t="str">
            <v>ESEHFLDELP</v>
          </cell>
          <cell r="E381" t="str">
            <v>PLATO</v>
          </cell>
          <cell r="F381" t="str">
            <v>DEPARTAMENTO DE MAGDALENA</v>
          </cell>
          <cell r="G381" t="str">
            <v xml:space="preserve">CARRERAA 14 AVE DEL CONTENEDOR BARRIO LA CONCEPCION </v>
          </cell>
          <cell r="H381" t="str">
            <v>475030</v>
          </cell>
          <cell r="I381" t="str">
            <v>095-4850265,2850717,</v>
          </cell>
          <cell r="J381" t="str">
            <v>095-4850265</v>
          </cell>
          <cell r="K381" t="str">
            <v>gerencia@hospitalfrayluis.gov.co</v>
          </cell>
          <cell r="L381" t="str">
            <v>http://www.hospitalfrayluis.gov.co</v>
          </cell>
        </row>
        <row r="382">
          <cell r="C382" t="str">
            <v>E.S.E. Hospital Departamental de Villavicencio</v>
          </cell>
          <cell r="D382" t="str">
            <v>E.S.E. HDV</v>
          </cell>
          <cell r="E382" t="str">
            <v>VILLAVICENCIO</v>
          </cell>
          <cell r="F382" t="str">
            <v>DEPARTAMENTO DEL META</v>
          </cell>
          <cell r="G382" t="str">
            <v>CALLE 37 A 28 53 BARZAL ALTO</v>
          </cell>
          <cell r="H382" t="str">
            <v>510001</v>
          </cell>
          <cell r="I382" t="str">
            <v>098-6817901</v>
          </cell>
          <cell r="J382" t="str">
            <v>098-6704992</v>
          </cell>
          <cell r="K382" t="str">
            <v>subgerenciafinancierahdv@gov.co</v>
          </cell>
          <cell r="L382" t="str">
            <v>http://www.hospitalvillavicencio.gov.co</v>
          </cell>
        </row>
        <row r="383">
          <cell r="C383" t="str">
            <v>E.S.E. Hospital San Isidro - Alpujarra</v>
          </cell>
          <cell r="E383" t="str">
            <v>ALPUJARRA</v>
          </cell>
          <cell r="F383" t="str">
            <v>DEPARTAMENTO DE TOLIMA</v>
          </cell>
          <cell r="G383" t="str">
            <v>CARRERA 5 5 43</v>
          </cell>
          <cell r="H383" t="str">
            <v>734560</v>
          </cell>
          <cell r="I383" t="str">
            <v>098-2261172</v>
          </cell>
          <cell r="J383" t="str">
            <v>098-2261172</v>
          </cell>
          <cell r="K383" t="str">
            <v>esesanisidroalpujarra@hotmail.com</v>
          </cell>
          <cell r="L383" t="str">
            <v>http://www.hospitalsanisidroese.gov.co</v>
          </cell>
        </row>
        <row r="384">
          <cell r="C384" t="str">
            <v>Instituto de Tránsito del Atlántico</v>
          </cell>
          <cell r="D384" t="str">
            <v>ITA</v>
          </cell>
          <cell r="E384" t="str">
            <v>BARRANQUILLA - DISTRITO ESPECIAL, INDUSTRIAL Y PORTUARIO</v>
          </cell>
          <cell r="F384" t="str">
            <v>DEPARTAMENTO DE ATLANTICO</v>
          </cell>
          <cell r="G384" t="str">
            <v>CALLE 40 CARRERA 45 ESQUINA</v>
          </cell>
          <cell r="H384" t="str">
            <v>080003</v>
          </cell>
          <cell r="I384" t="str">
            <v>095-3713000</v>
          </cell>
          <cell r="J384" t="str">
            <v>095-3707534</v>
          </cell>
          <cell r="K384" t="str">
            <v>informacion@transitodelatlantico.gov.co</v>
          </cell>
          <cell r="L384" t="str">
            <v>http://www.transitodelatlantico</v>
          </cell>
        </row>
        <row r="385">
          <cell r="C385" t="str">
            <v>E.S.E. Hospital Regional de Moniquirá</v>
          </cell>
          <cell r="D385" t="str">
            <v>HRM</v>
          </cell>
          <cell r="E385" t="str">
            <v>MONIQUIRA</v>
          </cell>
          <cell r="F385" t="str">
            <v>DEPARTAMENTO DE BOYACA</v>
          </cell>
          <cell r="G385" t="str">
            <v>CALLE 19 8 108</v>
          </cell>
          <cell r="H385" t="str">
            <v>154260</v>
          </cell>
          <cell r="I385" t="str">
            <v>098-7282630</v>
          </cell>
          <cell r="J385" t="str">
            <v>098-7282360</v>
          </cell>
          <cell r="K385" t="str">
            <v>hospitalmoniquira@yahoo.es</v>
          </cell>
          <cell r="L385" t="str">
            <v>http://www.hrm.gov.co</v>
          </cell>
        </row>
        <row r="386">
          <cell r="C386" t="str">
            <v>Hospital Nuestra Señora Santa Ana</v>
          </cell>
          <cell r="E386" t="str">
            <v>SANTA ANA</v>
          </cell>
          <cell r="F386" t="str">
            <v>DEPARTAMENTO DE MAGDALENA</v>
          </cell>
          <cell r="G386" t="str">
            <v>CARRERA 6 N 1A - 14</v>
          </cell>
          <cell r="H386" t="str">
            <v>474020</v>
          </cell>
          <cell r="I386" t="str">
            <v>095-6837017,6837018,</v>
          </cell>
          <cell r="J386" t="str">
            <v>095-6837018</v>
          </cell>
          <cell r="K386" t="str">
            <v>esesantana47@hotmail.com</v>
          </cell>
          <cell r="L386" t="str">
            <v>http://www.esehospitalsantaana.gov.co</v>
          </cell>
        </row>
        <row r="387">
          <cell r="C387" t="str">
            <v>E.S.E. Hospital San Rafael - Oiba</v>
          </cell>
          <cell r="D387" t="str">
            <v>ESE HOSPSANRAFAEL</v>
          </cell>
          <cell r="E387" t="str">
            <v>OIBA</v>
          </cell>
          <cell r="F387" t="str">
            <v>DEPARTAMENTO DE SANTANDER</v>
          </cell>
          <cell r="G387" t="str">
            <v>CARRRERA 7 N° 12-83</v>
          </cell>
          <cell r="H387" t="str">
            <v>683021</v>
          </cell>
          <cell r="I387" t="str">
            <v>097-7173211</v>
          </cell>
          <cell r="J387" t="str">
            <v>097-7173211</v>
          </cell>
          <cell r="K387" t="str">
            <v>gerencia@esehospitalsanrafaeloiba.gov.co</v>
          </cell>
          <cell r="L387" t="str">
            <v>http://www.esehospitalsanrafaeloiba.gov.co</v>
          </cell>
        </row>
        <row r="388">
          <cell r="C388" t="str">
            <v>E.S.E. Hospital San Antonio - Ambalema</v>
          </cell>
          <cell r="E388" t="str">
            <v>AMBALEMA</v>
          </cell>
          <cell r="F388" t="str">
            <v>DEPARTAMENTO DE TOLIMA</v>
          </cell>
          <cell r="G388" t="str">
            <v>CARRERA 5 NO. 2-89 BARRIO CAMPO ALEGRE</v>
          </cell>
          <cell r="H388" t="str">
            <v>731001</v>
          </cell>
          <cell r="I388" t="str">
            <v>098-2856193,2856119,</v>
          </cell>
          <cell r="J388" t="str">
            <v>098-2856193</v>
          </cell>
          <cell r="K388" t="str">
            <v>gerencia.hospitalesesanantonio@gmail.com</v>
          </cell>
          <cell r="L388" t="str">
            <v>http://hsanantonioambalema.gov.co</v>
          </cell>
        </row>
        <row r="389">
          <cell r="C389" t="str">
            <v>E.S.E. Hospital Universitario San Jorge - Pereira</v>
          </cell>
          <cell r="D389" t="str">
            <v>HUSJ</v>
          </cell>
          <cell r="E389" t="str">
            <v>PEREIRA</v>
          </cell>
          <cell r="F389" t="str">
            <v>DEPARTAMENTO DE RISARALDA</v>
          </cell>
          <cell r="G389" t="str">
            <v>CARRERA 4 N° 24-88</v>
          </cell>
          <cell r="H389" t="str">
            <v>660002</v>
          </cell>
          <cell r="I389" t="str">
            <v>096-3206745</v>
          </cell>
          <cell r="J389" t="str">
            <v>096-3206745</v>
          </cell>
          <cell r="K389" t="str">
            <v>gerente@husj.gov.co</v>
          </cell>
          <cell r="L389" t="str">
            <v>http://www.husj.gov.co</v>
          </cell>
        </row>
        <row r="390">
          <cell r="C390" t="str">
            <v>E.S.E. Hospital San Juan de Dios  - Anzoátegui</v>
          </cell>
          <cell r="D390" t="str">
            <v>HSJD</v>
          </cell>
          <cell r="E390" t="str">
            <v>ANZOATEGUI</v>
          </cell>
          <cell r="F390" t="str">
            <v>DEPARTAMENTO DE TOLIMA</v>
          </cell>
          <cell r="G390" t="str">
            <v>LOCALIDAD ANZOATEGUI</v>
          </cell>
          <cell r="H390" t="str">
            <v>730540</v>
          </cell>
          <cell r="I390" t="str">
            <v>098-2810121</v>
          </cell>
          <cell r="J390" t="str">
            <v>098-2810200</v>
          </cell>
          <cell r="K390" t="str">
            <v>hospianzoategui043@gmail.com</v>
          </cell>
          <cell r="L390" t="str">
            <v>http://www.sanjuandediosanzoategui.gov.co/</v>
          </cell>
        </row>
        <row r="391">
          <cell r="C391" t="str">
            <v>E.S.E. Hospital la María - Medellín</v>
          </cell>
          <cell r="D391" t="str">
            <v>ESE LA MARIA</v>
          </cell>
          <cell r="E391" t="str">
            <v>MEDELLIN</v>
          </cell>
          <cell r="F391" t="str">
            <v>DEPARTAMENTO DE ANTIOQUIA</v>
          </cell>
          <cell r="G391" t="str">
            <v>CALLE 92EE 67-61</v>
          </cell>
          <cell r="H391" t="str">
            <v>500300</v>
          </cell>
          <cell r="I391" t="str">
            <v>094-2677511</v>
          </cell>
          <cell r="J391" t="str">
            <v>094-2371963</v>
          </cell>
          <cell r="K391" t="str">
            <v>gerencia@lamaria.gov.co</v>
          </cell>
          <cell r="L391" t="str">
            <v>http://www.lamaria.gov.co</v>
          </cell>
        </row>
        <row r="392">
          <cell r="C392" t="str">
            <v>Fondo de Transportes y Tránsito de Bolívar - En Liquidación</v>
          </cell>
          <cell r="D392" t="str">
            <v>FTTB</v>
          </cell>
          <cell r="E392" t="str">
            <v>CARTAGENA DE INDIAS - DISTRITO TURISTICO Y CULTURAL</v>
          </cell>
          <cell r="F392" t="str">
            <v>DEPARTAMENTO DE BOLIVAR</v>
          </cell>
          <cell r="G392" t="str">
            <v>CARRERA 82 Nº 24-29 BARRIO SAN FERNANDO</v>
          </cell>
          <cell r="H392" t="str">
            <v>130001</v>
          </cell>
          <cell r="I392" t="str">
            <v>095-6437465</v>
          </cell>
          <cell r="J392" t="str">
            <v>095-6437465</v>
          </cell>
          <cell r="K392" t="str">
            <v>fttbolivar@hotmail.com</v>
          </cell>
          <cell r="L392" t="str">
            <v>http://</v>
          </cell>
        </row>
        <row r="393">
          <cell r="C393" t="str">
            <v>Lotería de Boyacá</v>
          </cell>
          <cell r="D393" t="str">
            <v>LOTEBOY</v>
          </cell>
          <cell r="E393" t="str">
            <v>TUNJA</v>
          </cell>
          <cell r="F393" t="str">
            <v>DEPARTAMENTO DE BOYACA</v>
          </cell>
          <cell r="G393" t="str">
            <v>CALLE  19   9   35</v>
          </cell>
          <cell r="H393" t="str">
            <v>150001</v>
          </cell>
          <cell r="I393" t="str">
            <v>098-7405588</v>
          </cell>
          <cell r="J393" t="str">
            <v>098-7424138</v>
          </cell>
          <cell r="K393" t="str">
            <v>gerencia@loteriadeboyaca.gov.co</v>
          </cell>
          <cell r="L393" t="str">
            <v>http://WWW.LOTERIADEBOYACA.GOV.CO</v>
          </cell>
        </row>
        <row r="394">
          <cell r="C394" t="str">
            <v>Instituto Departamental de Cultura, Deporte y Turismo del Caquetá</v>
          </cell>
          <cell r="D394" t="str">
            <v>I.C.D.T CAQUETA</v>
          </cell>
          <cell r="E394" t="str">
            <v>FLORENCIA</v>
          </cell>
          <cell r="F394" t="str">
            <v>DEPARTAMENTO DE CAQUETA</v>
          </cell>
          <cell r="G394" t="str">
            <v>CARRERA 11 VILLA OLIMPICA</v>
          </cell>
          <cell r="H394" t="str">
            <v>177020</v>
          </cell>
          <cell r="I394" t="str">
            <v>098-4358097,4354052,4354052</v>
          </cell>
          <cell r="J394" t="str">
            <v>098-4354150</v>
          </cell>
          <cell r="K394" t="str">
            <v>info@icdtcaqueta.gov.co</v>
          </cell>
          <cell r="L394" t="str">
            <v>http://www.icdtcaqueta.gov.co</v>
          </cell>
        </row>
        <row r="395">
          <cell r="C395" t="str">
            <v>Instituto Departamental para la Recreación y el Deporte</v>
          </cell>
          <cell r="D395" t="str">
            <v>INDEPORTES MAGDALENA</v>
          </cell>
          <cell r="E395" t="str">
            <v>SANTA MARTA - DISTRITO TURISTICO, CULTURAL E HISTORICO</v>
          </cell>
          <cell r="F395" t="str">
            <v>DEPARTAMENTO DE MAGDALENA</v>
          </cell>
          <cell r="G395" t="str">
            <v>CARRERA 1A CON CALLE 22 ESQUINA ANTIGUO HOSPITAL SAN JUAN DE DIOS SEGUNDO PISO.</v>
          </cell>
          <cell r="H395" t="str">
            <v>470004</v>
          </cell>
          <cell r="I395" t="str">
            <v>095-4201074</v>
          </cell>
          <cell r="J395" t="str">
            <v>095-4347485</v>
          </cell>
          <cell r="K395" t="str">
            <v>indeportes@magdalena.gov.co</v>
          </cell>
          <cell r="L395" t="str">
            <v>http://</v>
          </cell>
        </row>
        <row r="396">
          <cell r="C396" t="str">
            <v>E.S.E. Hospital San Juan de Dios - Abejorral</v>
          </cell>
          <cell r="E396" t="str">
            <v>ABEJORRAL</v>
          </cell>
          <cell r="F396" t="str">
            <v>DEPARTAMENTO DE ANTIOQUIA</v>
          </cell>
          <cell r="G396" t="str">
            <v>CALLE 47 52 135</v>
          </cell>
          <cell r="H396" t="str">
            <v>470004</v>
          </cell>
          <cell r="I396" t="str">
            <v>094-8647232</v>
          </cell>
          <cell r="J396" t="str">
            <v>094-8648856</v>
          </cell>
          <cell r="K396" t="str">
            <v>abejhs01@gmail.com</v>
          </cell>
          <cell r="L396" t="str">
            <v>http://www.esehospitalabejorral.gov.co</v>
          </cell>
        </row>
        <row r="397">
          <cell r="C397" t="str">
            <v>Instituto Departamental de Tránsito y Transporte</v>
          </cell>
          <cell r="E397" t="str">
            <v>RESTREPO (META)</v>
          </cell>
          <cell r="F397" t="str">
            <v>DEPARTAMENTO DEL META</v>
          </cell>
          <cell r="G397" t="str">
            <v>CALLE 8 NO 3 31 BARRIO GAITÁN</v>
          </cell>
          <cell r="H397" t="str">
            <v>501031</v>
          </cell>
          <cell r="I397" t="str">
            <v>098-6550305</v>
          </cell>
          <cell r="J397" t="str">
            <v>098-6550305</v>
          </cell>
          <cell r="K397" t="str">
            <v>contactenos@itransitometa.gov.co</v>
          </cell>
          <cell r="L397" t="str">
            <v>http://www.itransitometa.gov.co</v>
          </cell>
        </row>
        <row r="398">
          <cell r="C398" t="str">
            <v>E.S.E. Hospital Nuestra Señora de Lourdes - Ataco</v>
          </cell>
          <cell r="E398" t="str">
            <v>ATACO</v>
          </cell>
          <cell r="F398" t="str">
            <v>DEPARTAMENTO DE TOLIMA</v>
          </cell>
          <cell r="G398" t="str">
            <v>CARRERA 5 CALLE 4-39</v>
          </cell>
          <cell r="H398" t="str">
            <v>735050</v>
          </cell>
          <cell r="I398" t="str">
            <v>098-2240024</v>
          </cell>
          <cell r="J398" t="str">
            <v>098-2240330</v>
          </cell>
          <cell r="K398" t="str">
            <v>hospitalnsl@gmail.com</v>
          </cell>
          <cell r="L398" t="str">
            <v>http://www.hospital-ataco-tolima.gov.co</v>
          </cell>
        </row>
        <row r="399">
          <cell r="C399" t="str">
            <v>E.S.E. Hospital Departamental María Inmaculada - Florencia Caquetá</v>
          </cell>
          <cell r="D399" t="str">
            <v>HMI</v>
          </cell>
          <cell r="E399" t="str">
            <v>FLORENCIA</v>
          </cell>
          <cell r="F399" t="str">
            <v>DEPARTAMENTO DE CAQUETA</v>
          </cell>
          <cell r="G399" t="str">
            <v>DG 20 7 -29 BRR CONSOLATA</v>
          </cell>
          <cell r="H399" t="str">
            <v>180001</v>
          </cell>
          <cell r="I399" t="str">
            <v>098-4366464</v>
          </cell>
          <cell r="J399" t="str">
            <v>098-4366464</v>
          </cell>
          <cell r="K399" t="str">
            <v>contabilidadycostos@hmi.gov.co</v>
          </cell>
          <cell r="L399" t="str">
            <v>http://www.hmi.gov.co/2015/index.php/en/</v>
          </cell>
        </row>
        <row r="400">
          <cell r="C400" t="str">
            <v>E.S.E. Hospital Pedro León - La Mesa</v>
          </cell>
          <cell r="D400" t="str">
            <v>HPLAD</v>
          </cell>
          <cell r="E400" t="str">
            <v>LA MESA</v>
          </cell>
          <cell r="F400" t="str">
            <v>DEPARTAMENTO DE CUNDINAMARCA</v>
          </cell>
          <cell r="G400" t="str">
            <v>CALLE 8 NO. 25-34</v>
          </cell>
          <cell r="H400" t="str">
            <v>123925</v>
          </cell>
          <cell r="I400" t="str">
            <v>091-8470426,8472013</v>
          </cell>
          <cell r="J400" t="str">
            <v>091-8470430</v>
          </cell>
          <cell r="K400" t="str">
            <v>gerencia@hospilamesa.gov.co</v>
          </cell>
          <cell r="L400" t="str">
            <v>http://www.hospilamesa.gov.co</v>
          </cell>
        </row>
        <row r="401">
          <cell r="C401" t="str">
            <v>E.S.E. Centro de Salud de Zapayán</v>
          </cell>
          <cell r="D401" t="str">
            <v>ESEZAPAYAN</v>
          </cell>
          <cell r="E401" t="str">
            <v>ZAPAYÁN</v>
          </cell>
          <cell r="F401" t="str">
            <v>DEPARTAMENTO DE MAGDALENA</v>
          </cell>
          <cell r="G401" t="str">
            <v>VIA PIEDRAS DE MOLER</v>
          </cell>
          <cell r="H401" t="str">
            <v>476050</v>
          </cell>
          <cell r="I401" t="str">
            <v>095-3106320164</v>
          </cell>
          <cell r="J401" t="str">
            <v>095-3106320164</v>
          </cell>
          <cell r="K401" t="str">
            <v>esezapayan@gmail.com</v>
          </cell>
          <cell r="L401" t="str">
            <v>http://esehospitaldezapayan.gov.co</v>
          </cell>
        </row>
        <row r="402">
          <cell r="C402" t="str">
            <v>Instituto Departamental de Salud de Nariño</v>
          </cell>
          <cell r="D402" t="str">
            <v>IDSN</v>
          </cell>
          <cell r="E402" t="str">
            <v>SAN JUAN DE PASTO</v>
          </cell>
          <cell r="F402" t="str">
            <v>DEPARTAMENTO DE NARIÑO</v>
          </cell>
          <cell r="G402" t="str">
            <v>CALLE 15 NO. 28-41</v>
          </cell>
          <cell r="H402" t="str">
            <v>472520</v>
          </cell>
          <cell r="I402" t="str">
            <v>092-7223031,7295254,7235414</v>
          </cell>
          <cell r="J402" t="str">
            <v>092-7295254</v>
          </cell>
          <cell r="K402" t="str">
            <v>direccion@idsn.gov.co</v>
          </cell>
          <cell r="L402" t="str">
            <v>http://www.idsn.gov.co</v>
          </cell>
        </row>
        <row r="403">
          <cell r="C403" t="str">
            <v>Hospital San Antonio - Rionegro</v>
          </cell>
          <cell r="D403" t="str">
            <v>ESESAR</v>
          </cell>
          <cell r="E403" t="str">
            <v>RIONEGRO (SANTANDER)</v>
          </cell>
          <cell r="F403" t="str">
            <v>DEPARTAMENTO DE SANTANDER</v>
          </cell>
          <cell r="G403" t="str">
            <v>Carrera  15  13 - 14  Barrio la Meseta</v>
          </cell>
          <cell r="H403" t="str">
            <v>687511</v>
          </cell>
          <cell r="I403" t="str">
            <v>097-6188169</v>
          </cell>
          <cell r="J403" t="str">
            <v>097-6188222</v>
          </cell>
          <cell r="K403" t="str">
            <v>jefecontabilidad@esesanantonio.com</v>
          </cell>
          <cell r="L403" t="str">
            <v>http://esesanantonio.com/</v>
          </cell>
        </row>
        <row r="404">
          <cell r="C404" t="str">
            <v>E.S.E. Hospital Santa Lucía - Cajamarca</v>
          </cell>
          <cell r="D404" t="str">
            <v>SANTA LUCIA</v>
          </cell>
          <cell r="E404" t="str">
            <v>CAJAMARCA</v>
          </cell>
          <cell r="F404" t="str">
            <v>DEPARTAMENTO DE TOLIMA</v>
          </cell>
          <cell r="G404" t="str">
            <v>CARRERAA 10 NO 7 - 56 BARRIO CENTRO</v>
          </cell>
          <cell r="H404" t="str">
            <v>732501</v>
          </cell>
          <cell r="I404" t="str">
            <v>098-2870800,2870303,2870036</v>
          </cell>
          <cell r="J404" t="str">
            <v>098-2870303</v>
          </cell>
          <cell r="K404" t="str">
            <v>hospilucia@gmail.com</v>
          </cell>
          <cell r="L404" t="str">
            <v>http://hospilucia.com.co</v>
          </cell>
        </row>
        <row r="405">
          <cell r="C405" t="str">
            <v>E.S.E. Hospital Felipe Arbeláez - Alejandría</v>
          </cell>
          <cell r="D405" t="str">
            <v>E.S.E. HOSPITAL FELI</v>
          </cell>
          <cell r="E405" t="str">
            <v>ALEJANDRIA</v>
          </cell>
          <cell r="F405" t="str">
            <v>DEPARTAMENTO DE ANTIOQUIA</v>
          </cell>
          <cell r="G405" t="str">
            <v>CARRERA 19 16 70</v>
          </cell>
          <cell r="H405" t="str">
            <v>053820</v>
          </cell>
          <cell r="I405" t="str">
            <v>094-8355077,8660077,</v>
          </cell>
          <cell r="J405" t="str">
            <v>094-3814349</v>
          </cell>
          <cell r="K405" t="str">
            <v>hospitalalejandria@gmail.com</v>
          </cell>
          <cell r="L405" t="str">
            <v>http://</v>
          </cell>
        </row>
        <row r="406">
          <cell r="C406" t="str">
            <v>E.S.E. Hospital Local - Baranoa</v>
          </cell>
          <cell r="D406" t="str">
            <v>E.S.E. HOSPITAL DE B</v>
          </cell>
          <cell r="E406" t="str">
            <v>BARANOA</v>
          </cell>
          <cell r="F406" t="str">
            <v>DEPARTAMENTO DE ATLANTICO</v>
          </cell>
          <cell r="G406" t="str">
            <v>Calle 19  20 - 10</v>
          </cell>
          <cell r="H406" t="str">
            <v>082020</v>
          </cell>
          <cell r="I406" t="str">
            <v>095-8787602</v>
          </cell>
          <cell r="J406" t="str">
            <v>095-8787736</v>
          </cell>
          <cell r="K406" t="str">
            <v>lizetsantiago@gmail.com.co</v>
          </cell>
          <cell r="L406" t="str">
            <v>http://</v>
          </cell>
        </row>
        <row r="407">
          <cell r="C407" t="str">
            <v>E.S.E. Hospital Local de Algarrobo</v>
          </cell>
          <cell r="D407" t="str">
            <v>EALG</v>
          </cell>
          <cell r="E407" t="str">
            <v>ALGARROBO</v>
          </cell>
          <cell r="F407" t="str">
            <v>DEPARTAMENTO DE MAGDALENA</v>
          </cell>
          <cell r="G407" t="str">
            <v>CALLE 9 N° 8-13</v>
          </cell>
          <cell r="H407" t="str">
            <v>472040</v>
          </cell>
          <cell r="I407" t="str">
            <v>095-4142109,4143706,</v>
          </cell>
          <cell r="J407" t="str">
            <v>095-4142109,4143706,</v>
          </cell>
          <cell r="K407" t="str">
            <v>esehospitalalgarrobo@hotmail.com</v>
          </cell>
          <cell r="L407" t="str">
            <v>http://www.hospitallocaldealgarrobo.com</v>
          </cell>
        </row>
        <row r="408">
          <cell r="C408" t="str">
            <v>E.S.E. Hospital Local - Puerto López</v>
          </cell>
          <cell r="E408" t="str">
            <v>PUERTO LOPEZ</v>
          </cell>
          <cell r="F408" t="str">
            <v>DEPARTAMENTO DEL META</v>
          </cell>
          <cell r="G408" t="str">
            <v xml:space="preserve">CALLE 8 NO. 6 - 50 BARRIO GAITAN </v>
          </cell>
          <cell r="H408" t="str">
            <v>502001</v>
          </cell>
          <cell r="I408" t="str">
            <v>098-6450100,6450614,</v>
          </cell>
          <cell r="J408" t="str">
            <v>098-6450614</v>
          </cell>
          <cell r="K408" t="str">
            <v>gerente@esehospitalocal-puertolopez-meta.gov.co</v>
          </cell>
          <cell r="L408" t="str">
            <v>http://www.esehospitalocal-puertolopez-meta.gov.co</v>
          </cell>
        </row>
        <row r="409">
          <cell r="C409" t="str">
            <v>E.S.E. Hospital Dptal. San Juan Bautista - Chaparral</v>
          </cell>
          <cell r="E409" t="str">
            <v>CHAPARRAL</v>
          </cell>
          <cell r="F409" t="str">
            <v>DEPARTAMENTO DE TOLIMA</v>
          </cell>
          <cell r="G409" t="str">
            <v>CALLE 11 CARRERA 9 Y 10</v>
          </cell>
          <cell r="H409" t="str">
            <v>735560</v>
          </cell>
          <cell r="I409" t="str">
            <v>098-2463580,2460084,2460333,2463580</v>
          </cell>
          <cell r="J409" t="str">
            <v>098-2463579,2461535</v>
          </cell>
          <cell r="K409" t="str">
            <v>gerencia@hospitalsanjuanbautista.gov.co</v>
          </cell>
          <cell r="L409" t="str">
            <v>http://www.hospitalsanjuanbautista.gov.co</v>
          </cell>
        </row>
        <row r="410">
          <cell r="C410" t="str">
            <v>E.S.E. Hospital Local de Campo de La Cruz</v>
          </cell>
          <cell r="D410" t="str">
            <v>ESE CAMPO</v>
          </cell>
          <cell r="E410" t="str">
            <v>CAMPO DE LA CRUZ</v>
          </cell>
          <cell r="F410" t="str">
            <v>DEPARTAMENTO DE ATLANTICO</v>
          </cell>
          <cell r="G410" t="str">
            <v>CALLE 10 NO 4-09</v>
          </cell>
          <cell r="H410" t="str">
            <v>084040</v>
          </cell>
          <cell r="I410" t="str">
            <v>317-8938593</v>
          </cell>
          <cell r="J410" t="str">
            <v>317-8938593</v>
          </cell>
          <cell r="K410" t="str">
            <v>esecampodelacruz@gmail.com</v>
          </cell>
          <cell r="L410" t="str">
            <v>http://www.campodelacruz-atlantico.gov.co/</v>
          </cell>
        </row>
        <row r="411">
          <cell r="C411" t="str">
            <v>E.S.E. Hospital Local de Zona Bananera</v>
          </cell>
          <cell r="E411" t="str">
            <v>ZONA BANANERA</v>
          </cell>
          <cell r="F411" t="str">
            <v>DEPARTAMENTO DE MAGDALENA</v>
          </cell>
          <cell r="G411" t="str">
            <v>CARRERA 11 Nº 4 - 40 CORREGIMIENTO DE SEVILLA</v>
          </cell>
          <cell r="H411" t="str">
            <v>478028</v>
          </cell>
          <cell r="I411" t="str">
            <v>095-4241067</v>
          </cell>
          <cell r="J411" t="str">
            <v>095-4241067</v>
          </cell>
          <cell r="K411" t="str">
            <v>hospitalzonabananera@hotmail.com</v>
          </cell>
          <cell r="L411" t="str">
            <v>http://esehospitalzonabananera.gov.co/</v>
          </cell>
        </row>
        <row r="412">
          <cell r="C412" t="str">
            <v>Hospital San José - San Andrés</v>
          </cell>
          <cell r="D412" t="str">
            <v>E.S.E HOSPITAL SAN J</v>
          </cell>
          <cell r="E412" t="str">
            <v>SAN ANDRES (SANTANDER)</v>
          </cell>
          <cell r="F412" t="str">
            <v>DEPARTAMENTO DE SANTANDER</v>
          </cell>
          <cell r="G412" t="str">
            <v>CARRERA 4 NO. 10 - 71 BRR BOCHALEMA</v>
          </cell>
          <cell r="H412" t="str">
            <v>682001</v>
          </cell>
          <cell r="I412" t="str">
            <v>097-6624231</v>
          </cell>
          <cell r="J412" t="str">
            <v>097-6624231</v>
          </cell>
          <cell r="K412" t="str">
            <v>gerenciahospitalsanandres@gmail.com</v>
          </cell>
          <cell r="L412" t="str">
            <v>http://www.sanandres-santander.gov.co</v>
          </cell>
        </row>
        <row r="413">
          <cell r="C413" t="str">
            <v>E.S.E. Hospital Nuestra Señora del Carmen - Carmen de Apicalá</v>
          </cell>
          <cell r="D413" t="str">
            <v>HFLLERAS</v>
          </cell>
          <cell r="E413" t="str">
            <v>CARMEN DE APICALA</v>
          </cell>
          <cell r="F413" t="str">
            <v>DEPARTAMENTO DE TOLIMA</v>
          </cell>
          <cell r="G413" t="str">
            <v>CALLE 2 5 07</v>
          </cell>
          <cell r="H413" t="str">
            <v>733590</v>
          </cell>
          <cell r="I413" t="str">
            <v>098-2478175,2476132,2479693</v>
          </cell>
          <cell r="J413" t="str">
            <v>098-2478175</v>
          </cell>
          <cell r="K413" t="str">
            <v>hospitalcarmenapicala@gmail.com</v>
          </cell>
          <cell r="L413" t="str">
            <v>http:///alcaldiacarmendeapicala-tolima.gov.co/hospital-nt</v>
          </cell>
        </row>
        <row r="414">
          <cell r="C414" t="str">
            <v>E.S.E. Hospital San Fernando - Amagá</v>
          </cell>
          <cell r="E414" t="str">
            <v>AMAGA</v>
          </cell>
          <cell r="F414" t="str">
            <v>DEPARTAMENTO DE ANTIOQUIA</v>
          </cell>
          <cell r="G414" t="str">
            <v>CARRERAA 51 NRO 52-81</v>
          </cell>
          <cell r="H414" t="str">
            <v>055840</v>
          </cell>
          <cell r="I414" t="str">
            <v>094-8472121,8472785,</v>
          </cell>
          <cell r="J414" t="str">
            <v>094-8472785</v>
          </cell>
          <cell r="K414" t="str">
            <v>esehospitalamaga@hotmail.com</v>
          </cell>
          <cell r="L414" t="str">
            <v>http://www.hospitalamaga.gov.co</v>
          </cell>
        </row>
        <row r="415">
          <cell r="C415" t="str">
            <v>E.S.E. Hospital Local - Luruaco</v>
          </cell>
          <cell r="E415" t="str">
            <v>LURUACO</v>
          </cell>
          <cell r="F415" t="str">
            <v>DEPARTAMENTO DE ATLANTICO</v>
          </cell>
          <cell r="G415" t="str">
            <v>CARRERA 20 NUMERO 21-181</v>
          </cell>
          <cell r="H415" t="str">
            <v>085060</v>
          </cell>
          <cell r="I415" t="str">
            <v>095-8749080</v>
          </cell>
          <cell r="J415" t="str">
            <v>095-8749080</v>
          </cell>
          <cell r="K415" t="str">
            <v>eseluruaco@yahoo.es</v>
          </cell>
          <cell r="L415" t="str">
            <v>http://www.eseluruaco.com</v>
          </cell>
        </row>
        <row r="416">
          <cell r="C416" t="str">
            <v>E.S.E. Hospital Local de Concordia</v>
          </cell>
          <cell r="E416" t="str">
            <v>CONCORDIA (MAGDALENA)</v>
          </cell>
          <cell r="F416" t="str">
            <v>DEPARTAMENTO DE MAGDALENA</v>
          </cell>
          <cell r="G416" t="str">
            <v>CALLE 5A NO 5 - 20</v>
          </cell>
          <cell r="H416" t="str">
            <v>476030</v>
          </cell>
          <cell r="I416" t="str">
            <v>301-7756267</v>
          </cell>
          <cell r="J416" t="str">
            <v>301-7756267</v>
          </cell>
          <cell r="K416" t="str">
            <v>reyesofk@gmail.com</v>
          </cell>
          <cell r="L416" t="str">
            <v>http://</v>
          </cell>
        </row>
        <row r="417">
          <cell r="C417" t="str">
            <v>E.S.E. Hospital Regional - Acacías</v>
          </cell>
          <cell r="E417" t="str">
            <v>ACACIAS</v>
          </cell>
          <cell r="F417" t="str">
            <v>DEPARTAMENTO DEL META</v>
          </cell>
          <cell r="G417" t="str">
            <v>DIAGONAL 15 NO. 26-21 BARRIO SAN JOSÉ</v>
          </cell>
          <cell r="H417" t="str">
            <v>507001</v>
          </cell>
          <cell r="I417" t="str">
            <v>098-986560028,6560160</v>
          </cell>
          <cell r="J417" t="str">
            <v>098-6560160</v>
          </cell>
          <cell r="K417" t="str">
            <v>contabilidad@hospitaldeacacias.gov.co</v>
          </cell>
          <cell r="L417" t="str">
            <v>http://hospital-acacias-meta.gov.co/</v>
          </cell>
        </row>
        <row r="418">
          <cell r="C418" t="str">
            <v>E.S.E. Hospital Mental de Risaralda - Pereira</v>
          </cell>
          <cell r="E418" t="str">
            <v>PEREIRA</v>
          </cell>
          <cell r="F418" t="str">
            <v>DEPARTAMENTO DE RISARALDA</v>
          </cell>
          <cell r="G418" t="str">
            <v>AVENIDA 30 DE AGOSTO NO. 87-76</v>
          </cell>
          <cell r="H418" t="str">
            <v>660008</v>
          </cell>
          <cell r="I418" t="str">
            <v>096-3370406,3373444,3373000</v>
          </cell>
          <cell r="J418" t="str">
            <v>096-3373444</v>
          </cell>
          <cell r="K418" t="str">
            <v>pereira.mental@risaralda.gov.co</v>
          </cell>
          <cell r="L418" t="str">
            <v>http://www.hospitalmentalderisaralda.gov.co</v>
          </cell>
        </row>
        <row r="419">
          <cell r="C419" t="str">
            <v>E.S.E. Hospital Santo Domingo - Casabianca</v>
          </cell>
          <cell r="E419" t="str">
            <v>CASABIANCA</v>
          </cell>
          <cell r="F419" t="str">
            <v>DEPARTAMENTO DE TOLIMA</v>
          </cell>
          <cell r="G419" t="str">
            <v>CALLE 6 NO 2 -50</v>
          </cell>
          <cell r="H419" t="str">
            <v>731520</v>
          </cell>
          <cell r="I419" t="str">
            <v>098-2548586</v>
          </cell>
          <cell r="J419" t="str">
            <v>098-2548601</v>
          </cell>
          <cell r="K419" t="str">
            <v>hospitalsantodomingogerencia@hospitalsantodomingo.gov.co</v>
          </cell>
          <cell r="L419" t="str">
            <v xml:space="preserve">http://www.hospitalsantodomingo.gov.co </v>
          </cell>
        </row>
        <row r="420">
          <cell r="C420" t="str">
            <v>E.S.E. Hospital el Carmen - Amalfi</v>
          </cell>
          <cell r="D420" t="str">
            <v>ACTIVO</v>
          </cell>
          <cell r="E420" t="str">
            <v>AMALFI</v>
          </cell>
          <cell r="F420" t="str">
            <v>DEPARTAMENTO DE ANTIOQUIA</v>
          </cell>
          <cell r="G420" t="str">
            <v>CALLE 23 23 40</v>
          </cell>
          <cell r="H420" t="str">
            <v>052840</v>
          </cell>
          <cell r="I420" t="str">
            <v>094-8300353</v>
          </cell>
          <cell r="J420" t="str">
            <v>094-8301803</v>
          </cell>
          <cell r="K420" t="str">
            <v>hospitalamalfi@gmail.com</v>
          </cell>
          <cell r="L420" t="str">
            <v>http://www.hospitalamalfi.com</v>
          </cell>
        </row>
        <row r="421">
          <cell r="C421" t="str">
            <v>E.S.E. Hospital de Puerto Colombia</v>
          </cell>
          <cell r="E421" t="str">
            <v>PUERTO COLOMBIA (ATLANTICO)</v>
          </cell>
          <cell r="F421" t="str">
            <v>DEPARTAMENTO DE ATLANTICO</v>
          </cell>
          <cell r="G421" t="str">
            <v>CALLE 2 NO3-13</v>
          </cell>
          <cell r="H421" t="str">
            <v>081001</v>
          </cell>
          <cell r="I421" t="str">
            <v>095-3095577</v>
          </cell>
          <cell r="J421" t="str">
            <v>095-3095517</v>
          </cell>
          <cell r="K421" t="str">
            <v>esehospitaldepuertocolombia@gmail.com</v>
          </cell>
          <cell r="L421" t="str">
            <v>http://esehospitaldepuertocolombia.gov.co</v>
          </cell>
        </row>
        <row r="422">
          <cell r="C422" t="str">
            <v>E.S.E. Clínica de Maternidad Rafael Calvo C.</v>
          </cell>
          <cell r="E422" t="str">
            <v>CARTAGENA DE INDIAS - DISTRITO TURISTICO Y CULTURAL</v>
          </cell>
          <cell r="F422" t="str">
            <v>DEPARTAMENTO DE BOLIVAR</v>
          </cell>
          <cell r="G422" t="str">
            <v>ALCIBIA SECTOR MARIA AUXILIADORA CALLE 29 NUMERO 38 28</v>
          </cell>
          <cell r="H422" t="str">
            <v>130001</v>
          </cell>
          <cell r="I422" t="str">
            <v>095-6625818,6628866,662581,6628863</v>
          </cell>
          <cell r="J422" t="str">
            <v>095-6628866</v>
          </cell>
          <cell r="K422" t="str">
            <v>gerencia@maternidadrafaelcalvo.gov.co</v>
          </cell>
          <cell r="L422" t="str">
            <v>http://www.maternidadrafaelcalvo.gov.co</v>
          </cell>
        </row>
        <row r="423">
          <cell r="C423" t="str">
            <v>E.S.E. Hospital San Rafael - Pacho</v>
          </cell>
          <cell r="E423" t="str">
            <v>PACHO</v>
          </cell>
          <cell r="F423" t="str">
            <v>DEPARTAMENTO DE CUNDINAMARCA</v>
          </cell>
          <cell r="G423" t="str">
            <v xml:space="preserve">CALLEL 9 #16 -35  BARRIO NARIÑO </v>
          </cell>
          <cell r="H423" t="str">
            <v>254001</v>
          </cell>
          <cell r="I423" t="str">
            <v>091-8540055,8540185,</v>
          </cell>
          <cell r="J423" t="str">
            <v>091-8540315</v>
          </cell>
          <cell r="K423" t="str">
            <v>hospitalpacho@hospipacho.gov.co</v>
          </cell>
          <cell r="L423" t="str">
            <v>http://www.hospipacho.gov.co</v>
          </cell>
        </row>
        <row r="424">
          <cell r="C424" t="str">
            <v>E.S.E. Hospital Departamental Hernando Moncaleano Perdomo - Neiva</v>
          </cell>
          <cell r="E424" t="str">
            <v>NEIVA</v>
          </cell>
          <cell r="F424" t="str">
            <v>DEPARTAMENTO DE HUILA</v>
          </cell>
          <cell r="G424" t="str">
            <v>CALLE 9 15 25</v>
          </cell>
          <cell r="H424" t="str">
            <v>410001</v>
          </cell>
          <cell r="I424" t="str">
            <v>098-8715907</v>
          </cell>
          <cell r="J424" t="str">
            <v>098-8714415</v>
          </cell>
          <cell r="K424" t="str">
            <v>hospital.universitario@huhmp.gov.co</v>
          </cell>
          <cell r="L424" t="str">
            <v>http://hospitalneiva.gov.co</v>
          </cell>
        </row>
        <row r="425">
          <cell r="C425" t="str">
            <v>E.S.E. Hospital Local - Guamal</v>
          </cell>
          <cell r="E425" t="str">
            <v>GUAMAL (META)</v>
          </cell>
          <cell r="F425" t="str">
            <v>DEPARTAMENTO DEL META</v>
          </cell>
          <cell r="G425" t="str">
            <v>CARRERA 7 14 -28 BARRIO FUNDADORES</v>
          </cell>
          <cell r="H425" t="str">
            <v>507051</v>
          </cell>
          <cell r="I425" t="str">
            <v>098-6755165,986755007,</v>
          </cell>
          <cell r="J425" t="str">
            <v>098-6755674</v>
          </cell>
          <cell r="K425" t="str">
            <v>gerencia@hospitalguamal.gov.co</v>
          </cell>
          <cell r="L425" t="str">
            <v>http://hospitalguamal.gov.co/</v>
          </cell>
        </row>
        <row r="426">
          <cell r="C426" t="str">
            <v>E.S.E. Hospital San Vicente de Paul - Apía</v>
          </cell>
          <cell r="D426" t="str">
            <v>HSVP APIA</v>
          </cell>
          <cell r="E426" t="str">
            <v>APIA</v>
          </cell>
          <cell r="F426" t="str">
            <v>DEPARTAMENTO DE RISARALDA</v>
          </cell>
          <cell r="G426" t="str">
            <v>CARRERA 7 NRO 7-13</v>
          </cell>
          <cell r="H426" t="str">
            <v>663030</v>
          </cell>
          <cell r="I426" t="str">
            <v>096-3609529,3609780,3113440194</v>
          </cell>
          <cell r="J426" t="str">
            <v>096-3609196</v>
          </cell>
          <cell r="K426" t="str">
            <v>hospital.apia@risaralda.gov.co</v>
          </cell>
          <cell r="L426" t="str">
            <v>http://www.hospitalapia.gov.co</v>
          </cell>
        </row>
        <row r="427">
          <cell r="C427" t="str">
            <v>E.S.E. Hospital San Roque - Coyaima</v>
          </cell>
          <cell r="E427" t="str">
            <v>COYAIMA</v>
          </cell>
          <cell r="F427" t="str">
            <v>DEPARTAMENTO DE TOLIMA</v>
          </cell>
          <cell r="G427" t="str">
            <v>CARRERA 4  2-05</v>
          </cell>
          <cell r="H427" t="str">
            <v>735020</v>
          </cell>
          <cell r="I427" t="str">
            <v>098-278210</v>
          </cell>
          <cell r="J427" t="str">
            <v>098-278014</v>
          </cell>
          <cell r="K427" t="str">
            <v>hospital@hospitalsanroque-coyaima-tolima.gov.co</v>
          </cell>
          <cell r="L427" t="str">
            <v>http://www.hospcoyaima.gov.co</v>
          </cell>
        </row>
        <row r="428">
          <cell r="C428" t="str">
            <v>E.S.E. Hospital San Rafael - Andes</v>
          </cell>
          <cell r="E428" t="str">
            <v>ANDES</v>
          </cell>
          <cell r="F428" t="str">
            <v>DEPARTAMENTO DE ANTIOQUIA</v>
          </cell>
          <cell r="G428" t="str">
            <v>AV MEDELLIN 48 20</v>
          </cell>
          <cell r="H428" t="str">
            <v>056060</v>
          </cell>
          <cell r="I428" t="str">
            <v>094-8414120</v>
          </cell>
          <cell r="J428" t="str">
            <v>094-8414909</v>
          </cell>
          <cell r="K428" t="str">
            <v>secretariadegerencia@hospitalsanrafaeldeandes.gov.co</v>
          </cell>
          <cell r="L428" t="str">
            <v>http://</v>
          </cell>
        </row>
        <row r="429">
          <cell r="C429" t="str">
            <v>E.S.E. Hospital Departamental de Sabanalarga</v>
          </cell>
          <cell r="D429" t="str">
            <v>ESEHDS</v>
          </cell>
          <cell r="E429" t="str">
            <v>SABANALARGA (ATLANTICO)</v>
          </cell>
          <cell r="F429" t="str">
            <v>DEPARTAMENTO DE ATLANTICO</v>
          </cell>
          <cell r="G429" t="str">
            <v>CALLE 25 Nº 8-25</v>
          </cell>
          <cell r="H429" t="str">
            <v>085101</v>
          </cell>
          <cell r="I429" t="str">
            <v>095-8780382,8791402,8780142</v>
          </cell>
          <cell r="J429" t="str">
            <v>095-8781338</v>
          </cell>
          <cell r="K429" t="str">
            <v>contactenos@esehds.gov.co</v>
          </cell>
          <cell r="L429" t="str">
            <v>http://www.esehds.gov.co</v>
          </cell>
        </row>
        <row r="430">
          <cell r="C430" t="str">
            <v>E.S.E. Hospital San Antonio</v>
          </cell>
          <cell r="E430" t="str">
            <v>AGRADO</v>
          </cell>
          <cell r="F430" t="str">
            <v>DEPARTAMENTO DE HUILA</v>
          </cell>
          <cell r="G430" t="str">
            <v>CALLE 5   1-31</v>
          </cell>
          <cell r="H430" t="str">
            <v>414040</v>
          </cell>
          <cell r="I430" t="str">
            <v>098-8322005</v>
          </cell>
          <cell r="J430" t="str">
            <v>098-8322225</v>
          </cell>
          <cell r="K430" t="str">
            <v>eseagrado@gmail.com</v>
          </cell>
          <cell r="L430" t="str">
            <v>http://www.eseagrado-huila.gov.co</v>
          </cell>
        </row>
        <row r="431">
          <cell r="C431" t="str">
            <v>E.S.E. Hospital - San Martín</v>
          </cell>
          <cell r="E431" t="str">
            <v>SAN MARTIN (META)</v>
          </cell>
          <cell r="F431" t="str">
            <v>DEPARTAMENTO DEL META</v>
          </cell>
          <cell r="G431" t="str">
            <v>CALLE 4 N 7-34</v>
          </cell>
          <cell r="H431" t="str">
            <v>507021</v>
          </cell>
          <cell r="I431" t="str">
            <v>098-6488343,6488333,6487088</v>
          </cell>
          <cell r="J431" t="str">
            <v>098-6485791</v>
          </cell>
          <cell r="K431" t="str">
            <v>administracion@hospitalsanmartinmeta.gov.co</v>
          </cell>
          <cell r="L431" t="str">
            <v>http://www.hospitalsanmartinmeta.gov.co/</v>
          </cell>
        </row>
        <row r="432">
          <cell r="C432" t="str">
            <v>E.S.E. Hospital Cristo Rey - Balboa</v>
          </cell>
          <cell r="E432" t="str">
            <v>BALBOA (RISARALDA)</v>
          </cell>
          <cell r="F432" t="str">
            <v>DEPARTAMENTO DE RISARALDA</v>
          </cell>
          <cell r="G432" t="str">
            <v>CARRERA 9 # 8-17</v>
          </cell>
          <cell r="H432" t="str">
            <v>662010</v>
          </cell>
          <cell r="I432" t="str">
            <v>096-3688113,688141</v>
          </cell>
          <cell r="J432" t="str">
            <v>096-3688113</v>
          </cell>
          <cell r="K432" t="str">
            <v>hospital.balboa@risaralda.gov.co</v>
          </cell>
          <cell r="L432" t="str">
            <v>http://www.esehospitalcristorey.gov.co</v>
          </cell>
        </row>
        <row r="433">
          <cell r="C433" t="str">
            <v>E.S.E. Hospital Federico Arbeláez - Cunday</v>
          </cell>
          <cell r="E433" t="str">
            <v>CUNDAY</v>
          </cell>
          <cell r="F433" t="str">
            <v>DEPARTAMENTO DE TOLIMA</v>
          </cell>
          <cell r="G433" t="str">
            <v>KM 1 VIA LA VIRGEN YOPAL</v>
          </cell>
          <cell r="H433" t="str">
            <v>734040</v>
          </cell>
          <cell r="I433" t="str">
            <v>098-2477051</v>
          </cell>
          <cell r="J433" t="str">
            <v>098-2477051</v>
          </cell>
          <cell r="K433" t="str">
            <v>hfedericoarbelaez@gmail.com</v>
          </cell>
          <cell r="L433" t="str">
            <v>http://www.federico-arbelaez-cunday.webnode.com.co</v>
          </cell>
        </row>
        <row r="434">
          <cell r="C434" t="str">
            <v>E.S.E. Hospital Regional de la Orinoquía</v>
          </cell>
          <cell r="E434" t="str">
            <v>YOPAL</v>
          </cell>
          <cell r="F434" t="str">
            <v>DEPARTAMENTO DE CASANARE</v>
          </cell>
          <cell r="G434" t="str">
            <v>CALLEL 15  N°. 7 -95 MANZANA L BARRIO BON HABITAD</v>
          </cell>
          <cell r="H434" t="str">
            <v>850002</v>
          </cell>
          <cell r="I434" t="str">
            <v>098-6344650</v>
          </cell>
          <cell r="J434" t="str">
            <v>098-6344651</v>
          </cell>
          <cell r="K434" t="str">
            <v>gerenciahospitalyopal@gmail.com</v>
          </cell>
          <cell r="L434" t="str">
            <v>http://www.horo.gov.co</v>
          </cell>
        </row>
        <row r="435">
          <cell r="C435" t="str">
            <v>E.S.E. Hospital Jorge Julio Guzmán</v>
          </cell>
          <cell r="D435" t="str">
            <v>ESEHJJG</v>
          </cell>
          <cell r="E435" t="str">
            <v>PUERTO GUZMAN</v>
          </cell>
          <cell r="F435" t="str">
            <v>DEPARTAMENTO DE PUTUMAYO</v>
          </cell>
          <cell r="G435" t="str">
            <v>CALLE 6 2 23 AV PUERTO ROSARIO</v>
          </cell>
          <cell r="H435" t="str">
            <v>860001</v>
          </cell>
          <cell r="I435" t="str">
            <v>098-4295075,4204647</v>
          </cell>
          <cell r="J435" t="str">
            <v>098-4295075</v>
          </cell>
          <cell r="K435" t="str">
            <v>esehospitaljorgejulio@gmail.com</v>
          </cell>
          <cell r="L435" t="str">
            <v>http://www.esejorgejulioguzman-putumayo.gov.co</v>
          </cell>
        </row>
        <row r="436">
          <cell r="C436" t="str">
            <v>E.S.E. Hospital la Misericordia - Angelópolis</v>
          </cell>
          <cell r="E436" t="str">
            <v>ANGELOPOLIS</v>
          </cell>
          <cell r="F436" t="str">
            <v>DEPARTAMENTO DE ANTIOQUIA</v>
          </cell>
          <cell r="G436" t="str">
            <v>CALLE 8 NRO 7 108</v>
          </cell>
          <cell r="H436" t="str">
            <v>055830</v>
          </cell>
          <cell r="I436" t="str">
            <v>094-8421029,8421146,</v>
          </cell>
          <cell r="J436" t="str">
            <v>094-8421146</v>
          </cell>
          <cell r="K436" t="str">
            <v>hospiangelopolis@gmail.com</v>
          </cell>
          <cell r="L436" t="str">
            <v>http://www.eselamisericordia-angelopolis-antioquia.gov.co</v>
          </cell>
        </row>
        <row r="437">
          <cell r="C437" t="str">
            <v>E.S.E. Hospital Departamental Juan Domínguez Romero de Soledad</v>
          </cell>
          <cell r="E437" t="str">
            <v>SOLEDAD</v>
          </cell>
          <cell r="F437" t="str">
            <v>DEPARTAMENTO DE ATLANTICO</v>
          </cell>
          <cell r="G437" t="str">
            <v>CALLE 15 NO. 21-60</v>
          </cell>
          <cell r="H437" t="str">
            <v>083001</v>
          </cell>
          <cell r="I437" t="str">
            <v>095-3435974,3437678,3435858</v>
          </cell>
          <cell r="J437" t="str">
            <v>095-3432617</v>
          </cell>
          <cell r="K437" t="str">
            <v>gerencia-2018-hdjdrs@outlook.com</v>
          </cell>
          <cell r="L437" t="str">
            <v>http://www.esehospitaldesoledad.gov.co</v>
          </cell>
        </row>
        <row r="438">
          <cell r="C438" t="str">
            <v>E.S.E. Centro de Rehabilitación Integral de Boyacá -Tunja</v>
          </cell>
          <cell r="E438" t="str">
            <v>TUNJA</v>
          </cell>
          <cell r="F438" t="str">
            <v>DEPARTAMENTO DE BOYACA</v>
          </cell>
          <cell r="G438" t="str">
            <v>KILÓMETRO 1  VÍA SORACÁ</v>
          </cell>
          <cell r="H438" t="str">
            <v>153610</v>
          </cell>
          <cell r="I438" t="str">
            <v>098-7424733,7428144,7406269</v>
          </cell>
          <cell r="J438" t="str">
            <v>098-7428144</v>
          </cell>
          <cell r="K438" t="str">
            <v>info@cribsaludmental.gov.co</v>
          </cell>
          <cell r="L438" t="str">
            <v>http://www.cribsaludmental.gov.co</v>
          </cell>
        </row>
        <row r="439">
          <cell r="C439" t="str">
            <v>E.S.E. Hospital San Vicente de Paul - San Juan de Ríoseco</v>
          </cell>
          <cell r="E439" t="str">
            <v>SAN JUAN DE RIO SECO</v>
          </cell>
          <cell r="F439" t="str">
            <v>DEPARTAMENTO DE CUNDINAMARCA</v>
          </cell>
          <cell r="G439" t="str">
            <v>CALLE 4 NO. 1 -52</v>
          </cell>
          <cell r="H439" t="str">
            <v>253250</v>
          </cell>
          <cell r="I439" t="str">
            <v>091-8465040,8465016,8465006</v>
          </cell>
          <cell r="J439" t="str">
            <v>091-8465006</v>
          </cell>
          <cell r="K439" t="str">
            <v>hospitalsjr@gmail.com</v>
          </cell>
          <cell r="L439" t="str">
            <v>http://www.esehospitalsanvicentedepaul-sanjuanderioseco-cundinamarca.gov.co</v>
          </cell>
        </row>
        <row r="440">
          <cell r="C440" t="str">
            <v>E.S.E. Hospital San Carlos - Aipe</v>
          </cell>
          <cell r="E440" t="str">
            <v>AIPE</v>
          </cell>
          <cell r="F440" t="str">
            <v>DEPARTAMENTO DE HUILA</v>
          </cell>
          <cell r="G440" t="str">
            <v>A.V. NUEVO MILENIO NO. 12A-13</v>
          </cell>
          <cell r="H440" t="str">
            <v>411001</v>
          </cell>
          <cell r="I440" t="str">
            <v>098-8389027</v>
          </cell>
          <cell r="J440" t="str">
            <v>098-8389162</v>
          </cell>
          <cell r="K440" t="str">
            <v>esehospitalsancarlos@yahoo.es</v>
          </cell>
          <cell r="L440" t="str">
            <v>http://esesancarlos.gov.co</v>
          </cell>
        </row>
        <row r="441">
          <cell r="C441" t="str">
            <v>E.S.E. Hospital Regional  - Granada</v>
          </cell>
          <cell r="E441" t="str">
            <v>GRANADA (META)</v>
          </cell>
          <cell r="F441" t="str">
            <v>DEPARTAMENTO DEL META</v>
          </cell>
          <cell r="G441" t="str">
            <v>CALLE 15 ENTRE CARRERA 2 Y 4</v>
          </cell>
          <cell r="H441" t="str">
            <v>504008</v>
          </cell>
          <cell r="I441" t="str">
            <v>098-986500522,6500535</v>
          </cell>
          <cell r="J441" t="str">
            <v>098-6500535</v>
          </cell>
          <cell r="K441" t="str">
            <v>gerencia@hospitalgranda.gov.co</v>
          </cell>
          <cell r="L441" t="str">
            <v>http://www.hospitalgranada.gov.co</v>
          </cell>
        </row>
        <row r="442">
          <cell r="C442" t="str">
            <v>Universidad de Nariño</v>
          </cell>
          <cell r="D442" t="str">
            <v>UDENAR</v>
          </cell>
          <cell r="E442" t="str">
            <v>SAN JUAN DE PASTO</v>
          </cell>
          <cell r="F442" t="str">
            <v>DEPARTAMENTO DE NARIÑO</v>
          </cell>
          <cell r="G442" t="str">
            <v>CALLE 18 NO 50-02 CIUDADELA UNIVERSITARIA TOROBAJO</v>
          </cell>
          <cell r="H442" t="str">
            <v>522020</v>
          </cell>
          <cell r="I442" t="str">
            <v>092-7313604,7235652,</v>
          </cell>
          <cell r="J442" t="str">
            <v>092-7313604</v>
          </cell>
          <cell r="K442" t="str">
            <v>contabilidad@udenar.edu.co</v>
          </cell>
          <cell r="L442" t="str">
            <v>http://www.udenar.edu.co</v>
          </cell>
        </row>
        <row r="443">
          <cell r="C443" t="str">
            <v>Instituto de Deportes del Departamento Norte de Santander</v>
          </cell>
          <cell r="D443" t="str">
            <v>INDENORTE</v>
          </cell>
          <cell r="E443" t="str">
            <v>SAN JOSE DE CUCUTA</v>
          </cell>
          <cell r="F443" t="str">
            <v>DEPARTAMENTO DE NORTE DE SANTANDER</v>
          </cell>
          <cell r="G443" t="str">
            <v>DIAGONAL SANTANDER - CALLE 5 - PSICINA OLIMPICA</v>
          </cell>
          <cell r="H443" t="str">
            <v>540002</v>
          </cell>
          <cell r="I443" t="str">
            <v>097-5784957</v>
          </cell>
          <cell r="J443" t="str">
            <v>097-5784956</v>
          </cell>
          <cell r="K443" t="str">
            <v>general@indenorte.gov.co</v>
          </cell>
          <cell r="L443" t="str">
            <v>http://gobernacion norte de santander</v>
          </cell>
        </row>
        <row r="444">
          <cell r="C444" t="str">
            <v>E.S.E. Hospital San José - La Celia</v>
          </cell>
          <cell r="E444" t="str">
            <v>LA CELIA</v>
          </cell>
          <cell r="F444" t="str">
            <v>DEPARTAMENTO DE RISARALDA</v>
          </cell>
          <cell r="G444" t="str">
            <v>CARRERA 2 NO 5-62</v>
          </cell>
          <cell r="H444" t="str">
            <v>662030</v>
          </cell>
          <cell r="I444" t="str">
            <v>096-3671662,3671512,</v>
          </cell>
          <cell r="J444" t="str">
            <v>096-3671503</v>
          </cell>
          <cell r="K444" t="str">
            <v>hospital.lacelia@risaralda.gov.co</v>
          </cell>
          <cell r="L444" t="str">
            <v>http://www.eselacelia.gov.co</v>
          </cell>
        </row>
        <row r="445">
          <cell r="C445" t="str">
            <v>E.S.E. Hospital San Rafael - Dolores</v>
          </cell>
          <cell r="E445" t="str">
            <v>DOLORES</v>
          </cell>
          <cell r="F445" t="str">
            <v>DEPARTAMENTO DE TOLIMA</v>
          </cell>
          <cell r="G445" t="str">
            <v>CARREARA 6 NO. 9-02</v>
          </cell>
          <cell r="H445" t="str">
            <v>734547</v>
          </cell>
          <cell r="I445" t="str">
            <v>098-2268016,2268040,2268275</v>
          </cell>
          <cell r="J445" t="str">
            <v>098-2268040</v>
          </cell>
          <cell r="K445" t="str">
            <v>hospitalsanrafaeldolores@gmail.com</v>
          </cell>
          <cell r="L445" t="str">
            <v>http://www.hospitalsanrafaeldolores.gov.co</v>
          </cell>
        </row>
        <row r="446">
          <cell r="C446" t="str">
            <v>Fondo Mixto para la Promoción de la Cultura y las Artes del Casanare - En Liquidación</v>
          </cell>
          <cell r="E446" t="str">
            <v>YOPAL</v>
          </cell>
          <cell r="F446" t="str">
            <v>DEPARTAMENTO DE CASANARE</v>
          </cell>
          <cell r="G446" t="str">
            <v>Calle 9 19 - 58 Piso 3 Edificio Bancafe</v>
          </cell>
          <cell r="H446" t="str">
            <v>850002</v>
          </cell>
          <cell r="I446" t="str">
            <v>098-6348760</v>
          </cell>
          <cell r="J446" t="str">
            <v>098-9999999</v>
          </cell>
          <cell r="K446" t="str">
            <v>sandra_torres81@hotmail.com</v>
          </cell>
          <cell r="L446" t="str">
            <v>http://</v>
          </cell>
        </row>
        <row r="447">
          <cell r="C447" t="str">
            <v>E.S.E. Hospital San Rafael - Angostura</v>
          </cell>
          <cell r="E447" t="str">
            <v>ANGOSTURA</v>
          </cell>
          <cell r="F447" t="str">
            <v>DEPARTAMENTO DE ANTIOQUIA</v>
          </cell>
          <cell r="G447" t="str">
            <v>CARRERA 9   8 - 19</v>
          </cell>
          <cell r="H447" t="str">
            <v>051810</v>
          </cell>
          <cell r="I447" t="str">
            <v>094-8645312</v>
          </cell>
          <cell r="J447" t="str">
            <v>094-8645319</v>
          </cell>
          <cell r="K447" t="str">
            <v>angohs01@edatel.net.co</v>
          </cell>
          <cell r="L447" t="str">
            <v>http://</v>
          </cell>
        </row>
        <row r="448">
          <cell r="C448" t="str">
            <v>E.S.E. Hospital de Santo Tomás</v>
          </cell>
          <cell r="E448" t="str">
            <v>SANTO TOMAS</v>
          </cell>
          <cell r="F448" t="str">
            <v>DEPARTAMENTO DE ATLANTICO</v>
          </cell>
          <cell r="G448" t="str">
            <v>Carrera 13  Nro. 11 - 70</v>
          </cell>
          <cell r="H448" t="str">
            <v>083060</v>
          </cell>
          <cell r="I448" t="str">
            <v>095-8790494</v>
          </cell>
          <cell r="J448" t="str">
            <v>095-8790302</v>
          </cell>
          <cell r="K448" t="str">
            <v>esehospitalsantotomas@gmail.com</v>
          </cell>
          <cell r="L448" t="str">
            <v>http://</v>
          </cell>
        </row>
        <row r="449">
          <cell r="C449" t="str">
            <v>E.S.E. Hospital Luis Felipe Cabrera - Algeciras</v>
          </cell>
          <cell r="E449" t="str">
            <v>ALGECIRAS</v>
          </cell>
          <cell r="F449" t="str">
            <v>DEPARTAMENTO DE HUILA</v>
          </cell>
          <cell r="G449" t="str">
            <v>CALLEL 4 1 40</v>
          </cell>
          <cell r="H449" t="str">
            <v>413040</v>
          </cell>
          <cell r="I449" t="str">
            <v>098-8382895</v>
          </cell>
          <cell r="J449" t="str">
            <v>098-8382895</v>
          </cell>
          <cell r="K449" t="str">
            <v>hospalgeciras@yahoo.com.ar</v>
          </cell>
          <cell r="L449" t="str">
            <v>http://www.esehospitalalgeciras.com</v>
          </cell>
        </row>
        <row r="450">
          <cell r="C450" t="str">
            <v>Centro de Habilitación del Niño</v>
          </cell>
          <cell r="E450" t="str">
            <v>SAN JUAN DE PASTO</v>
          </cell>
          <cell r="F450" t="str">
            <v>DEPARTAMENTO DE NARIÑO</v>
          </cell>
          <cell r="G450" t="str">
            <v>CALLE 18 NO 45-49 TOROBAJO</v>
          </cell>
          <cell r="H450" t="str">
            <v>522020</v>
          </cell>
          <cell r="I450" t="str">
            <v>092-7214747,7311906</v>
          </cell>
          <cell r="J450" t="str">
            <v>092-7312557</v>
          </cell>
          <cell r="K450" t="str">
            <v>contador@cehani.gov.co</v>
          </cell>
          <cell r="L450" t="str">
            <v>http:///cehani.gov.co/</v>
          </cell>
        </row>
        <row r="451">
          <cell r="C451" t="str">
            <v>Lotería de Cúcuta</v>
          </cell>
          <cell r="E451" t="str">
            <v>SAN JOSE DE CUCUTA</v>
          </cell>
          <cell r="F451" t="str">
            <v>DEPARTAMENTO DE NORTE DE SANTANDER</v>
          </cell>
          <cell r="G451" t="str">
            <v>AV CERO CALLE 10. OFICINA 205 EDIFICIO ROSETAL - CENTRO</v>
          </cell>
          <cell r="H451" t="str">
            <v>540002</v>
          </cell>
          <cell r="I451" t="str">
            <v>097-5838384,</v>
          </cell>
          <cell r="J451" t="str">
            <v>097-5715427</v>
          </cell>
          <cell r="K451" t="str">
            <v>loteriadecucuta@hotmail.com</v>
          </cell>
          <cell r="L451" t="str">
            <v>http://www.nortedesantander.gov.co</v>
          </cell>
        </row>
        <row r="452">
          <cell r="C452" t="str">
            <v>E.S.E. Hospital Santa Mónica - Dosquebradas</v>
          </cell>
          <cell r="E452" t="str">
            <v>DOSQUEBRADAS</v>
          </cell>
          <cell r="F452" t="str">
            <v>DEPARTAMENTO DE RISARALDA</v>
          </cell>
          <cell r="G452" t="str">
            <v>CALLE 18 NO. 19-20 BARRIO SANTA MÓNICA</v>
          </cell>
          <cell r="H452" t="str">
            <v>661001</v>
          </cell>
          <cell r="I452" t="str">
            <v>096-3302510,3302507,3302508</v>
          </cell>
          <cell r="J452" t="str">
            <v>096-3302460</v>
          </cell>
          <cell r="K452" t="str">
            <v>gerencia@hospitalsantamonica.gov.co</v>
          </cell>
          <cell r="L452" t="str">
            <v>http://www.hospitalsantamonica.gov.co</v>
          </cell>
        </row>
        <row r="453">
          <cell r="C453" t="str">
            <v>E.S.E. Hospital San Roque - Simacota</v>
          </cell>
          <cell r="E453" t="str">
            <v>SIMACOTA</v>
          </cell>
          <cell r="F453" t="str">
            <v>DEPARTAMENTO DE SANTANDER</v>
          </cell>
          <cell r="G453" t="str">
            <v>CARRERA 20 4 - 20</v>
          </cell>
          <cell r="H453" t="str">
            <v>683561</v>
          </cell>
          <cell r="I453" t="str">
            <v>097-977261504</v>
          </cell>
          <cell r="J453" t="str">
            <v>097-977261725</v>
          </cell>
          <cell r="K453" t="str">
            <v>hospitalsimacota@gmail.com</v>
          </cell>
          <cell r="L453" t="str">
            <v>http://</v>
          </cell>
        </row>
        <row r="454">
          <cell r="C454" t="str">
            <v>E.S.E. Hospital Dptal. San Rafael - Espinal</v>
          </cell>
          <cell r="E454" t="str">
            <v>ESPINAL</v>
          </cell>
          <cell r="F454" t="str">
            <v>DEPARTAMENTO DE TOLIMA</v>
          </cell>
          <cell r="G454" t="str">
            <v>CALLE 4 6-29</v>
          </cell>
          <cell r="H454" t="str">
            <v>733520</v>
          </cell>
          <cell r="I454" t="str">
            <v>098-2482818</v>
          </cell>
          <cell r="J454" t="str">
            <v>098-2482813</v>
          </cell>
          <cell r="K454" t="str">
            <v>hospisanrafael@gmail.com</v>
          </cell>
          <cell r="L454" t="str">
            <v>http://www.hospitalsanrafael-espinal.gov.co</v>
          </cell>
        </row>
        <row r="455">
          <cell r="C455" t="str">
            <v>E.S.E. Hospital de Orito - Orito</v>
          </cell>
          <cell r="E455" t="str">
            <v>ORITO</v>
          </cell>
          <cell r="F455" t="str">
            <v>DEPARTAMENTO DE PUTUMAYO</v>
          </cell>
          <cell r="G455" t="str">
            <v>CALLE 9 NO 3-50 BRR EL VERGEL</v>
          </cell>
          <cell r="H455" t="str">
            <v>862001</v>
          </cell>
          <cell r="I455" t="str">
            <v>098-4290761</v>
          </cell>
          <cell r="J455" t="str">
            <v>098-4290761</v>
          </cell>
          <cell r="K455" t="str">
            <v>info@esehospitalorito.gov.co</v>
          </cell>
          <cell r="L455" t="str">
            <v>http://www.esehospitalorito.gov.co</v>
          </cell>
        </row>
        <row r="456">
          <cell r="C456" t="str">
            <v>E.S.E. Hospital San Juan de Dios - Anorí</v>
          </cell>
          <cell r="E456" t="str">
            <v>ANORI</v>
          </cell>
          <cell r="F456" t="str">
            <v>DEPARTAMENTO DE ANTIOQUIA</v>
          </cell>
          <cell r="G456" t="str">
            <v>CARRERA 29 N 15-31</v>
          </cell>
          <cell r="H456" t="str">
            <v>052850</v>
          </cell>
          <cell r="I456" t="str">
            <v>094-8350748</v>
          </cell>
          <cell r="J456" t="str">
            <v>094-8350749</v>
          </cell>
          <cell r="K456" t="str">
            <v>anorhs@hospitalanori.gov.co</v>
          </cell>
          <cell r="L456" t="str">
            <v>http://</v>
          </cell>
        </row>
        <row r="457">
          <cell r="C457" t="str">
            <v>Instituto de Tránsito de Boyacá</v>
          </cell>
          <cell r="E457" t="str">
            <v>TUNJA</v>
          </cell>
          <cell r="F457" t="str">
            <v>DEPARTAMENTO DE BOYACA</v>
          </cell>
          <cell r="G457" t="str">
            <v>Carrera  2   72 - 43</v>
          </cell>
          <cell r="H457" t="str">
            <v>150002</v>
          </cell>
          <cell r="I457" t="str">
            <v>098-7451917,7450907,</v>
          </cell>
          <cell r="J457" t="str">
            <v>098-7450909</v>
          </cell>
          <cell r="K457" t="str">
            <v>info@itboy.gov.co</v>
          </cell>
          <cell r="L457" t="str">
            <v>http://www.itboy.gov.co</v>
          </cell>
        </row>
        <row r="458">
          <cell r="C458" t="str">
            <v>Dirección Seccional de Salud de Caldas</v>
          </cell>
          <cell r="D458" t="str">
            <v>DTSC</v>
          </cell>
          <cell r="E458" t="str">
            <v>MANIZALES</v>
          </cell>
          <cell r="F458" t="str">
            <v>DEPARTAMENTO DE CALDAS</v>
          </cell>
          <cell r="G458" t="str">
            <v>CALLE 49 # 26-46</v>
          </cell>
          <cell r="H458" t="str">
            <v>170003</v>
          </cell>
          <cell r="I458" t="str">
            <v>096-8783022,8783016,8783096</v>
          </cell>
          <cell r="J458" t="str">
            <v>096-8783300</v>
          </cell>
          <cell r="K458" t="str">
            <v>direccion@saluddecaldas.gov.co</v>
          </cell>
          <cell r="L458" t="str">
            <v>http://www.saluddecaldas.gov.co</v>
          </cell>
        </row>
        <row r="459">
          <cell r="C459" t="str">
            <v>E.S.E. Hospital Tulia Durán de Borrero - Baraya</v>
          </cell>
          <cell r="D459" t="str">
            <v>HTDB</v>
          </cell>
          <cell r="E459" t="str">
            <v>BARAYA</v>
          </cell>
          <cell r="F459" t="str">
            <v>DEPARTAMENTO DE HUILA</v>
          </cell>
          <cell r="G459" t="str">
            <v>TV 2  8  10</v>
          </cell>
          <cell r="H459" t="str">
            <v>411060</v>
          </cell>
          <cell r="I459" t="str">
            <v>098-8788649</v>
          </cell>
          <cell r="J459" t="str">
            <v>098-8788940</v>
          </cell>
          <cell r="K459" t="str">
            <v>esebaraya@yahoo.es</v>
          </cell>
          <cell r="L459" t="str">
            <v>http://www.esetuliadurandeborrero.gov.co</v>
          </cell>
        </row>
        <row r="460">
          <cell r="C460" t="str">
            <v>Instituto Departamental de Salud de Norte de Santander</v>
          </cell>
          <cell r="D460" t="str">
            <v>IDS</v>
          </cell>
          <cell r="E460" t="str">
            <v>SAN JOSE DE CUCUTA</v>
          </cell>
          <cell r="F460" t="str">
            <v>DEPARTAMENTO DE NORTE DE SANTANDER</v>
          </cell>
          <cell r="G460" t="str">
            <v>AV 0 CALLE 10 EDIFICIO ROSETAL OFICINA 311</v>
          </cell>
          <cell r="H460" t="str">
            <v>540002</v>
          </cell>
          <cell r="I460" t="str">
            <v>097-5731057</v>
          </cell>
          <cell r="J460" t="str">
            <v>097-5834711</v>
          </cell>
          <cell r="K460" t="str">
            <v>contabilidad@ids.gov.co</v>
          </cell>
          <cell r="L460" t="str">
            <v>http://www.ids.gov.co</v>
          </cell>
        </row>
        <row r="461">
          <cell r="C461" t="str">
            <v>E.S.E. Hospital Santa Ana - Guática</v>
          </cell>
          <cell r="E461" t="str">
            <v>GUATICA</v>
          </cell>
          <cell r="F461" t="str">
            <v>DEPARTAMENTO DE RISARALDA</v>
          </cell>
          <cell r="G461" t="str">
            <v>CARRERA 5 NO 14 - 58</v>
          </cell>
          <cell r="H461" t="str">
            <v>664010</v>
          </cell>
          <cell r="I461" t="str">
            <v>096-3539446,539358,</v>
          </cell>
          <cell r="J461" t="str">
            <v>096-3539093</v>
          </cell>
          <cell r="K461" t="str">
            <v>hospital.guatica@risaralda.gov.co</v>
          </cell>
          <cell r="L461" t="str">
            <v>http://www.hospitalguatica.com</v>
          </cell>
        </row>
        <row r="462">
          <cell r="C462" t="str">
            <v>E.S.E. Hospital Santa Ana - Falán</v>
          </cell>
          <cell r="E462" t="str">
            <v>FALAN</v>
          </cell>
          <cell r="F462" t="str">
            <v>DEPARTAMENTO DE TOLIMA</v>
          </cell>
          <cell r="G462" t="str">
            <v>CALLE 6 2-20</v>
          </cell>
          <cell r="H462" t="str">
            <v>732001</v>
          </cell>
          <cell r="I462" t="str">
            <v>098-3208317471</v>
          </cell>
          <cell r="J462" t="str">
            <v>098-2701615</v>
          </cell>
          <cell r="K462" t="str">
            <v>hospitalfalangerencia@yahoo.es</v>
          </cell>
          <cell r="L462" t="str">
            <v>http://www.hospitalsantaanafalan.gov.co</v>
          </cell>
        </row>
        <row r="463">
          <cell r="C463" t="str">
            <v>E.S.E. Hospital Regional San Juan de Dios - Santafé de Antioquia</v>
          </cell>
          <cell r="D463" t="str">
            <v>HSJDD</v>
          </cell>
          <cell r="E463" t="str">
            <v>SANTAFE DE ANTIOQUIA</v>
          </cell>
          <cell r="F463" t="str">
            <v>DEPARTAMENTO DE ANTIOQUIA</v>
          </cell>
          <cell r="G463" t="str">
            <v>CALLE 10 3 24</v>
          </cell>
          <cell r="H463" t="str">
            <v>057050</v>
          </cell>
          <cell r="I463" t="str">
            <v>094-8531020</v>
          </cell>
          <cell r="J463" t="str">
            <v>094-8531299</v>
          </cell>
          <cell r="K463" t="str">
            <v>gerenciahospital.hdea@gmail.com</v>
          </cell>
          <cell r="L463" t="str">
            <v>http://www.esehospitalsantafedeantioquia.gov.co</v>
          </cell>
        </row>
        <row r="464">
          <cell r="C464" t="str">
            <v>E.S.E. Hospital Mario Gaitán Yanguas - Soacha</v>
          </cell>
          <cell r="D464" t="str">
            <v>ESE HMGY</v>
          </cell>
          <cell r="E464" t="str">
            <v>SOACHA</v>
          </cell>
          <cell r="F464" t="str">
            <v>DEPARTAMENTO DE CUNDINAMARCA</v>
          </cell>
          <cell r="G464" t="str">
            <v>CALLE 13 9 -85</v>
          </cell>
          <cell r="H464" t="str">
            <v>250051</v>
          </cell>
          <cell r="I464" t="str">
            <v>091-5978999,7815728,7219915</v>
          </cell>
          <cell r="J464" t="str">
            <v>091-5978999</v>
          </cell>
          <cell r="K464" t="str">
            <v>gerencia@hmgy.gov.co</v>
          </cell>
          <cell r="L464" t="str">
            <v>http://www.hmgy.com</v>
          </cell>
        </row>
        <row r="465">
          <cell r="C465" t="str">
            <v>E.S.E. Hospital Nuestra Señora del Rosario - Campoalegre</v>
          </cell>
          <cell r="D465" t="str">
            <v>ESEROSARIO</v>
          </cell>
          <cell r="E465" t="str">
            <v>CAMPOALEGRE</v>
          </cell>
          <cell r="F465" t="str">
            <v>DEPARTAMENTO DE HUILA</v>
          </cell>
          <cell r="G465" t="str">
            <v xml:space="preserve">CAMPOALEGRE </v>
          </cell>
          <cell r="H465" t="str">
            <v>413020</v>
          </cell>
          <cell r="I465" t="str">
            <v>098-8381481,8380017,8380030</v>
          </cell>
          <cell r="J465" t="str">
            <v>098-8381481</v>
          </cell>
          <cell r="K465" t="str">
            <v>adadministracion@hospitaldelrosario.gov.co</v>
          </cell>
          <cell r="L465" t="str">
            <v>http://www.hospitaldelrosario.gov.co</v>
          </cell>
        </row>
        <row r="466">
          <cell r="C466" t="str">
            <v>E.S.E. Hospital Caicedo Flórez - Suaita</v>
          </cell>
          <cell r="D466" t="str">
            <v>ESESUAITA</v>
          </cell>
          <cell r="E466" t="str">
            <v>SUAITA</v>
          </cell>
          <cell r="F466" t="str">
            <v>DEPARTAMENTO DE SANTANDER</v>
          </cell>
          <cell r="G466" t="str">
            <v>CARRERA 9 VIA SALIDA VADO REAL BARRIO LA CAMPIÑA</v>
          </cell>
          <cell r="H466" t="str">
            <v>683041</v>
          </cell>
          <cell r="I466" t="str">
            <v>097-7580010</v>
          </cell>
          <cell r="J466" t="str">
            <v>097-7580013</v>
          </cell>
          <cell r="K466" t="str">
            <v>gerencia@esehospitalcaicedoyflorezsuaita.gov.co</v>
          </cell>
          <cell r="L466" t="str">
            <v>http://esehospitalcaicedoyflorezsuaita.gov.co</v>
          </cell>
        </row>
        <row r="467">
          <cell r="C467" t="str">
            <v>E.S.E. Hospital San Vicente de Paul - Fresno</v>
          </cell>
          <cell r="E467" t="str">
            <v>FRESNO</v>
          </cell>
          <cell r="F467" t="str">
            <v>DEPARTAMENTO DE TOLIMA</v>
          </cell>
          <cell r="G467" t="str">
            <v>CARRERA 9 NO 2  42</v>
          </cell>
          <cell r="H467" t="str">
            <v>731560</v>
          </cell>
          <cell r="I467" t="str">
            <v>098-2580109,280050,2580265</v>
          </cell>
          <cell r="J467" t="str">
            <v>098-2580265</v>
          </cell>
          <cell r="K467" t="str">
            <v>gerenciahospitalfresno@hotmail.com</v>
          </cell>
          <cell r="L467" t="str">
            <v>http://www.hospital-fresno-tolima.gov.co</v>
          </cell>
        </row>
        <row r="468">
          <cell r="C468" t="str">
            <v>Unidad Central del Valle del Cauca</v>
          </cell>
          <cell r="D468" t="str">
            <v>UCEVA</v>
          </cell>
          <cell r="E468" t="str">
            <v>TULUA</v>
          </cell>
          <cell r="F468" t="str">
            <v>DEPARTAMENTO DE VALLE DEL CAUCA</v>
          </cell>
          <cell r="G468" t="str">
            <v>CARERA 27A N° 48-144</v>
          </cell>
          <cell r="H468" t="str">
            <v>763022</v>
          </cell>
          <cell r="I468" t="str">
            <v>092-2243977,2242202,2244375</v>
          </cell>
          <cell r="J468" t="str">
            <v>092-2259051</v>
          </cell>
          <cell r="K468" t="str">
            <v>mroldan@uceva.edu.co</v>
          </cell>
          <cell r="L468" t="str">
            <v>http://www.uceva.edu.co</v>
          </cell>
        </row>
        <row r="469">
          <cell r="C469" t="str">
            <v>E.S.E. Hospital San Francisco de Asís - Anzá</v>
          </cell>
          <cell r="E469" t="str">
            <v>ANZA</v>
          </cell>
          <cell r="F469" t="str">
            <v>DEPARTAMENTO DE ANTIOQUIA</v>
          </cell>
          <cell r="G469" t="str">
            <v>CARRERA 8 9 29</v>
          </cell>
          <cell r="H469" t="str">
            <v>056850</v>
          </cell>
          <cell r="I469" t="str">
            <v>094-8522029,8522080,</v>
          </cell>
          <cell r="J469" t="str">
            <v>094-8522079</v>
          </cell>
          <cell r="K469" t="str">
            <v>hospitalanza@hospitalanza.gov.co</v>
          </cell>
          <cell r="L469" t="str">
            <v>http://www.hospitalanza.gov.co</v>
          </cell>
        </row>
        <row r="470">
          <cell r="C470" t="str">
            <v>Tribunal de Ética Médica de Caldas</v>
          </cell>
          <cell r="E470" t="str">
            <v>MANIZALES</v>
          </cell>
          <cell r="F470" t="str">
            <v>DEPARTAMENTO DE CALDAS</v>
          </cell>
          <cell r="G470" t="str">
            <v>CALLE 20 22  40 EDF. CUMANDAY OFICINA 901</v>
          </cell>
          <cell r="H470" t="str">
            <v>170003</v>
          </cell>
          <cell r="I470" t="str">
            <v>096-8842175</v>
          </cell>
          <cell r="J470" t="str">
            <v>096-8842175</v>
          </cell>
          <cell r="K470" t="str">
            <v>temcaldas@yahoo.com.co</v>
          </cell>
          <cell r="L470" t="str">
            <v>http://</v>
          </cell>
        </row>
        <row r="471">
          <cell r="C471" t="str">
            <v>E.S.E. Hospital de Caldas</v>
          </cell>
          <cell r="E471" t="str">
            <v>MANIZALES</v>
          </cell>
          <cell r="F471" t="str">
            <v>DEPARTAMENTO DE CALDAS</v>
          </cell>
          <cell r="G471" t="str">
            <v>CARRERA 25 CALLE 48 -49</v>
          </cell>
          <cell r="H471" t="str">
            <v>170003</v>
          </cell>
          <cell r="I471" t="str">
            <v>096-8782513,8862700</v>
          </cell>
          <cell r="J471" t="str">
            <v>096-8782516,8861210</v>
          </cell>
          <cell r="K471" t="str">
            <v>secretaria@hospitaldecaldas.gov.co</v>
          </cell>
          <cell r="L471" t="str">
            <v>http://www.hospitaldecaldas.gov.co</v>
          </cell>
        </row>
        <row r="472">
          <cell r="C472" t="str">
            <v>E.S.E. Hospital Departamental San Vicente de Paul - Garzón</v>
          </cell>
          <cell r="E472" t="str">
            <v>GARZON</v>
          </cell>
          <cell r="F472" t="str">
            <v>DEPARTAMENTO DE HUILA</v>
          </cell>
          <cell r="G472" t="str">
            <v>CALLE 7 # 14 - 69</v>
          </cell>
          <cell r="H472" t="str">
            <v>414020</v>
          </cell>
          <cell r="I472" t="str">
            <v>098-8333225,8332441</v>
          </cell>
          <cell r="J472" t="str">
            <v>098-8333225</v>
          </cell>
          <cell r="K472" t="str">
            <v>gerencia@hospitalsvpgarzon.gov.co</v>
          </cell>
          <cell r="L472" t="str">
            <v>http://www.hospitalsvpgarzon.gov.co</v>
          </cell>
        </row>
        <row r="473">
          <cell r="C473" t="str">
            <v>E.S.E. Hospital San José</v>
          </cell>
          <cell r="E473" t="str">
            <v>VALLE DE SAN JOSE</v>
          </cell>
          <cell r="F473" t="str">
            <v>DEPARTAMENTO DE SANTANDER</v>
          </cell>
          <cell r="G473" t="str">
            <v>CARRERA 20 4 - 20</v>
          </cell>
          <cell r="H473" t="str">
            <v>682571</v>
          </cell>
          <cell r="I473" t="str">
            <v>097-7268712</v>
          </cell>
          <cell r="J473" t="str">
            <v>097-7268706</v>
          </cell>
          <cell r="K473" t="str">
            <v>esevallesj@hotmail.com</v>
          </cell>
          <cell r="L473" t="str">
            <v>http://www.esevallesj.gov.co</v>
          </cell>
        </row>
        <row r="474">
          <cell r="C474" t="str">
            <v>E.S.E. Hospital San Antonio - Guamo</v>
          </cell>
          <cell r="D474" t="str">
            <v>HSA</v>
          </cell>
          <cell r="E474" t="str">
            <v>GUAMO</v>
          </cell>
          <cell r="F474" t="str">
            <v>DEPARTAMENTO DE TOLIMA</v>
          </cell>
          <cell r="G474" t="str">
            <v>CARRERA 9 5 - 50</v>
          </cell>
          <cell r="H474" t="str">
            <v>733540</v>
          </cell>
          <cell r="I474" t="str">
            <v>310-3442507</v>
          </cell>
          <cell r="J474" t="str">
            <v>098-2270370</v>
          </cell>
          <cell r="K474" t="str">
            <v>sanantonioguamo@yahoo.es</v>
          </cell>
          <cell r="L474" t="str">
            <v>http://www.sanantonioguamo.gov.co</v>
          </cell>
        </row>
        <row r="475">
          <cell r="C475" t="str">
            <v>E.S.E. Hospital Universitario Cari</v>
          </cell>
          <cell r="E475" t="str">
            <v>BARRANQUILLA - DISTRITO ESPECIAL, INDUSTRIAL Y PORTUARIO</v>
          </cell>
          <cell r="F475" t="str">
            <v>DEPARTAMENTO DE ATLANTICO</v>
          </cell>
          <cell r="G475" t="str">
            <v>CALLE 57 N.- 23-100</v>
          </cell>
          <cell r="H475" t="str">
            <v>080012</v>
          </cell>
          <cell r="I475" t="str">
            <v>095-3309000</v>
          </cell>
          <cell r="J475" t="str">
            <v>095-3309003</v>
          </cell>
          <cell r="K475" t="str">
            <v>contabilidad@esecariatlantico.gov.co</v>
          </cell>
          <cell r="L475" t="str">
            <v>http://www.esecariatlantico.gov.co</v>
          </cell>
        </row>
        <row r="476">
          <cell r="C476" t="str">
            <v>Tribunal de Ética Odontológica de Caldas</v>
          </cell>
          <cell r="E476" t="str">
            <v>MANIZALES</v>
          </cell>
          <cell r="F476" t="str">
            <v>DEPARTAMENTO DE CALDAS</v>
          </cell>
          <cell r="G476" t="str">
            <v>CARRERA 23  NUMERO 62 39 OFICINA 303BB</v>
          </cell>
          <cell r="H476" t="str">
            <v>170001</v>
          </cell>
          <cell r="I476" t="str">
            <v>096-8934210</v>
          </cell>
          <cell r="J476" t="str">
            <v>096-8934210</v>
          </cell>
          <cell r="K476" t="str">
            <v>tribunaldeeticaodontologica@gmail.com</v>
          </cell>
          <cell r="L476" t="str">
            <v>http://www.teocaldas.org</v>
          </cell>
        </row>
        <row r="477">
          <cell r="C477" t="str">
            <v>E.S.E. Hospital Gigante</v>
          </cell>
          <cell r="E477" t="str">
            <v>GIGANTE</v>
          </cell>
          <cell r="F477" t="str">
            <v>DEPARTAMENTO DE HUILA</v>
          </cell>
          <cell r="G477" t="str">
            <v>CALLE 5 NO. 1 - 40</v>
          </cell>
          <cell r="H477" t="str">
            <v>414001</v>
          </cell>
          <cell r="I477" t="str">
            <v>098-325120,325493,</v>
          </cell>
          <cell r="J477" t="str">
            <v>098-325120</v>
          </cell>
          <cell r="K477" t="str">
            <v>gerencia@hospitalgigante.gov.co</v>
          </cell>
          <cell r="L477" t="str">
            <v>http://www.hospitalgigante.gov.co/</v>
          </cell>
        </row>
        <row r="478">
          <cell r="C478" t="str">
            <v>E.S.E. Hospital San Pedro y San Pablo - La Virginia</v>
          </cell>
          <cell r="D478" t="str">
            <v>ESE SPSP</v>
          </cell>
          <cell r="E478" t="str">
            <v>LA VIRGINIA</v>
          </cell>
          <cell r="F478" t="str">
            <v>DEPARTAMENTO DE RISARALDA</v>
          </cell>
          <cell r="G478" t="str">
            <v>CALLE 13 11 49 BARRIO BALSILLAS</v>
          </cell>
          <cell r="H478" t="str">
            <v>125066</v>
          </cell>
          <cell r="I478" t="str">
            <v>096-3682271,3683685,3682014</v>
          </cell>
          <cell r="J478" t="str">
            <v>096-3682014</v>
          </cell>
          <cell r="K478" t="str">
            <v>hospital.lavirginia@risaralda.gov.co</v>
          </cell>
          <cell r="L478" t="str">
            <v>http://www.eselavirginia.gov.co</v>
          </cell>
        </row>
        <row r="479">
          <cell r="C479" t="str">
            <v>E.S.E. Hospital San Antonio - Herveo</v>
          </cell>
          <cell r="D479" t="str">
            <v>HOSPITAL SAN ANTONIO</v>
          </cell>
          <cell r="E479" t="str">
            <v>HERVEO</v>
          </cell>
          <cell r="F479" t="str">
            <v>DEPARTAMENTO DE TOLIMA</v>
          </cell>
          <cell r="G479" t="str">
            <v>CARRERAA 6 N 6-39 BRR SAN VICENTE</v>
          </cell>
          <cell r="H479" t="str">
            <v>731540</v>
          </cell>
          <cell r="I479" t="str">
            <v>098-2539300</v>
          </cell>
          <cell r="J479" t="str">
            <v>098-2539036</v>
          </cell>
          <cell r="K479" t="str">
            <v>gerencia@hospitalsanantonio.gov.co</v>
          </cell>
          <cell r="L479" t="str">
            <v>http://www.hospitalsanantonio.gov.co</v>
          </cell>
        </row>
        <row r="480">
          <cell r="C480" t="str">
            <v>E.S.E. Hospital Pedro Nel Cardona - Arboletes</v>
          </cell>
          <cell r="E480" t="str">
            <v>ARBOLETES</v>
          </cell>
          <cell r="F480" t="str">
            <v>DEPARTAMENTO DE ANTIOQUIA</v>
          </cell>
          <cell r="G480" t="str">
            <v>CARRERAA 25 32A 30 BARRIO DEPORTIVO</v>
          </cell>
          <cell r="H480" t="str">
            <v>057820</v>
          </cell>
          <cell r="I480" t="str">
            <v>094-8200026</v>
          </cell>
          <cell r="J480" t="str">
            <v>094-8200079</v>
          </cell>
          <cell r="K480" t="str">
            <v>arbohs01@hotmail.com</v>
          </cell>
          <cell r="L480" t="str">
            <v>http://esehpncarboletes-antioquia.gov</v>
          </cell>
        </row>
        <row r="481">
          <cell r="C481" t="str">
            <v>E.S.E. Hospital San Rafael de Tunja</v>
          </cell>
          <cell r="D481" t="str">
            <v>ESE HSRT</v>
          </cell>
          <cell r="E481" t="str">
            <v>TUNJA</v>
          </cell>
          <cell r="F481" t="str">
            <v>DEPARTAMENTO DE BOYACA</v>
          </cell>
          <cell r="G481" t="str">
            <v xml:space="preserve">CARRERA 11 NO 27-27 </v>
          </cell>
          <cell r="H481" t="str">
            <v>150002</v>
          </cell>
          <cell r="I481" t="str">
            <v>098-7405059</v>
          </cell>
          <cell r="J481" t="str">
            <v>098-7405059</v>
          </cell>
          <cell r="K481" t="str">
            <v>contabilidad@hospitalsanrafaeltunja.gov.co</v>
          </cell>
          <cell r="L481" t="str">
            <v>http://www.hospitalsanrafaeltunja.gov.co</v>
          </cell>
        </row>
        <row r="482">
          <cell r="C482" t="str">
            <v>E.S.E. Hospital José David Padilla Villafañe - Aguachica</v>
          </cell>
          <cell r="E482" t="str">
            <v>AGUACHICA</v>
          </cell>
          <cell r="F482" t="str">
            <v>DEPARTAMENTO DE CESAR</v>
          </cell>
          <cell r="G482" t="str">
            <v>CALLE 5  30A 56</v>
          </cell>
          <cell r="H482" t="str">
            <v>205010</v>
          </cell>
          <cell r="I482" t="str">
            <v>095-5654854</v>
          </cell>
          <cell r="J482" t="str">
            <v>095-9999999</v>
          </cell>
          <cell r="K482" t="str">
            <v>contabilidad@hospitalregionaldeaguachica.gov.co</v>
          </cell>
          <cell r="L482" t="str">
            <v>http://www.hospitalregionaldeaguachica.gov.co/</v>
          </cell>
        </row>
        <row r="483">
          <cell r="C483" t="str">
            <v>E.S.E. Hospital María Auxiliadora - Íquira</v>
          </cell>
          <cell r="E483" t="str">
            <v>IQUIRA</v>
          </cell>
          <cell r="F483" t="str">
            <v>DEPARTAMENTO DE HUILA</v>
          </cell>
          <cell r="G483" t="str">
            <v>CALLE 2A NO. 6-16</v>
          </cell>
          <cell r="H483" t="str">
            <v>412060</v>
          </cell>
          <cell r="I483" t="str">
            <v>098-8394547,388321122,</v>
          </cell>
          <cell r="J483" t="str">
            <v>098-8394547</v>
          </cell>
          <cell r="K483" t="str">
            <v>gerencia@hospitalmariauxiliadoraiquira.gov.co</v>
          </cell>
          <cell r="L483" t="str">
            <v>http://www.eseiquira-huila.gov.co</v>
          </cell>
        </row>
        <row r="484">
          <cell r="C484" t="str">
            <v>E.S.E. Hospital Departamental de Nariño</v>
          </cell>
          <cell r="D484" t="str">
            <v>HOSDENAR</v>
          </cell>
          <cell r="E484" t="str">
            <v>SAN JUAN DE PASTO</v>
          </cell>
          <cell r="F484" t="str">
            <v>DEPARTAMENTO DE NARIÑO</v>
          </cell>
          <cell r="G484" t="str">
            <v>CALLE 22 NO. 7-93 PARQUE BOLIVAR</v>
          </cell>
          <cell r="H484" t="str">
            <v>520001</v>
          </cell>
          <cell r="I484" t="str">
            <v>092-7333400</v>
          </cell>
          <cell r="J484" t="str">
            <v>092-7333410</v>
          </cell>
          <cell r="K484" t="str">
            <v>hudn@hosdenar.gov.co</v>
          </cell>
          <cell r="L484" t="str">
            <v>http://www.hosdenar.gov.co</v>
          </cell>
        </row>
        <row r="485">
          <cell r="C485" t="str">
            <v>E.S.E. Hospital San Juan de Dios - Honda</v>
          </cell>
          <cell r="E485" t="str">
            <v>HONDA</v>
          </cell>
          <cell r="F485" t="str">
            <v>DEPARTAMENTO DE TOLIMA</v>
          </cell>
          <cell r="G485" t="str">
            <v>Avenida  centenario calle 9   16 - 38</v>
          </cell>
          <cell r="H485" t="str">
            <v>732040</v>
          </cell>
          <cell r="I485" t="str">
            <v>098-2513100</v>
          </cell>
          <cell r="J485" t="str">
            <v>098-2513100</v>
          </cell>
          <cell r="K485" t="str">
            <v>hospitalhonda@hsjd.gov.co</v>
          </cell>
          <cell r="L485" t="str">
            <v>http://hospitalsanjuandedioshonda.gov.co</v>
          </cell>
        </row>
        <row r="486">
          <cell r="C486" t="str">
            <v>E.S.E. Hospital San Julián - Argelia</v>
          </cell>
          <cell r="D486" t="str">
            <v>ESE ARGELIA</v>
          </cell>
          <cell r="E486" t="str">
            <v>ARGELIA (ANTIOQUIA)</v>
          </cell>
          <cell r="F486" t="str">
            <v>DEPARTAMENTO DE ANTIOQUIA</v>
          </cell>
          <cell r="G486" t="str">
            <v>CALLE 31 32 14</v>
          </cell>
          <cell r="H486" t="str">
            <v>054830</v>
          </cell>
          <cell r="I486" t="str">
            <v>054-8650381</v>
          </cell>
          <cell r="J486" t="str">
            <v>054-8650042</v>
          </cell>
          <cell r="K486" t="str">
            <v>gerenciahospitalsanjulian@gmail.com</v>
          </cell>
          <cell r="L486" t="str">
            <v>http://</v>
          </cell>
        </row>
        <row r="487">
          <cell r="C487" t="str">
            <v>E.S.E. Hospital Agustín Codazzi</v>
          </cell>
          <cell r="E487" t="str">
            <v>AGUSTIN CODAZZI</v>
          </cell>
          <cell r="F487" t="str">
            <v>DEPARTAMENTO DE CESAR</v>
          </cell>
          <cell r="G487" t="str">
            <v>CALLE 14 # 8-64</v>
          </cell>
          <cell r="H487" t="str">
            <v>202050</v>
          </cell>
          <cell r="I487" t="str">
            <v>095-5765101</v>
          </cell>
          <cell r="J487" t="str">
            <v>095-5765101</v>
          </cell>
          <cell r="K487" t="str">
            <v>contacto@hac.gov.co</v>
          </cell>
          <cell r="L487" t="str">
            <v>http://www.hospitalagustincodazzi.gov.co</v>
          </cell>
        </row>
        <row r="488">
          <cell r="C488" t="str">
            <v>E.S.E. Hospital Departamental San Antonio de Padua - La Plata</v>
          </cell>
          <cell r="E488" t="str">
            <v>LA PLATA</v>
          </cell>
          <cell r="F488" t="str">
            <v>DEPARTAMENTO DE HUILA</v>
          </cell>
          <cell r="G488" t="str">
            <v>CARRERA 2E N°11-17</v>
          </cell>
          <cell r="H488" t="str">
            <v>125241</v>
          </cell>
          <cell r="I488" t="str">
            <v>098-8370170</v>
          </cell>
          <cell r="J488" t="str">
            <v>098-8370170</v>
          </cell>
          <cell r="K488" t="str">
            <v>gerencia@esesanantoniodepadua.gov.co</v>
          </cell>
          <cell r="L488" t="str">
            <v>http://esesanantoniodepadua.gov.co/</v>
          </cell>
        </row>
        <row r="489">
          <cell r="C489" t="str">
            <v>E.S.E. Hospital San Vicente de Paul - Mistrató</v>
          </cell>
          <cell r="E489" t="str">
            <v>MISTRATO</v>
          </cell>
          <cell r="F489" t="str">
            <v>DEPARTAMENTO DE RISARALDA</v>
          </cell>
          <cell r="G489" t="str">
            <v>CARRERA 5 8 36</v>
          </cell>
          <cell r="H489" t="str">
            <v>664020</v>
          </cell>
          <cell r="I489" t="str">
            <v>963-526032,</v>
          </cell>
          <cell r="J489" t="str">
            <v>963-526032</v>
          </cell>
          <cell r="K489" t="str">
            <v>hospital.mistrato@risaralda.gov.co</v>
          </cell>
          <cell r="L489" t="str">
            <v>http://www.hsvpmistrato.gov.co</v>
          </cell>
        </row>
        <row r="490">
          <cell r="C490" t="str">
            <v>E.S.E. Hospital San Vicente de Paul - Onzaga</v>
          </cell>
          <cell r="E490" t="str">
            <v>ONZAGA</v>
          </cell>
          <cell r="F490" t="str">
            <v>DEPARTAMENTO DE SANTANDER</v>
          </cell>
          <cell r="G490" t="str">
            <v>CARRERAA 1 #1-51</v>
          </cell>
          <cell r="H490" t="str">
            <v>682521</v>
          </cell>
          <cell r="I490" t="str">
            <v>097-77217723,7217595,</v>
          </cell>
          <cell r="J490" t="str">
            <v>097-77217723</v>
          </cell>
          <cell r="K490" t="str">
            <v>onzagahospitaladm@hotmail.com</v>
          </cell>
          <cell r="L490" t="str">
            <v>http://www.hospital-onzaga-santander.gov.co</v>
          </cell>
        </row>
        <row r="491">
          <cell r="C491" t="str">
            <v>Hospital Sumapaz - Icononzo</v>
          </cell>
          <cell r="D491" t="str">
            <v>HSESE</v>
          </cell>
          <cell r="E491" t="str">
            <v>ICONONZO</v>
          </cell>
          <cell r="F491" t="str">
            <v>DEPARTAMENTO DE TOLIMA</v>
          </cell>
          <cell r="G491" t="str">
            <v xml:space="preserve">CARRERA 6 8 - 89 </v>
          </cell>
          <cell r="H491" t="str">
            <v>734020</v>
          </cell>
          <cell r="I491" t="str">
            <v>091-8682021</v>
          </cell>
          <cell r="J491" t="str">
            <v>091-8682021</v>
          </cell>
          <cell r="K491" t="str">
            <v>hospitalsumapaz@hotmail.com</v>
          </cell>
          <cell r="L491" t="str">
            <v>http://www.hospitalsumapaz.gov.co</v>
          </cell>
        </row>
        <row r="492">
          <cell r="C492" t="str">
            <v>E.S.E. Hospital José María Hernández - Mocoa</v>
          </cell>
          <cell r="E492" t="str">
            <v>MOCOA</v>
          </cell>
          <cell r="F492" t="str">
            <v>DEPARTAMENTO DE PUTUMAYO</v>
          </cell>
          <cell r="G492" t="str">
            <v xml:space="preserve">CALLE 14 N°7-26 BARRIO OBRERO AV. SAN FRANCISCO </v>
          </cell>
          <cell r="H492" t="str">
            <v>860001</v>
          </cell>
          <cell r="I492" t="str">
            <v>098-4296056,4296058,4295971</v>
          </cell>
          <cell r="J492" t="str">
            <v>098-4295971,4296058</v>
          </cell>
          <cell r="K492" t="str">
            <v>gerencia@esehospitalmocoa.gov.co</v>
          </cell>
          <cell r="L492" t="str">
            <v>http://esehospitalmocoa.gov.co/</v>
          </cell>
        </row>
        <row r="493">
          <cell r="C493" t="str">
            <v>E.S.E. Hospital San Martín - Armenia</v>
          </cell>
          <cell r="E493" t="str">
            <v>ARMENIA (ANTIOQUIA)</v>
          </cell>
          <cell r="F493" t="str">
            <v>DEPARTAMENTO DE ANTIOQUIA</v>
          </cell>
          <cell r="G493" t="str">
            <v>CALLE 11 # 6-69</v>
          </cell>
          <cell r="H493" t="str">
            <v>055860</v>
          </cell>
          <cell r="I493" t="str">
            <v>094-8559059</v>
          </cell>
          <cell r="J493" t="str">
            <v>094-8559284</v>
          </cell>
          <cell r="K493" t="str">
            <v>hsmpsecretaria@gmail.com</v>
          </cell>
          <cell r="L493" t="str">
            <v>http://www.armenia-antioquia.gov.co</v>
          </cell>
        </row>
        <row r="494">
          <cell r="C494" t="str">
            <v>E.S.E. Hospital Niño Jesús - Barranquilla</v>
          </cell>
          <cell r="E494" t="str">
            <v>BARRANQUILLA - DISTRITO ESPECIAL, INDUSTRIAL Y PORTUARIO</v>
          </cell>
          <cell r="F494" t="str">
            <v>DEPARTAMENTO DE ATLANTICO</v>
          </cell>
          <cell r="G494" t="str">
            <v>CARRERA 75 NO. 79B-50</v>
          </cell>
          <cell r="H494" t="str">
            <v>080001</v>
          </cell>
          <cell r="I494" t="str">
            <v>095-3555891,3553290,3559213</v>
          </cell>
          <cell r="J494" t="str">
            <v>095-3559213</v>
          </cell>
          <cell r="K494" t="str">
            <v>subgerencia@eseninojesusbq.gov.co</v>
          </cell>
          <cell r="L494" t="str">
            <v>http://eseninojesusbarranquilla.gov.co</v>
          </cell>
        </row>
        <row r="495">
          <cell r="C495" t="str">
            <v>E.S.E. Hospital La Inmaculada - Chimichagua</v>
          </cell>
          <cell r="E495" t="str">
            <v>CHIMICHAGUA</v>
          </cell>
          <cell r="F495" t="str">
            <v>DEPARTAMENTO DE CESAR</v>
          </cell>
          <cell r="G495" t="str">
            <v>CARRERA 8 NO. 8-33 BARRIO CUBA</v>
          </cell>
          <cell r="H495" t="str">
            <v>201050</v>
          </cell>
          <cell r="I495" t="str">
            <v>095-5280610</v>
          </cell>
          <cell r="J495" t="str">
            <v>095-5280610</v>
          </cell>
          <cell r="K495" t="str">
            <v>gerencia.ese.hic.@gmail.com</v>
          </cell>
          <cell r="L495" t="str">
            <v>http://www.esehic.gov.co</v>
          </cell>
        </row>
        <row r="496">
          <cell r="C496" t="str">
            <v>E.S.E. Hospital el Salvador de Ubaté</v>
          </cell>
          <cell r="E496" t="str">
            <v>UBATE</v>
          </cell>
          <cell r="F496" t="str">
            <v>DEPARTAMENTO DE CUNDINAMARCA</v>
          </cell>
          <cell r="G496" t="str">
            <v>CARRERA 4 Nª 5 - 44</v>
          </cell>
          <cell r="H496" t="str">
            <v>251601</v>
          </cell>
          <cell r="I496" t="str">
            <v>091-8553222,8553081,8552569</v>
          </cell>
          <cell r="J496" t="str">
            <v>091-8553763</v>
          </cell>
          <cell r="K496" t="str">
            <v>financiera@hospitalubate.gov.co</v>
          </cell>
          <cell r="L496" t="str">
            <v>http://www.hospitalubate.gov.co</v>
          </cell>
        </row>
        <row r="497">
          <cell r="C497" t="str">
            <v>E.S.E. Hospital San Francisco de Asís - Palermo</v>
          </cell>
          <cell r="E497" t="str">
            <v>PALERMO</v>
          </cell>
          <cell r="F497" t="str">
            <v>DEPARTAMENTO DE HUILA</v>
          </cell>
          <cell r="G497" t="str">
            <v>CALLE 12 NO. 6-40</v>
          </cell>
          <cell r="H497" t="str">
            <v>412001</v>
          </cell>
          <cell r="I497" t="str">
            <v>098-8784030,8784008,</v>
          </cell>
          <cell r="J497" t="str">
            <v>098-8784030</v>
          </cell>
          <cell r="K497" t="str">
            <v>esesanfrancisco891@yahoo.es</v>
          </cell>
          <cell r="L497" t="str">
            <v>http://www.esehospitalsanfranciscodeasis.gov.co</v>
          </cell>
        </row>
        <row r="498">
          <cell r="C498" t="str">
            <v>Universidad Francisco de Paula Santander</v>
          </cell>
          <cell r="D498" t="str">
            <v>UFPS</v>
          </cell>
          <cell r="E498" t="str">
            <v>SAN JOSE DE CUCUTA</v>
          </cell>
          <cell r="F498" t="str">
            <v>DEPARTAMENTO DE NORTE DE SANTANDER</v>
          </cell>
          <cell r="G498" t="str">
            <v>AVENIDA GRAN COLOMBIA 12E- 96</v>
          </cell>
          <cell r="H498" t="str">
            <v>540002</v>
          </cell>
          <cell r="I498" t="str">
            <v>097-5752858</v>
          </cell>
          <cell r="J498" t="str">
            <v>097-5751479</v>
          </cell>
          <cell r="K498" t="str">
            <v>rectoria@ufps.edu.co</v>
          </cell>
          <cell r="L498" t="str">
            <v>http://www.ufps.edu.co</v>
          </cell>
        </row>
        <row r="499">
          <cell r="C499" t="str">
            <v>E.S.E. Hospital San Rafael - Pueblorrico</v>
          </cell>
          <cell r="D499" t="str">
            <v>HSR</v>
          </cell>
          <cell r="E499" t="str">
            <v>PUEBLO RICO (RISARALDA)</v>
          </cell>
          <cell r="F499" t="str">
            <v>DEPARTAMENTO DE RISARALDA</v>
          </cell>
          <cell r="G499" t="str">
            <v>CALLE 4 CARRERAA 5 ESQUINA</v>
          </cell>
          <cell r="H499" t="str">
            <v>660004</v>
          </cell>
          <cell r="I499" t="str">
            <v>096-663307</v>
          </cell>
          <cell r="J499" t="str">
            <v>096-3663235</v>
          </cell>
          <cell r="K499" t="str">
            <v>hospital.pueblorico@risaralda.gov.co</v>
          </cell>
          <cell r="L499" t="str">
            <v>http://www.esehospitalsanrafael-pueblorico-risaralda.gov.co</v>
          </cell>
        </row>
        <row r="500">
          <cell r="C500" t="str">
            <v>E.S.E. Hospital Local de Piedecuesta</v>
          </cell>
          <cell r="E500" t="str">
            <v>PIEDECUESTA</v>
          </cell>
          <cell r="F500" t="str">
            <v>DEPARTAMENTO DE SANTANDER</v>
          </cell>
          <cell r="G500" t="str">
            <v>Carrera 5   5-59</v>
          </cell>
          <cell r="H500" t="str">
            <v>680006</v>
          </cell>
          <cell r="I500" t="str">
            <v>097-6550209</v>
          </cell>
          <cell r="J500" t="str">
            <v>097-6544247</v>
          </cell>
          <cell r="K500" t="str">
            <v>contabilidad@hospitallocaldepiedecuesta.org</v>
          </cell>
          <cell r="L500" t="str">
            <v>http://www.hospitallocaldepiedecuesta.org</v>
          </cell>
        </row>
        <row r="501">
          <cell r="C501" t="str">
            <v>E.S.E. Hospital Pio XII - Colón</v>
          </cell>
          <cell r="D501" t="str">
            <v>PIO_XII</v>
          </cell>
          <cell r="E501" t="str">
            <v>COLON</v>
          </cell>
          <cell r="F501" t="str">
            <v>DEPARTAMENTO DE PUTUMAYO</v>
          </cell>
          <cell r="G501" t="str">
            <v>CALLE 4 N° 8-18</v>
          </cell>
          <cell r="H501" t="str">
            <v>862001</v>
          </cell>
          <cell r="I501" t="str">
            <v>098-4251792,4251884,</v>
          </cell>
          <cell r="J501" t="str">
            <v>098-4251867</v>
          </cell>
          <cell r="K501" t="str">
            <v>esehcolon2004@yahoo.es</v>
          </cell>
          <cell r="L501" t="str">
            <v>http://www.esehospitalpioxiicolon.gov.co</v>
          </cell>
        </row>
        <row r="502">
          <cell r="C502" t="str">
            <v>E.S.E. Hospital San Vicente de Paul - Barbosa</v>
          </cell>
          <cell r="E502" t="str">
            <v>BARBOSA (ANTIOQUIA)</v>
          </cell>
          <cell r="F502" t="str">
            <v>DEPARTAMENTO DE ANTIOQUIA</v>
          </cell>
          <cell r="G502" t="str">
            <v>CARRERA 15 CALLE 10 39</v>
          </cell>
          <cell r="H502" t="str">
            <v>051020</v>
          </cell>
          <cell r="I502" t="str">
            <v>094-4064623,4061341,</v>
          </cell>
          <cell r="J502" t="str">
            <v>094-4060996</v>
          </cell>
          <cell r="K502" t="str">
            <v>esebarbosa@une.net.co</v>
          </cell>
          <cell r="L502" t="str">
            <v>http://www.esebarbosa.gov.co</v>
          </cell>
        </row>
        <row r="503">
          <cell r="C503" t="str">
            <v>E.S.E. Hospital San Roque de el Copey</v>
          </cell>
          <cell r="D503" t="str">
            <v>E.S.E. HSANROQUE</v>
          </cell>
          <cell r="E503" t="str">
            <v>EL COPEY</v>
          </cell>
          <cell r="F503" t="str">
            <v>DEPARTAMENTO DE CESAR</v>
          </cell>
          <cell r="G503" t="str">
            <v>CALLE 10 NO. 23-37</v>
          </cell>
          <cell r="H503" t="str">
            <v>201010</v>
          </cell>
          <cell r="I503" t="str">
            <v>095-5255069,5799255,</v>
          </cell>
          <cell r="J503" t="str">
            <v>095-5255069</v>
          </cell>
          <cell r="K503" t="str">
            <v>gerencia@hosanroque.gov.co</v>
          </cell>
          <cell r="L503" t="str">
            <v>http://www.hosanroque.gov.co</v>
          </cell>
        </row>
        <row r="504">
          <cell r="C504" t="str">
            <v>E.S.E. Hospital Santa Bárbara  - Vergara</v>
          </cell>
          <cell r="E504" t="str">
            <v>VERGARA</v>
          </cell>
          <cell r="F504" t="str">
            <v>DEPARTAMENTO DE CUNDINAMARCA</v>
          </cell>
          <cell r="G504" t="str">
            <v xml:space="preserve">VEREDA EL PALMAR </v>
          </cell>
          <cell r="H504" t="str">
            <v>253650</v>
          </cell>
          <cell r="I504" t="str">
            <v>091-8459056,8459052,</v>
          </cell>
          <cell r="J504" t="str">
            <v>091-8459052</v>
          </cell>
          <cell r="K504" t="str">
            <v>hospitalvergara@hotmail.com</v>
          </cell>
          <cell r="L504" t="str">
            <v>http://www.hospitalvergara.gov.co</v>
          </cell>
        </row>
        <row r="505">
          <cell r="C505" t="str">
            <v>E.S.E. Hospital Departamental San Antonio - Pitalito</v>
          </cell>
          <cell r="E505" t="str">
            <v>PITALITO</v>
          </cell>
          <cell r="F505" t="str">
            <v>DEPARTAMENTO DE HUILA</v>
          </cell>
          <cell r="G505" t="str">
            <v>CALLE 3 SUR  1 B 45</v>
          </cell>
          <cell r="H505" t="str">
            <v>417030</v>
          </cell>
          <cell r="I505" t="str">
            <v>098-8362500</v>
          </cell>
          <cell r="J505" t="str">
            <v>098-8362711</v>
          </cell>
          <cell r="K505" t="str">
            <v>contabilidad@hospitalpitalito.gov.co</v>
          </cell>
          <cell r="L505" t="str">
            <v>http://www.hospitalpitalito.gov.co</v>
          </cell>
        </row>
        <row r="506">
          <cell r="C506" t="str">
            <v>Universidad de Pamplona</v>
          </cell>
          <cell r="D506" t="str">
            <v>UNIPAMPLONA</v>
          </cell>
          <cell r="E506" t="str">
            <v>PAMPLONA</v>
          </cell>
          <cell r="F506" t="str">
            <v>DEPARTAMENTO DE NORTE DE SANTANDER</v>
          </cell>
          <cell r="G506" t="str">
            <v>Ciudad Universitaria</v>
          </cell>
          <cell r="H506" t="str">
            <v>680605</v>
          </cell>
          <cell r="I506" t="str">
            <v>097-5685303</v>
          </cell>
          <cell r="J506" t="str">
            <v>097-5684605</v>
          </cell>
          <cell r="K506" t="str">
            <v>seccontabi@unipamplona.edu.co</v>
          </cell>
          <cell r="L506" t="str">
            <v>http://www.unipamplona.edu.co</v>
          </cell>
        </row>
        <row r="507">
          <cell r="C507" t="str">
            <v>E.S.E. Hospital San Vicente de Paul - Santa Rosa de Cabal</v>
          </cell>
          <cell r="E507" t="str">
            <v>SANTA ROSA DE CABAL</v>
          </cell>
          <cell r="F507" t="str">
            <v>DEPARTAMENTO DE RISARALDA</v>
          </cell>
          <cell r="G507" t="str">
            <v>CARRERA 14 ENTRE CALLE 29 Y 30</v>
          </cell>
          <cell r="H507" t="str">
            <v>661020</v>
          </cell>
          <cell r="I507" t="str">
            <v>096-3658888,3658808</v>
          </cell>
          <cell r="J507" t="str">
            <v>096-3642257</v>
          </cell>
          <cell r="K507" t="str">
            <v>gerente@hospisantarosadecabal.gov.co</v>
          </cell>
          <cell r="L507" t="str">
            <v>http://www.hospisantarosadecabal.gov.co/</v>
          </cell>
        </row>
        <row r="508">
          <cell r="C508" t="str">
            <v>E.S.E. Hospital Regional de San Gil</v>
          </cell>
          <cell r="E508" t="str">
            <v>SAN GIL</v>
          </cell>
          <cell r="F508" t="str">
            <v>DEPARTAMENTO DE SANTANDER</v>
          </cell>
          <cell r="G508" t="str">
            <v>CARRERAA 5 # 9-102</v>
          </cell>
          <cell r="H508" t="str">
            <v>684031</v>
          </cell>
          <cell r="I508" t="str">
            <v>097-7243556</v>
          </cell>
          <cell r="J508" t="str">
            <v>097-7243359</v>
          </cell>
          <cell r="K508" t="str">
            <v>pacepego8@gmail.com</v>
          </cell>
          <cell r="L508" t="str">
            <v>http://hregionalsangil.gov.co</v>
          </cell>
        </row>
        <row r="509">
          <cell r="C509" t="str">
            <v>E.S.E. Hospital Dptal. Regional de el Líbano</v>
          </cell>
          <cell r="E509" t="str">
            <v>LIBANO</v>
          </cell>
          <cell r="F509" t="str">
            <v>DEPARTAMENTO DE TOLIMA</v>
          </cell>
          <cell r="G509" t="str">
            <v>CALLE 4 AV LOS FUNDADORES 2 - 111</v>
          </cell>
          <cell r="H509" t="str">
            <v>731040</v>
          </cell>
          <cell r="I509" t="str">
            <v>098-564496,564187,564755</v>
          </cell>
          <cell r="J509" t="str">
            <v>098-2564496</v>
          </cell>
          <cell r="K509" t="str">
            <v>hlibano1@gmail.com</v>
          </cell>
          <cell r="L509" t="str">
            <v>http://www.hospitallibano.gov.co</v>
          </cell>
        </row>
        <row r="510">
          <cell r="C510" t="str">
            <v>E.S.E. Hospital San Vicente de Paul - Alcalá</v>
          </cell>
          <cell r="E510" t="str">
            <v>ALCALA</v>
          </cell>
          <cell r="F510" t="str">
            <v>DEPARTAMENTO DE VALLE DEL CAUCA</v>
          </cell>
          <cell r="G510" t="str">
            <v>BARRIO VILLA FERNANDA</v>
          </cell>
          <cell r="H510" t="str">
            <v>762040</v>
          </cell>
          <cell r="I510" t="str">
            <v>092-2004120</v>
          </cell>
          <cell r="J510" t="str">
            <v>092-2004120</v>
          </cell>
          <cell r="K510" t="str">
            <v>gerencia@hospitalalcala-valle.gov.co</v>
          </cell>
          <cell r="L510" t="str">
            <v>http://hospitalalcala-valle.gov.co</v>
          </cell>
        </row>
        <row r="511">
          <cell r="C511" t="str">
            <v>E.S.E. Hospital Marco Fidel Suárez - Bello</v>
          </cell>
          <cell r="D511" t="str">
            <v>E.S.E HOSPITAL MARCOCO FIDEL SUAREZ</v>
          </cell>
          <cell r="E511" t="str">
            <v>BELLO</v>
          </cell>
          <cell r="F511" t="str">
            <v>DEPARTAMENTO DE ANTIOQUIA</v>
          </cell>
          <cell r="G511" t="str">
            <v>CALLEL 44 NO. 49B 90</v>
          </cell>
          <cell r="I511" t="str">
            <v>094-4549000</v>
          </cell>
          <cell r="J511" t="str">
            <v>094-4823646</v>
          </cell>
          <cell r="K511" t="str">
            <v>acarvajal@hmfs.gov.co</v>
          </cell>
          <cell r="L511" t="str">
            <v>http://hmfs.com.co</v>
          </cell>
        </row>
        <row r="512">
          <cell r="C512" t="str">
            <v>E.S.E. Hospital Arsenio Repizo Vanegas - San Agustín</v>
          </cell>
          <cell r="E512" t="str">
            <v>SAN AGUSTIN</v>
          </cell>
          <cell r="F512" t="str">
            <v>DEPARTAMENTO DE HUILA</v>
          </cell>
          <cell r="G512" t="str">
            <v>CALLE 3 2 51</v>
          </cell>
          <cell r="H512" t="str">
            <v>418040</v>
          </cell>
          <cell r="I512" t="str">
            <v>098-373314,373354,373417</v>
          </cell>
          <cell r="J512" t="str">
            <v>098-8373033</v>
          </cell>
          <cell r="K512" t="str">
            <v>gerencia@eseharv-sanagustin-huila.gov.co</v>
          </cell>
          <cell r="L512" t="str">
            <v>http://www.eseharv-sanagustin-huila.gov.co</v>
          </cell>
        </row>
        <row r="513">
          <cell r="C513" t="str">
            <v>Instituto de Deporte y Recreación del Meta</v>
          </cell>
          <cell r="E513" t="str">
            <v>VILLAVICENCIO</v>
          </cell>
          <cell r="F513" t="str">
            <v>DEPARTAMENTO DEL META</v>
          </cell>
          <cell r="G513" t="str">
            <v>CARRERA 16 N. 24-03 VILLA OLIMPICA</v>
          </cell>
          <cell r="H513" t="str">
            <v>510001</v>
          </cell>
          <cell r="I513" t="str">
            <v>098-6655780,6655786,6655783</v>
          </cell>
          <cell r="J513" t="str">
            <v>098-6655782</v>
          </cell>
          <cell r="K513" t="str">
            <v>contactenos@idermeta.gov.co</v>
          </cell>
          <cell r="L513" t="str">
            <v>http://www.idermeta.gov.co</v>
          </cell>
        </row>
        <row r="514">
          <cell r="C514" t="str">
            <v>E.S.E. Hospital Regional de Vélez</v>
          </cell>
          <cell r="E514" t="str">
            <v>VELEZ</v>
          </cell>
          <cell r="F514" t="str">
            <v>DEPARTAMENTO DE SANTANDER</v>
          </cell>
          <cell r="G514" t="str">
            <v>CALLE 11 N. 5 -114</v>
          </cell>
          <cell r="H514" t="str">
            <v>685561</v>
          </cell>
          <cell r="I514" t="str">
            <v>097-7564729</v>
          </cell>
          <cell r="J514" t="str">
            <v>097-7564213</v>
          </cell>
          <cell r="K514" t="str">
            <v>hospital@esehospitalvelez-santander.gov.co</v>
          </cell>
          <cell r="L514" t="str">
            <v>http://www.esehospitalvelez-santander.gov.co</v>
          </cell>
        </row>
        <row r="515">
          <cell r="C515" t="str">
            <v>E.S.E. Hospital San José - Mariquita</v>
          </cell>
          <cell r="E515" t="str">
            <v>MARIQUITA</v>
          </cell>
          <cell r="F515" t="str">
            <v>DEPARTAMENTO DE TOLIMA</v>
          </cell>
          <cell r="G515" t="str">
            <v>CARRERA 4 CALLE 10 Y 11</v>
          </cell>
          <cell r="H515" t="str">
            <v>732020</v>
          </cell>
          <cell r="I515" t="str">
            <v>098-2522450,2522485,2525764</v>
          </cell>
          <cell r="J515" t="str">
            <v>098-2522450,2522485</v>
          </cell>
          <cell r="K515" t="str">
            <v>contabilidad@hospitalsanjosedemariquita.gov.co</v>
          </cell>
          <cell r="L515" t="str">
            <v>http://www.hospitalsanjosedemariquita.gov.co</v>
          </cell>
        </row>
        <row r="516">
          <cell r="C516" t="str">
            <v>E.S.E. Hospital San Vicente Ferrer - Andalucía</v>
          </cell>
          <cell r="D516" t="str">
            <v>HSVF</v>
          </cell>
          <cell r="E516" t="str">
            <v>ANDALUCIA</v>
          </cell>
          <cell r="F516" t="str">
            <v>DEPARTAMENTO DE VALLE DEL CAUCA</v>
          </cell>
          <cell r="G516" t="str">
            <v>Carrera  4   13 - 31</v>
          </cell>
          <cell r="H516" t="str">
            <v>763010</v>
          </cell>
          <cell r="I516" t="str">
            <v>092-2235100</v>
          </cell>
          <cell r="J516" t="str">
            <v>092-2235817</v>
          </cell>
          <cell r="K516" t="str">
            <v>contabilidad@hsvf.gov.co</v>
          </cell>
          <cell r="L516" t="str">
            <v>http://</v>
          </cell>
        </row>
        <row r="517">
          <cell r="C517" t="str">
            <v>E.S.E. Hospital Nuestra Señora del Rosario - Belmira</v>
          </cell>
          <cell r="E517" t="str">
            <v>BELMIRA</v>
          </cell>
          <cell r="F517" t="str">
            <v>DEPARTAMENTO DE ANTIOQUIA</v>
          </cell>
          <cell r="G517" t="str">
            <v>CARRERA 19 N 19-93</v>
          </cell>
          <cell r="H517" t="str">
            <v>051420</v>
          </cell>
          <cell r="I517" t="str">
            <v>094-8674147,8674160,8674423</v>
          </cell>
          <cell r="J517" t="str">
            <v>094-8674119</v>
          </cell>
          <cell r="K517" t="str">
            <v>gerencia@esehospital-belmira-antioquia.gov.co</v>
          </cell>
          <cell r="L517" t="str">
            <v>http://</v>
          </cell>
        </row>
        <row r="518">
          <cell r="C518" t="str">
            <v>Instituto Departamental de Deportes y Recreación de Bolívar</v>
          </cell>
          <cell r="D518" t="str">
            <v>IDERBOL</v>
          </cell>
          <cell r="E518" t="str">
            <v>CARTAGENA DE INDIAS - DISTRITO TURISTICO Y CULTURAL</v>
          </cell>
          <cell r="F518" t="str">
            <v>DEPARTAMENTO DE BOLIVAR</v>
          </cell>
          <cell r="G518" t="str">
            <v>PASEO BOLIVAR CARRERAA 17 CASA DEL DEPORTE</v>
          </cell>
          <cell r="H518" t="str">
            <v>130001</v>
          </cell>
          <cell r="I518" t="str">
            <v>095-6424629,6424630</v>
          </cell>
          <cell r="J518" t="str">
            <v>095-6424633</v>
          </cell>
          <cell r="K518" t="str">
            <v>ocastellar@iderbol.gov.co</v>
          </cell>
          <cell r="L518" t="str">
            <v xml:space="preserve">http://www.iderbol.gov.co </v>
          </cell>
        </row>
        <row r="519">
          <cell r="C519" t="str">
            <v>E.S.E. Hospital Nuestra Señora de Fátima - Suaza</v>
          </cell>
          <cell r="D519" t="str">
            <v>HNSFATIMA</v>
          </cell>
          <cell r="E519" t="str">
            <v>SUAZA</v>
          </cell>
          <cell r="F519" t="str">
            <v>DEPARTAMENTO DE HUILA</v>
          </cell>
          <cell r="G519" t="str">
            <v>CARRERA 5 NO.7-25</v>
          </cell>
          <cell r="H519" t="str">
            <v>416080</v>
          </cell>
          <cell r="I519" t="str">
            <v>098-6188043</v>
          </cell>
          <cell r="J519" t="str">
            <v>098-3241177</v>
          </cell>
          <cell r="K519" t="str">
            <v>hnsf@hotmail.com</v>
          </cell>
          <cell r="L519" t="str">
            <v>http://www.esehospitalsuaza.gov.co</v>
          </cell>
        </row>
        <row r="520">
          <cell r="C520" t="str">
            <v>E.S.E. Hospital Luis Pasteur - Melgar</v>
          </cell>
          <cell r="E520" t="str">
            <v>MELGAR</v>
          </cell>
          <cell r="F520" t="str">
            <v>DEPARTAMENTO DE TOLIMA</v>
          </cell>
          <cell r="G520" t="str">
            <v>Carrera 26 No. 8-10 B/Centro</v>
          </cell>
          <cell r="H520" t="str">
            <v>734001</v>
          </cell>
          <cell r="I520" t="str">
            <v>098-2457261</v>
          </cell>
          <cell r="J520" t="str">
            <v>098-2450228</v>
          </cell>
          <cell r="K520" t="str">
            <v>eselouispasteur@gmail.com</v>
          </cell>
        </row>
        <row r="521">
          <cell r="C521" t="str">
            <v>E.S.E. Hospital Santa Ana de los Caballeros - Ansermanuevo</v>
          </cell>
          <cell r="E521" t="str">
            <v>ANSERMANUEVO</v>
          </cell>
          <cell r="F521" t="str">
            <v>DEPARTAMENTO DE VALLE DEL CAUCA</v>
          </cell>
          <cell r="G521" t="str">
            <v>CARRERA 8 NO. 8 - 57</v>
          </cell>
          <cell r="H521" t="str">
            <v>762010</v>
          </cell>
          <cell r="I521" t="str">
            <v>092-2052113</v>
          </cell>
          <cell r="J521" t="str">
            <v>092-2052222</v>
          </cell>
          <cell r="K521" t="str">
            <v>hosac@hospitalansermanuevo.gov.co</v>
          </cell>
          <cell r="L521" t="str">
            <v>http://www.hospitalansermanuevo.gov.co</v>
          </cell>
        </row>
        <row r="522">
          <cell r="C522" t="str">
            <v>E.S.E. Hospital San Antonio - Betania</v>
          </cell>
          <cell r="E522" t="str">
            <v>BETANIA</v>
          </cell>
          <cell r="F522" t="str">
            <v>DEPARTAMENTO DE ANTIOQUIA</v>
          </cell>
          <cell r="G522" t="str">
            <v>CALLE. 20 #26-176</v>
          </cell>
          <cell r="H522" t="str">
            <v>056070</v>
          </cell>
          <cell r="I522" t="str">
            <v>054-8435044</v>
          </cell>
          <cell r="J522" t="str">
            <v>054-8435050</v>
          </cell>
          <cell r="K522" t="str">
            <v>admonhospitalbetania@gmail.com</v>
          </cell>
          <cell r="L522" t="str">
            <v>http://www.hospitalbetania.com.co</v>
          </cell>
        </row>
        <row r="523">
          <cell r="C523" t="str">
            <v>E.S.E. Hospital San Antonio - Tarquí</v>
          </cell>
          <cell r="E523" t="str">
            <v>TARQUI</v>
          </cell>
          <cell r="F523" t="str">
            <v>DEPARTAMENTO DE HUILA</v>
          </cell>
          <cell r="G523" t="str">
            <v>CALLE 1 # 6 - 68</v>
          </cell>
          <cell r="H523" t="str">
            <v>416001</v>
          </cell>
          <cell r="I523" t="str">
            <v>098-8329188</v>
          </cell>
          <cell r="J523" t="str">
            <v>098-8329189</v>
          </cell>
          <cell r="K523" t="str">
            <v>esesanantoniotarqui@yahoo.es</v>
          </cell>
          <cell r="L523" t="str">
            <v>http://www.esehospitaltarqui.gov.co/</v>
          </cell>
        </row>
        <row r="524">
          <cell r="C524" t="str">
            <v>E.S.E. Hospital San Antonio - Natagaima</v>
          </cell>
          <cell r="E524" t="str">
            <v>NATAGAIMA</v>
          </cell>
          <cell r="F524" t="str">
            <v>DEPARTAMENTO DE TOLIMA</v>
          </cell>
          <cell r="G524" t="str">
            <v>CALLE 6 CON CARRERARA 11 ESQUINA BARRIO ANTONIO RICAURTE</v>
          </cell>
          <cell r="H524" t="str">
            <v>735001</v>
          </cell>
          <cell r="I524" t="str">
            <v>098-2269829</v>
          </cell>
          <cell r="J524" t="str">
            <v>098-2269013</v>
          </cell>
          <cell r="K524" t="str">
            <v>h.santonat@hotmail.com</v>
          </cell>
          <cell r="L524" t="str">
            <v>http://www.hospitalsanantonionatagaima.gov.co</v>
          </cell>
        </row>
        <row r="525">
          <cell r="C525" t="str">
            <v>E.S.E. Hospital Pio XII - Argelia</v>
          </cell>
          <cell r="E525" t="str">
            <v>ARGELIA (VALLE)</v>
          </cell>
          <cell r="F525" t="str">
            <v>DEPARTAMENTO DE VALLE DEL CAUCA</v>
          </cell>
          <cell r="G525" t="str">
            <v>CARRERA 4 # 1-65</v>
          </cell>
          <cell r="H525" t="str">
            <v>761510</v>
          </cell>
          <cell r="I525" t="str">
            <v>092-2068154,2068185,</v>
          </cell>
          <cell r="J525" t="str">
            <v>092-2068154,116</v>
          </cell>
          <cell r="K525" t="str">
            <v>hospitalpiodoce@hospitalpiodoce.gov.co</v>
          </cell>
          <cell r="L525" t="str">
            <v>http://www.empresite.eleconomistaamerica.co</v>
          </cell>
        </row>
        <row r="526">
          <cell r="C526" t="str">
            <v>E.S.E. Hospital Germán Vélez Gutiérrez - Betulia</v>
          </cell>
          <cell r="E526" t="str">
            <v>BETULIA (ANTIOQUIA)</v>
          </cell>
          <cell r="F526" t="str">
            <v>DEPARTAMENTO DE ANTIOQUIA</v>
          </cell>
          <cell r="G526" t="str">
            <v>CARRERAA 21 15 - 148</v>
          </cell>
          <cell r="H526" t="str">
            <v>056860</v>
          </cell>
          <cell r="I526" t="str">
            <v>094-8436237</v>
          </cell>
          <cell r="J526" t="str">
            <v>094-8436085</v>
          </cell>
          <cell r="K526" t="str">
            <v>hospital@betulia-antioquia.gov.co</v>
          </cell>
          <cell r="L526" t="str">
            <v>http://www.esebetulia-antioquia.gov.co</v>
          </cell>
        </row>
        <row r="527">
          <cell r="C527" t="str">
            <v>E.P.S. Convida</v>
          </cell>
          <cell r="E527" t="str">
            <v>BOGOTA - DISTRITO CAPITAL</v>
          </cell>
          <cell r="F527" t="str">
            <v>DISTRITO CAPITAL</v>
          </cell>
          <cell r="G527" t="str">
            <v>CARRERA 58 # 9-97</v>
          </cell>
          <cell r="H527" t="str">
            <v>111611</v>
          </cell>
          <cell r="I527" t="str">
            <v>091-4269500</v>
          </cell>
          <cell r="J527" t="str">
            <v>091-7491165</v>
          </cell>
          <cell r="K527" t="str">
            <v>mercedes.riano@convida.com.co</v>
          </cell>
          <cell r="L527" t="str">
            <v>http://www.convida.com.co</v>
          </cell>
        </row>
        <row r="528">
          <cell r="C528" t="str">
            <v>E.S.E. Hospital Santa Teresa - Tesalia</v>
          </cell>
          <cell r="E528" t="str">
            <v>TESALIA</v>
          </cell>
          <cell r="F528" t="str">
            <v>DEPARTAMENTO DE HUILA</v>
          </cell>
          <cell r="G528" t="str">
            <v>CALLE 4 N 4-38</v>
          </cell>
          <cell r="H528" t="str">
            <v>415001</v>
          </cell>
          <cell r="I528" t="str">
            <v>098-8377004</v>
          </cell>
          <cell r="J528" t="str">
            <v>098-8377004</v>
          </cell>
          <cell r="K528" t="str">
            <v>hospitaltesalia@yahoo.com</v>
          </cell>
          <cell r="L528" t="str">
            <v>http://www.esesantateresatesaliahuila.gov.co</v>
          </cell>
        </row>
        <row r="529">
          <cell r="C529" t="str">
            <v>Hospital San Antonio - Barbacoas</v>
          </cell>
          <cell r="E529" t="str">
            <v>BARBACOAS</v>
          </cell>
          <cell r="F529" t="str">
            <v>DEPARTAMENTO DE NARIÑO</v>
          </cell>
          <cell r="G529" t="str">
            <v>BARRIO SAN ANTONIO MUNICIPIO BARBACOAS</v>
          </cell>
          <cell r="H529" t="str">
            <v>528060</v>
          </cell>
          <cell r="I529" t="str">
            <v>092-7468175</v>
          </cell>
          <cell r="J529" t="str">
            <v>092-7468018</v>
          </cell>
          <cell r="K529" t="str">
            <v>hospsab@hotmail.com</v>
          </cell>
          <cell r="L529" t="str">
            <v>http://</v>
          </cell>
        </row>
        <row r="530">
          <cell r="C530" t="str">
            <v>Instituto Departamental de Recreación y Deportes</v>
          </cell>
          <cell r="D530" t="str">
            <v>INDERSANTANDER</v>
          </cell>
          <cell r="E530" t="str">
            <v>BUCARAMANGA</v>
          </cell>
          <cell r="F530" t="str">
            <v>DEPARTAMENTO DE SANTANDER</v>
          </cell>
          <cell r="G530" t="str">
            <v>Carrera 30 Calle 14</v>
          </cell>
          <cell r="H530" t="str">
            <v>680002</v>
          </cell>
          <cell r="I530" t="str">
            <v>097-6352772,6352769,</v>
          </cell>
          <cell r="J530" t="str">
            <v>097-6456453</v>
          </cell>
          <cell r="K530" t="str">
            <v>info@indersantander.gov.co</v>
          </cell>
          <cell r="L530" t="str">
            <v>http://indersantander.gov.co</v>
          </cell>
        </row>
        <row r="531">
          <cell r="C531" t="str">
            <v>E.S.E. Hospital San José - Ortega</v>
          </cell>
          <cell r="E531" t="str">
            <v>ORTEGA</v>
          </cell>
          <cell r="F531" t="str">
            <v>DEPARTAMENTO DE TOLIMA</v>
          </cell>
          <cell r="G531" t="str">
            <v>Calle 6   3 - 25</v>
          </cell>
          <cell r="H531" t="str">
            <v>730501</v>
          </cell>
          <cell r="I531" t="str">
            <v>098-2258801</v>
          </cell>
          <cell r="J531" t="str">
            <v>098-9999999</v>
          </cell>
          <cell r="K531" t="str">
            <v>alejandrocruzcontador@hotmail.com</v>
          </cell>
          <cell r="L531" t="str">
            <v>http://</v>
          </cell>
        </row>
        <row r="532">
          <cell r="C532" t="str">
            <v>E.S.E. Hospital Santa Ana - Bolívar</v>
          </cell>
          <cell r="E532" t="str">
            <v>BOLIVAR (VALLE)</v>
          </cell>
          <cell r="F532" t="str">
            <v>DEPARTAMENTO DE VALLE DEL CAUCA</v>
          </cell>
          <cell r="G532" t="str">
            <v>CALLE 8 NO 5-09</v>
          </cell>
          <cell r="H532" t="str">
            <v>761001</v>
          </cell>
          <cell r="I532" t="str">
            <v>092-2224314,2224314,</v>
          </cell>
          <cell r="J532" t="str">
            <v>092-2224000</v>
          </cell>
          <cell r="K532" t="str">
            <v>contactenos@hsantana.gov.co</v>
          </cell>
          <cell r="L532" t="str">
            <v>http://www.hsantana.gov.co</v>
          </cell>
        </row>
        <row r="533">
          <cell r="C533" t="str">
            <v>E.S.E. Hospital Regional la Merced - Ciudad Bolívar</v>
          </cell>
          <cell r="E533" t="str">
            <v>CIUDAD BOLIVAR</v>
          </cell>
          <cell r="F533" t="str">
            <v>DEPARTAMENTO DE ANTIOQUIA</v>
          </cell>
          <cell r="G533" t="str">
            <v>CALLE 49 NO. 36-298</v>
          </cell>
          <cell r="H533" t="str">
            <v>056460</v>
          </cell>
          <cell r="I533" t="str">
            <v>094-8411182</v>
          </cell>
          <cell r="J533" t="str">
            <v>094-8411315</v>
          </cell>
          <cell r="K533" t="str">
            <v>secretariagerencia@hlamerced.gov.co</v>
          </cell>
          <cell r="L533" t="str">
            <v>http://www.hlamerced.gov.co</v>
          </cell>
        </row>
        <row r="534">
          <cell r="C534" t="str">
            <v>Hospital San Antonio - Soatá</v>
          </cell>
          <cell r="E534" t="str">
            <v>SOATA</v>
          </cell>
          <cell r="F534" t="str">
            <v>DEPARTAMENTO DE BOYACA</v>
          </cell>
          <cell r="G534" t="str">
            <v>CARRERAA 7  6  31</v>
          </cell>
          <cell r="H534" t="str">
            <v>151001</v>
          </cell>
          <cell r="I534" t="str">
            <v>098-7880215,7880102,7880205</v>
          </cell>
          <cell r="J534" t="str">
            <v>098-7880193,7880201,7880205</v>
          </cell>
          <cell r="K534" t="str">
            <v>correspondencia@hospisoata.gov.co</v>
          </cell>
          <cell r="L534" t="str">
            <v>http://www.hospisoata.gov.co</v>
          </cell>
        </row>
        <row r="535">
          <cell r="C535" t="str">
            <v>E.S.E. Hospital San Antonio - Timaná</v>
          </cell>
          <cell r="E535" t="str">
            <v>TIMANA</v>
          </cell>
          <cell r="F535" t="str">
            <v>DEPARTAMENTO DE HUILA</v>
          </cell>
          <cell r="G535" t="str">
            <v>CARRERAA 4 12 06</v>
          </cell>
          <cell r="H535" t="str">
            <v>417010</v>
          </cell>
          <cell r="I535" t="str">
            <v>098-8374121</v>
          </cell>
          <cell r="J535" t="str">
            <v>098-8374121</v>
          </cell>
          <cell r="K535" t="str">
            <v>ipstimana@yahoo.es</v>
          </cell>
          <cell r="L535" t="str">
            <v>http://www.esesanantoniodetimana.gov.co</v>
          </cell>
        </row>
        <row r="536">
          <cell r="C536" t="str">
            <v>Hospital Sagrado Corazón de Jesús - El Charco</v>
          </cell>
          <cell r="E536" t="str">
            <v>EL CHARCO</v>
          </cell>
          <cell r="F536" t="str">
            <v>DEPARTAMENTO DE NARIÑO</v>
          </cell>
          <cell r="G536" t="str">
            <v>CALLEL 2DA CON CALLEL 12 BARRIO CORAZÓN DE JESÚS</v>
          </cell>
          <cell r="H536" t="str">
            <v>527520</v>
          </cell>
          <cell r="I536" t="str">
            <v>092-7470035</v>
          </cell>
          <cell r="J536" t="str">
            <v>092-7470036</v>
          </cell>
          <cell r="K536" t="str">
            <v>hscjeseelcharco@hotmail.com</v>
          </cell>
          <cell r="L536" t="str">
            <v>http://www.elcharco-narino.gov.co</v>
          </cell>
        </row>
        <row r="537">
          <cell r="C537" t="str">
            <v>E.S.E. Hospital Planadas</v>
          </cell>
          <cell r="E537" t="str">
            <v>PLANADAS</v>
          </cell>
          <cell r="F537" t="str">
            <v>DEPARTAMENTO DE TOLIMA</v>
          </cell>
          <cell r="G537" t="str">
            <v>CALLE 9 NO. 5 30 BARRIO CENTRO PLANADAS TOLIMA</v>
          </cell>
          <cell r="H537" t="str">
            <v>125976</v>
          </cell>
          <cell r="I537" t="str">
            <v>098-2265252</v>
          </cell>
          <cell r="J537" t="str">
            <v>098-2265252</v>
          </cell>
          <cell r="K537" t="str">
            <v>ventanillaunica@hospitalcentroplanadas.gov.co</v>
          </cell>
          <cell r="L537" t="str">
            <v>http://www.hospitalcentroplanadas.gov.co</v>
          </cell>
        </row>
        <row r="538">
          <cell r="C538" t="str">
            <v>E.S.E. Hospital Sagrado Corazón de Jesús - Briceño</v>
          </cell>
          <cell r="E538" t="str">
            <v>BRICEÑO (ANTIOQUIA)</v>
          </cell>
          <cell r="F538" t="str">
            <v>DEPARTAMENTO DE ANTIOQUIA</v>
          </cell>
          <cell r="G538" t="str">
            <v>CALLE 11  8 - 31</v>
          </cell>
          <cell r="H538" t="str">
            <v>052060</v>
          </cell>
          <cell r="I538" t="str">
            <v>094-8570099</v>
          </cell>
          <cell r="J538" t="str">
            <v>094-8570135</v>
          </cell>
          <cell r="K538" t="str">
            <v>brichs01@edatel.net.co</v>
          </cell>
          <cell r="L538" t="str">
            <v>http://</v>
          </cell>
        </row>
        <row r="539">
          <cell r="C539" t="str">
            <v>E.S.E. Hospital Salazar de Villeta</v>
          </cell>
          <cell r="E539" t="str">
            <v>VILLETA</v>
          </cell>
          <cell r="F539" t="str">
            <v>DEPARTAMENTO DE CUNDINAMARCA</v>
          </cell>
          <cell r="G539" t="str">
            <v>CALLE 1 NO 7  56</v>
          </cell>
          <cell r="H539" t="str">
            <v>253410</v>
          </cell>
          <cell r="I539" t="str">
            <v>091-8444646,8444118</v>
          </cell>
          <cell r="J539" t="str">
            <v>091-8444118</v>
          </cell>
          <cell r="K539" t="str">
            <v>correspondencia@hospitalsalazardevilleta.gov.co</v>
          </cell>
          <cell r="L539" t="str">
            <v>http:///hospitalsalazardevilleta.gov.co/</v>
          </cell>
        </row>
        <row r="540">
          <cell r="C540" t="str">
            <v>E.S.E. Hospital Civil Regional - Ipiales</v>
          </cell>
          <cell r="E540" t="str">
            <v>IPIALES</v>
          </cell>
          <cell r="F540" t="str">
            <v>DEPARTAMENTO DE NARIÑO</v>
          </cell>
          <cell r="G540" t="str">
            <v>CARRERA 1A NO. 4A 142 ESTE AV PANAMERICANA</v>
          </cell>
          <cell r="H540" t="str">
            <v>522020</v>
          </cell>
          <cell r="I540" t="str">
            <v>092-733699,733949,730667</v>
          </cell>
          <cell r="J540" t="str">
            <v>092-733699</v>
          </cell>
          <cell r="K540" t="str">
            <v>finanzas@hci.gov</v>
          </cell>
          <cell r="L540" t="str">
            <v>http://www.hci.gov.co</v>
          </cell>
        </row>
        <row r="541">
          <cell r="C541" t="str">
            <v>E.S.E. Hospital San Vicente de Paul - Prado</v>
          </cell>
          <cell r="E541" t="str">
            <v>PRADO</v>
          </cell>
          <cell r="F541" t="str">
            <v>DEPARTAMENTO DE TOLIMA</v>
          </cell>
          <cell r="G541" t="str">
            <v>CALLE 13 NO.3ª-78 BARRIO DIVISO PRADO TOLIMA</v>
          </cell>
          <cell r="H541" t="str">
            <v>734520</v>
          </cell>
          <cell r="I541" t="str">
            <v>098-2277021</v>
          </cell>
          <cell r="J541" t="str">
            <v>098-2277021</v>
          </cell>
          <cell r="K541" t="str">
            <v>hosanvipradoese@yahoo.es</v>
          </cell>
          <cell r="L541" t="str">
            <v>http://</v>
          </cell>
        </row>
        <row r="542">
          <cell r="C542" t="str">
            <v>E.S.E. Hospital San Bernabé - Bugalagrande</v>
          </cell>
          <cell r="D542" t="str">
            <v>HSB</v>
          </cell>
          <cell r="E542" t="str">
            <v>BUGALAGRANDE</v>
          </cell>
          <cell r="F542" t="str">
            <v>DEPARTAMENTO DE VALLE DEL CAUCA</v>
          </cell>
          <cell r="G542" t="str">
            <v>CARRERA 7 CALLE 6 ESQUINA</v>
          </cell>
          <cell r="H542" t="str">
            <v>763001</v>
          </cell>
          <cell r="I542" t="str">
            <v>092-2236322,2237229,</v>
          </cell>
          <cell r="J542" t="str">
            <v>092-2237019</v>
          </cell>
          <cell r="K542" t="str">
            <v>ventanillaunica@hospitalsanbernabe.gov.co</v>
          </cell>
          <cell r="L542" t="str">
            <v>http://www.hsbese.gov.co</v>
          </cell>
        </row>
        <row r="543">
          <cell r="C543" t="str">
            <v>E.S.E Hospital San Gabriel Arcángel</v>
          </cell>
          <cell r="E543" t="str">
            <v>VILLAGARZON (VILLA AMAZONICA)</v>
          </cell>
          <cell r="F543" t="str">
            <v>DEPARTAMENTO DE PUTUMAYO</v>
          </cell>
          <cell r="G543" t="str">
            <v>CARRERAA 4  N. 1-35 BARRIO JUAN PABLO II</v>
          </cell>
          <cell r="H543" t="str">
            <v>861080</v>
          </cell>
          <cell r="I543" t="str">
            <v>098-4284585</v>
          </cell>
          <cell r="J543" t="str">
            <v>098-4284519</v>
          </cell>
          <cell r="K543" t="str">
            <v>esehvilla2004@yahoo.es</v>
          </cell>
          <cell r="L543" t="str">
            <v>http://www.esehospitalsangabriel.gov.co</v>
          </cell>
        </row>
        <row r="544">
          <cell r="C544" t="str">
            <v>E.S.E. Hospital San Antonio - Buriticá</v>
          </cell>
          <cell r="E544" t="str">
            <v>BURITICA</v>
          </cell>
          <cell r="F544" t="str">
            <v>DEPARTAMENTO DE ANTIOQUIA</v>
          </cell>
          <cell r="G544" t="str">
            <v>CALLE 8 3 56 CALLE HOSPITAL</v>
          </cell>
          <cell r="H544" t="str">
            <v>057030</v>
          </cell>
          <cell r="I544" t="str">
            <v>094-8527035,8527035,</v>
          </cell>
          <cell r="J544" t="str">
            <v>094-3814349</v>
          </cell>
          <cell r="K544" t="str">
            <v>hsaburitica@gmail.com</v>
          </cell>
          <cell r="L544" t="str">
            <v>http://</v>
          </cell>
        </row>
        <row r="545">
          <cell r="C545" t="str">
            <v>E.S.E. Hospital Regional de Duitama</v>
          </cell>
          <cell r="E545" t="str">
            <v>DUITAMA</v>
          </cell>
          <cell r="F545" t="str">
            <v>DEPARTAMENTO DE BOYACA</v>
          </cell>
          <cell r="G545" t="str">
            <v>AVENIDA DE LAS AMERICAS CARRERAA 35</v>
          </cell>
          <cell r="H545" t="str">
            <v>150461</v>
          </cell>
          <cell r="I545" t="str">
            <v>098-7632323,7632325</v>
          </cell>
          <cell r="J545" t="str">
            <v>098-7632332</v>
          </cell>
          <cell r="K545" t="str">
            <v>gerencia@hrd.gov.co</v>
          </cell>
          <cell r="L545" t="str">
            <v>http://www.hrd.gov.co</v>
          </cell>
        </row>
        <row r="546">
          <cell r="C546" t="str">
            <v>E.S.E. Hospital Geriátrico San Isidro - Manizales</v>
          </cell>
          <cell r="E546" t="str">
            <v>MANIZALES</v>
          </cell>
          <cell r="F546" t="str">
            <v>DEPARTAMENTO DE CALDAS</v>
          </cell>
          <cell r="G546" t="str">
            <v>CARRERAA 9 NORTE NO 9-44 VIA LA LINDA</v>
          </cell>
          <cell r="H546" t="str">
            <v>126117</v>
          </cell>
          <cell r="I546" t="str">
            <v>096-8714237,8714236,8714236</v>
          </cell>
          <cell r="J546" t="str">
            <v>096-8714235</v>
          </cell>
          <cell r="K546" t="str">
            <v>gerencia@sanisidromanizales.gov.co</v>
          </cell>
          <cell r="L546" t="str">
            <v>http://www.sanisidromanizales.gov.co</v>
          </cell>
        </row>
        <row r="547">
          <cell r="C547" t="str">
            <v>E.S.E. Hospital el Buen Samaritano - La Cruz</v>
          </cell>
          <cell r="E547" t="str">
            <v>LA CRUZ</v>
          </cell>
          <cell r="F547" t="str">
            <v>DEPARTAMENTO DE NARIÑO</v>
          </cell>
          <cell r="G547" t="str">
            <v>CARRERA 12 CON CALLE 11 ESQUINA BARRIO GRANADA</v>
          </cell>
          <cell r="H547" t="str">
            <v>521020</v>
          </cell>
          <cell r="I547" t="str">
            <v>092-7266102,7266461,266460</v>
          </cell>
          <cell r="J547" t="str">
            <v>092-7266462</v>
          </cell>
          <cell r="K547" t="str">
            <v>hbscontabilidad@gmail.com</v>
          </cell>
          <cell r="L547" t="str">
            <v>http://www.hospitalelbuensamaritano.gov.co</v>
          </cell>
        </row>
        <row r="548">
          <cell r="C548" t="str">
            <v>E.S.E. Hospital Regional la Candelaria - Purificación</v>
          </cell>
          <cell r="E548" t="str">
            <v>PURIFICACION</v>
          </cell>
          <cell r="F548" t="str">
            <v>DEPARTAMENTO DE TOLIMA</v>
          </cell>
          <cell r="G548" t="str">
            <v>CARRERA 9 CALLE 7 ESQUINA BRR SANTA BARBARA</v>
          </cell>
          <cell r="H548" t="str">
            <v>734501</v>
          </cell>
          <cell r="I548" t="str">
            <v>098-2281255,2281240</v>
          </cell>
          <cell r="J548" t="str">
            <v>098-2280060</v>
          </cell>
          <cell r="K548" t="str">
            <v>nhc.gerencia@gmail.com</v>
          </cell>
          <cell r="L548" t="str">
            <v>http://www.nhcese.gov.co</v>
          </cell>
        </row>
        <row r="549">
          <cell r="C549" t="str">
            <v>E.S.E. Hospital Santander - Caicedonia</v>
          </cell>
          <cell r="E549" t="str">
            <v>CAICEDONIA</v>
          </cell>
          <cell r="F549" t="str">
            <v>DEPARTAMENTO DE VALLE DEL CAUCA</v>
          </cell>
          <cell r="G549" t="str">
            <v>CARRERA 9 NUMERO 6-36</v>
          </cell>
          <cell r="H549" t="str">
            <v>762540</v>
          </cell>
          <cell r="I549" t="str">
            <v>092-2160085,2160223,2161144,2165942</v>
          </cell>
          <cell r="J549" t="str">
            <v>092-2160226</v>
          </cell>
          <cell r="K549" t="str">
            <v>hospitalsantander@gmail.com</v>
          </cell>
          <cell r="L549" t="str">
            <v>http://www.hospitalsantandercaicedonia.gov.co/inicio.html</v>
          </cell>
        </row>
        <row r="550">
          <cell r="C550" t="str">
            <v>E.S.E. Hospital Isabel la Católica - Cáceres</v>
          </cell>
          <cell r="E550" t="str">
            <v>CACERES</v>
          </cell>
          <cell r="F550" t="str">
            <v>DEPARTAMENTO DE ANTIOQUIA</v>
          </cell>
          <cell r="G550" t="str">
            <v>CALLE 10 NO 10 - 08</v>
          </cell>
          <cell r="H550" t="str">
            <v>052450</v>
          </cell>
          <cell r="I550" t="str">
            <v>094-8362228,8362205,</v>
          </cell>
          <cell r="J550" t="str">
            <v>094-8362039</v>
          </cell>
          <cell r="K550" t="str">
            <v>hospitalcaceres@hotmail.com</v>
          </cell>
          <cell r="L550" t="str">
            <v>http://www.hospitaldecaceresantioquia.com/</v>
          </cell>
        </row>
        <row r="551">
          <cell r="C551" t="str">
            <v>E.S.E. Hospital Eduardo Santos - La Unión</v>
          </cell>
          <cell r="E551" t="str">
            <v>LA UNION (NARIÑO)</v>
          </cell>
          <cell r="F551" t="str">
            <v>DEPARTAMENTO DE NARIÑO</v>
          </cell>
          <cell r="G551" t="str">
            <v>CARRERA 2 16 08</v>
          </cell>
          <cell r="H551" t="str">
            <v>126252</v>
          </cell>
          <cell r="I551" t="str">
            <v>092-7442030</v>
          </cell>
          <cell r="J551" t="str">
            <v>092-7265293</v>
          </cell>
          <cell r="K551" t="str">
            <v>gerencia@hospitaleduardosantos.gov.co</v>
          </cell>
          <cell r="L551" t="str">
            <v>http://www.hospitaleduardosantoslaunionnarino.gov.co</v>
          </cell>
        </row>
        <row r="552">
          <cell r="C552" t="str">
            <v>E.S.E. Hospital Mental Rudesindo Soto</v>
          </cell>
          <cell r="E552" t="str">
            <v>SAN JOSE DE CUCUTA</v>
          </cell>
          <cell r="F552" t="str">
            <v>DEPARTAMENTO DE NORTE DE SANTANDER</v>
          </cell>
          <cell r="G552" t="str">
            <v>Calle 22  Av. 19A  y 19 B  Barrio San José</v>
          </cell>
          <cell r="H552" t="str">
            <v>540001</v>
          </cell>
          <cell r="I552" t="str">
            <v>097-5823993</v>
          </cell>
          <cell r="J552" t="str">
            <v>097-5823993</v>
          </cell>
          <cell r="K552" t="str">
            <v>salimchahin2009@hotmail.com</v>
          </cell>
          <cell r="L552" t="str">
            <v>http://www.hmrudesindosoto.gov.co</v>
          </cell>
        </row>
        <row r="553">
          <cell r="C553" t="str">
            <v>Instituto Departamental de Tránsito del Quindío</v>
          </cell>
          <cell r="E553" t="str">
            <v>CIRCASIA</v>
          </cell>
          <cell r="F553" t="str">
            <v>DEPARTAMENTO DE QUINDIO</v>
          </cell>
          <cell r="G553" t="str">
            <v>kilometro 1 vía Circasia doble calzada costado izquierdo intersección la Cabaña</v>
          </cell>
          <cell r="H553" t="str">
            <v>631001</v>
          </cell>
          <cell r="I553" t="str">
            <v>096-7498750</v>
          </cell>
          <cell r="J553" t="str">
            <v>096-7498750,116</v>
          </cell>
          <cell r="K553" t="str">
            <v>idtq@idtq.gov.co</v>
          </cell>
          <cell r="L553" t="str">
            <v>http://www.idtq.gov.co</v>
          </cell>
        </row>
        <row r="554">
          <cell r="C554" t="str">
            <v>E.S.E. Hospital María Inmaculada - Rioblanco</v>
          </cell>
          <cell r="E554" t="str">
            <v>RIOBLANCO</v>
          </cell>
          <cell r="F554" t="str">
            <v>DEPARTAMENTO DE TOLIMA</v>
          </cell>
          <cell r="G554" t="str">
            <v>CARRERAA 1 3 A 30</v>
          </cell>
          <cell r="H554" t="str">
            <v>735588</v>
          </cell>
          <cell r="I554" t="str">
            <v>098-2256020</v>
          </cell>
          <cell r="J554" t="str">
            <v>098-9999999</v>
          </cell>
          <cell r="K554" t="str">
            <v>secretaria@hospitalrioblanco.gov.co</v>
          </cell>
          <cell r="L554" t="str">
            <v>http://hospitalrioblanco.gov.co</v>
          </cell>
        </row>
        <row r="555">
          <cell r="C555" t="str">
            <v>E.S.E. Hospital Local Candelaria</v>
          </cell>
          <cell r="E555" t="str">
            <v>CANDELARIA (VALLE)</v>
          </cell>
          <cell r="F555" t="str">
            <v>DEPARTAMENTO DE VALLE DEL CAUCA</v>
          </cell>
          <cell r="G555" t="str">
            <v>CALLE  11 NO 7 - 17</v>
          </cell>
          <cell r="H555" t="str">
            <v>763570</v>
          </cell>
          <cell r="I555" t="str">
            <v>092-2648989</v>
          </cell>
          <cell r="J555" t="str">
            <v>092-2620518</v>
          </cell>
          <cell r="K555" t="str">
            <v>esehlc@hotmail.com</v>
          </cell>
          <cell r="L555" t="str">
            <v>http://hospitalcandelaria.gov.co</v>
          </cell>
        </row>
        <row r="556">
          <cell r="C556" t="str">
            <v>E.S.E. Hospital Guillermo Gaviria Correa - Caicedo</v>
          </cell>
          <cell r="E556" t="str">
            <v>CAICEDO</v>
          </cell>
          <cell r="F556" t="str">
            <v>DEPARTAMENTO DE ANTIOQUIA</v>
          </cell>
          <cell r="G556" t="str">
            <v>CARRERAA 5 NRO 3-23</v>
          </cell>
          <cell r="H556" t="str">
            <v>056840</v>
          </cell>
          <cell r="I556" t="str">
            <v>094-8572123,8572155,</v>
          </cell>
          <cell r="J556" t="str">
            <v>094-8572155</v>
          </cell>
          <cell r="K556" t="str">
            <v>caichs01@edatel.net.co</v>
          </cell>
          <cell r="L556" t="str">
            <v>http://www.hospitalcaicedo.gov.co</v>
          </cell>
        </row>
        <row r="557">
          <cell r="C557" t="str">
            <v>E.S.E. Hospital Santa Sofía - Caldas</v>
          </cell>
          <cell r="D557" t="str">
            <v>ESE HDSSC</v>
          </cell>
          <cell r="E557" t="str">
            <v>MANIZALES</v>
          </cell>
          <cell r="F557" t="str">
            <v>DEPARTAMENTO DE CALDAS</v>
          </cell>
          <cell r="G557" t="str">
            <v>CALLE 5 40 02 BRR ASTURIAS</v>
          </cell>
          <cell r="H557" t="str">
            <v>170003</v>
          </cell>
          <cell r="I557" t="str">
            <v>096-8879200</v>
          </cell>
          <cell r="J557" t="str">
            <v>096-8879221</v>
          </cell>
          <cell r="K557" t="str">
            <v>santasofia@santasofia.com.co</v>
          </cell>
          <cell r="L557" t="str">
            <v>http://www.santasofia.com.co</v>
          </cell>
        </row>
        <row r="558">
          <cell r="C558" t="str">
            <v>E.S.E. Hospital San Jerónimo</v>
          </cell>
          <cell r="E558" t="str">
            <v>MONTERIA</v>
          </cell>
          <cell r="F558" t="str">
            <v>DEPARTAMENTO DE CORDOBA</v>
          </cell>
          <cell r="G558" t="str">
            <v>CARRERA 14 NO.22-50</v>
          </cell>
          <cell r="H558" t="str">
            <v>230003</v>
          </cell>
          <cell r="I558" t="str">
            <v>094-7958135</v>
          </cell>
          <cell r="J558" t="str">
            <v>094-7868191</v>
          </cell>
          <cell r="K558" t="str">
            <v>hjeronimom@yahoo.com</v>
          </cell>
          <cell r="L558" t="str">
            <v>http://www.esesanjeronimo.gov.co/ese/</v>
          </cell>
        </row>
        <row r="559">
          <cell r="C559" t="str">
            <v>E.S.E. Hospital Lorencita Villegas - Samaniego</v>
          </cell>
          <cell r="E559" t="str">
            <v>SAMANIEGO</v>
          </cell>
          <cell r="F559" t="str">
            <v>DEPARTAMENTO DE NARIÑO</v>
          </cell>
          <cell r="G559" t="str">
            <v>CARREAR 6 N 6 04</v>
          </cell>
          <cell r="H559" t="str">
            <v>526040</v>
          </cell>
          <cell r="I559" t="str">
            <v>092-7289030</v>
          </cell>
          <cell r="J559" t="str">
            <v>092-7480214</v>
          </cell>
          <cell r="K559" t="str">
            <v>hospital.lvs@gmail.com</v>
          </cell>
          <cell r="L559" t="str">
            <v>http://lorencitavdesantos.gov.co</v>
          </cell>
        </row>
        <row r="560">
          <cell r="C560" t="str">
            <v>Hospital Santa Lucía - Roncesvalles</v>
          </cell>
          <cell r="E560" t="str">
            <v>RONCESVALLES</v>
          </cell>
          <cell r="F560" t="str">
            <v>DEPARTAMENTO DE TOLIMA</v>
          </cell>
          <cell r="G560" t="str">
            <v>CALLE 8 NRO 2027</v>
          </cell>
          <cell r="H560" t="str">
            <v>735550</v>
          </cell>
          <cell r="I560" t="str">
            <v>098-2250106,2250120,</v>
          </cell>
          <cell r="J560" t="str">
            <v>098-2250120,</v>
          </cell>
          <cell r="K560" t="str">
            <v>hospitalslronces@yahoo.es</v>
          </cell>
          <cell r="L560" t="str">
            <v>http://</v>
          </cell>
        </row>
        <row r="561">
          <cell r="C561" t="str">
            <v>E.S.E. Hospital Regional San Vicente de Paul - Caldas</v>
          </cell>
          <cell r="E561" t="str">
            <v>CALDAS (ANTIOQUIA)</v>
          </cell>
          <cell r="F561" t="str">
            <v>DEPARTAMENTO DE ANTIOQUIA</v>
          </cell>
          <cell r="G561" t="str">
            <v>CARRERAA 48 NO.135 SUR 41</v>
          </cell>
          <cell r="H561" t="str">
            <v>055440</v>
          </cell>
          <cell r="I561" t="str">
            <v>054-3786318</v>
          </cell>
          <cell r="J561" t="str">
            <v>054-2781974</v>
          </cell>
          <cell r="K561" t="str">
            <v>hospitaldecaldas@esehospicaldas.gov.co</v>
          </cell>
          <cell r="L561" t="str">
            <v>http://www.esehospicaldas.gov.co</v>
          </cell>
        </row>
        <row r="562">
          <cell r="C562" t="str">
            <v>E.S.E. Salud Aquitania</v>
          </cell>
          <cell r="E562" t="str">
            <v>AQUITANIA</v>
          </cell>
          <cell r="F562" t="str">
            <v>DEPARTAMENTO DE BOYACA</v>
          </cell>
          <cell r="G562" t="str">
            <v>Calle 8  7 - 60</v>
          </cell>
          <cell r="H562" t="str">
            <v>152420</v>
          </cell>
          <cell r="I562" t="str">
            <v>098-7794136</v>
          </cell>
          <cell r="J562" t="str">
            <v>098-7794755</v>
          </cell>
          <cell r="K562" t="str">
            <v>eseaquicontabilidad@hotmail.com</v>
          </cell>
          <cell r="L562" t="str">
            <v>http://saludaquitania.gov.co</v>
          </cell>
        </row>
        <row r="563">
          <cell r="C563" t="str">
            <v>E.S.E. Hospital San José - Tierralta</v>
          </cell>
          <cell r="E563" t="str">
            <v>TIERRALTA</v>
          </cell>
          <cell r="F563" t="str">
            <v>DEPARTAMENTO DE CORDOBA</v>
          </cell>
          <cell r="G563" t="str">
            <v>CALLE 5 NO 8 - 10</v>
          </cell>
          <cell r="H563" t="str">
            <v>231037</v>
          </cell>
          <cell r="I563" t="str">
            <v>094-7771160,7771018,</v>
          </cell>
          <cell r="J563" t="str">
            <v>094-7771160</v>
          </cell>
          <cell r="K563" t="str">
            <v>secregeneral@esehospitalsanjosetierraltacordoba.gov.co</v>
          </cell>
          <cell r="L563" t="str">
            <v>http://esehospitalsanjosetierraltacordoba.com</v>
          </cell>
        </row>
        <row r="564">
          <cell r="C564" t="str">
            <v>Fondo Mixto de Promoción de la Cultura y las Artes del Huila</v>
          </cell>
          <cell r="E564" t="str">
            <v>NEIVA</v>
          </cell>
          <cell r="F564" t="str">
            <v>DEPARTAMENTO DE HUILA</v>
          </cell>
          <cell r="G564" t="str">
            <v xml:space="preserve">CARRERA 5 N 21 - 81 </v>
          </cell>
          <cell r="H564" t="str">
            <v>410010</v>
          </cell>
          <cell r="I564" t="str">
            <v>098-8759786</v>
          </cell>
          <cell r="J564" t="str">
            <v>098-8759786</v>
          </cell>
          <cell r="K564" t="str">
            <v>fomculturahuila@gmail.com</v>
          </cell>
          <cell r="L564" t="str">
            <v>http://fomcultura.com</v>
          </cell>
        </row>
        <row r="565">
          <cell r="C565" t="str">
            <v>E.S.E. Hospital Clarita Santos - Sandoná</v>
          </cell>
          <cell r="E565" t="str">
            <v>SANDONA</v>
          </cell>
          <cell r="F565" t="str">
            <v>DEPARTAMENTO DE NARIÑO</v>
          </cell>
          <cell r="G565" t="str">
            <v>CALLE 09 NO 03 - 39 BARRIO MELENDEZ</v>
          </cell>
          <cell r="H565" t="str">
            <v>522520</v>
          </cell>
          <cell r="I565" t="str">
            <v>092-7288101,7288004,</v>
          </cell>
          <cell r="J565" t="str">
            <v>092-7288101</v>
          </cell>
          <cell r="K565" t="str">
            <v>hclaritasantos@gmail.com</v>
          </cell>
          <cell r="L565" t="str">
            <v>http://</v>
          </cell>
        </row>
        <row r="566">
          <cell r="C566" t="str">
            <v>E.S.E. Hospital San Vicente - Rovira</v>
          </cell>
          <cell r="E566" t="str">
            <v>ROVIRA</v>
          </cell>
          <cell r="F566" t="str">
            <v>DEPARTAMENTO DE TOLIMA</v>
          </cell>
          <cell r="G566" t="str">
            <v>CARRERAA 7 CALLEL 4 ESQUINA</v>
          </cell>
          <cell r="H566" t="str">
            <v>733040</v>
          </cell>
          <cell r="I566" t="str">
            <v>982-2880077</v>
          </cell>
          <cell r="J566" t="str">
            <v>982-2880970</v>
          </cell>
          <cell r="K566" t="str">
            <v>hospital.sanvicente@hotmail.com</v>
          </cell>
          <cell r="L566" t="str">
            <v>http://hospotalsanvicenterovira.com</v>
          </cell>
        </row>
        <row r="567">
          <cell r="C567" t="str">
            <v>E.S.E. Hospital José Rufino Vivas - Dagua</v>
          </cell>
          <cell r="E567" t="str">
            <v>DAGUA</v>
          </cell>
          <cell r="F567" t="str">
            <v>DEPARTAMENTO DE VALLE DEL CAUCA</v>
          </cell>
          <cell r="G567" t="str">
            <v>CALLE 10 NO. 21 - 48</v>
          </cell>
          <cell r="H567" t="str">
            <v>760520</v>
          </cell>
          <cell r="I567" t="str">
            <v>092-2450520,2450220</v>
          </cell>
          <cell r="J567" t="str">
            <v>092-2450605</v>
          </cell>
          <cell r="K567" t="str">
            <v>hospitaldagua@gmail.com</v>
          </cell>
          <cell r="L567" t="str">
            <v>http://www.hospitaldagua.gov.co</v>
          </cell>
        </row>
        <row r="568">
          <cell r="C568" t="str">
            <v>E.S.E. Hospital Sagrada Familia - Campamento</v>
          </cell>
          <cell r="E568" t="str">
            <v>CAMPAMENTO</v>
          </cell>
          <cell r="F568" t="str">
            <v>DEPARTAMENTO DE ANTIOQUIA</v>
          </cell>
          <cell r="G568" t="str">
            <v>CALLE BOLÍVAR  15-07</v>
          </cell>
          <cell r="H568" t="str">
            <v>052020</v>
          </cell>
          <cell r="I568" t="str">
            <v>094-8614113,8614112,</v>
          </cell>
          <cell r="J568" t="str">
            <v>094-8614112</v>
          </cell>
          <cell r="K568" t="str">
            <v>hospitalcampamento@hotmail.com</v>
          </cell>
          <cell r="L568" t="str">
            <v>http://</v>
          </cell>
        </row>
        <row r="569">
          <cell r="C569" t="str">
            <v>E.S.E. Sagrado Corazón de Jesús - Valencia</v>
          </cell>
          <cell r="E569" t="str">
            <v>VALENCIA</v>
          </cell>
          <cell r="F569" t="str">
            <v>DEPARTAMENTO DE CORDOBA</v>
          </cell>
          <cell r="G569" t="str">
            <v>CALLE 12 NO. 8-99 BARRIO NAZARETH</v>
          </cell>
          <cell r="H569" t="str">
            <v>234530</v>
          </cell>
          <cell r="I569" t="str">
            <v>094-7773140,7773141</v>
          </cell>
          <cell r="J569" t="str">
            <v>094-7773140</v>
          </cell>
          <cell r="K569" t="str">
            <v>esehscj@hotmail.com</v>
          </cell>
          <cell r="L569" t="str">
            <v>http://www.esehscj.com</v>
          </cell>
        </row>
        <row r="570">
          <cell r="C570" t="str">
            <v>E.S.E. Hospital San Carlos - San Pablo</v>
          </cell>
          <cell r="E570" t="str">
            <v>SAN PABLO (NARIÑO)</v>
          </cell>
          <cell r="F570" t="str">
            <v>DEPARTAMENTO DE NARIÑO</v>
          </cell>
          <cell r="G570" t="str">
            <v>CARRERA 4 CALLE 7</v>
          </cell>
          <cell r="H570" t="str">
            <v>521040</v>
          </cell>
          <cell r="I570" t="str">
            <v>092-7285408</v>
          </cell>
          <cell r="J570" t="str">
            <v>092-7286036</v>
          </cell>
          <cell r="K570" t="str">
            <v>hospitalsancarlos@gmail.com</v>
          </cell>
          <cell r="L570" t="str">
            <v>http://www.hospitalsancarlosese.com</v>
          </cell>
        </row>
        <row r="571">
          <cell r="C571" t="str">
            <v>E.S.E. Hospital La Misericordia - Calarcá</v>
          </cell>
          <cell r="E571" t="str">
            <v>CALARCA</v>
          </cell>
          <cell r="F571" t="str">
            <v>DEPARTAMENTO DE QUINDIO</v>
          </cell>
          <cell r="G571" t="str">
            <v>CALLE 43 N° 26 -12</v>
          </cell>
          <cell r="H571" t="str">
            <v>632001</v>
          </cell>
          <cell r="I571" t="str">
            <v>096-7436722</v>
          </cell>
          <cell r="J571" t="str">
            <v>096-7435284</v>
          </cell>
          <cell r="K571" t="str">
            <v>misericordia@hospitalcalarca.gov.co</v>
          </cell>
          <cell r="L571" t="str">
            <v>http://hospitalcalarca.gov.co</v>
          </cell>
        </row>
        <row r="572">
          <cell r="C572" t="str">
            <v>Hospital San Carlos - Saldaña</v>
          </cell>
          <cell r="E572" t="str">
            <v>SALDAÑA</v>
          </cell>
          <cell r="F572" t="str">
            <v>DEPARTAMENTO DE TOLIMA</v>
          </cell>
          <cell r="G572" t="str">
            <v>KM 1 VIA SALDAÑA PURIFICACIÓN</v>
          </cell>
          <cell r="H572" t="str">
            <v>733570</v>
          </cell>
          <cell r="I572" t="str">
            <v>098-22666040,266040,</v>
          </cell>
          <cell r="J572" t="str">
            <v>098-5948888</v>
          </cell>
          <cell r="K572" t="str">
            <v>gerencia@esehsc-saldana-tolima.gov.co</v>
          </cell>
          <cell r="L572" t="str">
            <v>http://www.esehsc-saldana-tolima.gov.co/</v>
          </cell>
        </row>
        <row r="573">
          <cell r="C573" t="str">
            <v>E.S.E. Hospital San Rafael - El Águila</v>
          </cell>
          <cell r="E573" t="str">
            <v>EL AGUILA</v>
          </cell>
          <cell r="F573" t="str">
            <v>DEPARTAMENTO DE VALLE DEL CAUCA</v>
          </cell>
          <cell r="G573" t="str">
            <v>CARRERA 3  13 21</v>
          </cell>
          <cell r="H573" t="str">
            <v>762001</v>
          </cell>
          <cell r="I573" t="str">
            <v>092-2066137,2066390</v>
          </cell>
          <cell r="J573" t="str">
            <v>092-2066137</v>
          </cell>
          <cell r="K573" t="str">
            <v>gerencia@hospitaldelaguila.gov.co</v>
          </cell>
          <cell r="L573" t="str">
            <v>http:///hospitaldelaguila.gov.co/</v>
          </cell>
        </row>
        <row r="574">
          <cell r="C574" t="str">
            <v>Instituto Departamental de Deportes del Guaviare</v>
          </cell>
          <cell r="D574" t="str">
            <v>INDERG</v>
          </cell>
          <cell r="E574" t="str">
            <v>SAN JOSE DEL GUAVIARE</v>
          </cell>
          <cell r="F574" t="str">
            <v>DEPARTAMENTO DE GUAVIARE</v>
          </cell>
          <cell r="G574" t="str">
            <v>AVENIDA COLONIZADORES NO.23 56 BARRIO LA ESPERANZA</v>
          </cell>
          <cell r="H574" t="str">
            <v>950001</v>
          </cell>
          <cell r="I574" t="str">
            <v>098-5840226</v>
          </cell>
          <cell r="J574" t="str">
            <v>098-5840226</v>
          </cell>
          <cell r="K574" t="str">
            <v>inder_guaviare@yohoo.com</v>
          </cell>
          <cell r="L574" t="str">
            <v>http://</v>
          </cell>
        </row>
        <row r="575">
          <cell r="C575" t="str">
            <v>E.S.E. Hospital San Carlos - Cañasgordas</v>
          </cell>
          <cell r="E575" t="str">
            <v>CAÑASGORDAS</v>
          </cell>
          <cell r="F575" t="str">
            <v>DEPARTAMENTO DE ANTIOQUIA</v>
          </cell>
          <cell r="G575" t="str">
            <v>CARRERA 31 NRO 33 14</v>
          </cell>
          <cell r="H575" t="str">
            <v>057060</v>
          </cell>
          <cell r="I575" t="str">
            <v>094-8564044,88564319,</v>
          </cell>
          <cell r="J575" t="str">
            <v>094-3814349</v>
          </cell>
          <cell r="K575" t="str">
            <v>hospital.canasgordas@gmail.com</v>
          </cell>
          <cell r="L575" t="str">
            <v>http://www.esecanasgordas.gov.co</v>
          </cell>
        </row>
        <row r="576">
          <cell r="C576" t="str">
            <v>E.S.E. Hospital San Andrés - Tumaco</v>
          </cell>
          <cell r="E576" t="str">
            <v>TUMACO</v>
          </cell>
          <cell r="F576" t="str">
            <v>DEPARTAMENTO DE NARIÑO</v>
          </cell>
          <cell r="G576" t="str">
            <v xml:space="preserve">KM 23 VIA TUMACO-PASTO </v>
          </cell>
          <cell r="H576" t="str">
            <v>522020</v>
          </cell>
          <cell r="I576" t="str">
            <v>092-7272388,7272456,7272930</v>
          </cell>
          <cell r="J576" t="str">
            <v>092-7272069</v>
          </cell>
          <cell r="K576" t="str">
            <v>gerencia1@hospitalsanandresese.gov.co</v>
          </cell>
          <cell r="L576" t="str">
            <v>http://hospitalsanandresese.gov.co/</v>
          </cell>
        </row>
        <row r="577">
          <cell r="C577" t="str">
            <v>Universidad del Quindío</v>
          </cell>
          <cell r="E577" t="str">
            <v>ARMENIA</v>
          </cell>
          <cell r="F577" t="str">
            <v>DEPARTAMENTO DE QUINDIO</v>
          </cell>
          <cell r="G577" t="str">
            <v>CARRERA 15 CALLE 12 NORTE</v>
          </cell>
          <cell r="H577" t="str">
            <v>630001</v>
          </cell>
          <cell r="I577" t="str">
            <v>096-7359300</v>
          </cell>
          <cell r="J577" t="str">
            <v>096-7359300</v>
          </cell>
          <cell r="K577" t="str">
            <v>rector@uniquindio.edu.co</v>
          </cell>
          <cell r="L577" t="str">
            <v>http://www.uniquindio.edu.co</v>
          </cell>
        </row>
        <row r="578">
          <cell r="C578" t="str">
            <v>Hospital La Misericordia - San Antonio</v>
          </cell>
          <cell r="E578" t="str">
            <v>SAN ANTONIO</v>
          </cell>
          <cell r="F578" t="str">
            <v>DEPARTAMENTO DE TOLIMA</v>
          </cell>
          <cell r="G578" t="str">
            <v>CALLE 7 NO. 8 - 61 BARRIO 12 DE OCTUBRE SAN ANTONIO TOLIMA</v>
          </cell>
          <cell r="H578" t="str">
            <v>735530</v>
          </cell>
          <cell r="I578" t="str">
            <v>098-2253412,2253427,2253699,2253445</v>
          </cell>
          <cell r="J578" t="str">
            <v>098-2253445,2253451</v>
          </cell>
          <cell r="K578" t="str">
            <v>hospitallamisericordia@hotmail.com</v>
          </cell>
          <cell r="L578" t="str">
            <v>http://www.hospitallamisericordia.com</v>
          </cell>
        </row>
        <row r="579">
          <cell r="C579" t="str">
            <v>E.S.E. Hospital Santa Catalina - El Cairo</v>
          </cell>
          <cell r="E579" t="str">
            <v>EL CAIRO</v>
          </cell>
          <cell r="F579" t="str">
            <v>DEPARTAMENTO DE VALLE DEL CAUCA</v>
          </cell>
          <cell r="G579" t="str">
            <v>Carrera  4 Calle 4 Esquina</v>
          </cell>
          <cell r="H579" t="str">
            <v>761501</v>
          </cell>
          <cell r="I579" t="str">
            <v>092-2077410,2077390,</v>
          </cell>
          <cell r="J579" t="str">
            <v>092-2077390</v>
          </cell>
          <cell r="K579" t="str">
            <v>hosaca1@hotmail.com</v>
          </cell>
          <cell r="L579" t="str">
            <v>http://</v>
          </cell>
        </row>
        <row r="580">
          <cell r="C580" t="str">
            <v>E.S.E. Hospital Pio X - Caracolí</v>
          </cell>
          <cell r="E580" t="str">
            <v>CARACOLI</v>
          </cell>
          <cell r="F580" t="str">
            <v>DEPARTAMENTO DE ANTIOQUIA</v>
          </cell>
          <cell r="G580" t="str">
            <v>CALLE 21 20 32</v>
          </cell>
          <cell r="H580" t="str">
            <v>053450</v>
          </cell>
          <cell r="I580" t="str">
            <v>094-5131807</v>
          </cell>
          <cell r="J580" t="str">
            <v>094-8336355</v>
          </cell>
          <cell r="K580" t="str">
            <v>gerencia@esesanpioxcaracoli.gov.co</v>
          </cell>
          <cell r="L580" t="str">
            <v>http://</v>
          </cell>
        </row>
        <row r="581">
          <cell r="C581" t="str">
            <v>E.S.E. Hospital Carlos Torrente Llanos - Santa Isabel</v>
          </cell>
          <cell r="E581" t="str">
            <v>SANTA ISABEL</v>
          </cell>
          <cell r="F581" t="str">
            <v>DEPARTAMENTO DE TOLIMA</v>
          </cell>
          <cell r="G581" t="str">
            <v>CARRERA 8 CALLE 3</v>
          </cell>
          <cell r="H581" t="str">
            <v>730560</v>
          </cell>
          <cell r="I581" t="str">
            <v>098-2618254,813161,</v>
          </cell>
          <cell r="J581" t="str">
            <v>098-9999999</v>
          </cell>
          <cell r="K581" t="str">
            <v>hospitalcarlostorrente@yahoo.es</v>
          </cell>
          <cell r="L581" t="str">
            <v>http://hospitalcarlostorrentellano.blogspot.com/</v>
          </cell>
        </row>
        <row r="582">
          <cell r="C582" t="str">
            <v>E.S.E. Hospital San Rafael - El Cerrito</v>
          </cell>
          <cell r="E582" t="str">
            <v>EL CERRITO</v>
          </cell>
          <cell r="F582" t="str">
            <v>DEPARTAMENTO DE VALLE DEL CAUCA</v>
          </cell>
          <cell r="G582" t="str">
            <v>CARRERA 13 11 51</v>
          </cell>
          <cell r="H582" t="str">
            <v>763520</v>
          </cell>
          <cell r="I582" t="str">
            <v>092-2565290,922565292,922565499</v>
          </cell>
          <cell r="J582" t="str">
            <v>092-2565290</v>
          </cell>
          <cell r="K582" t="str">
            <v>hsanrafael1913@gmail.com</v>
          </cell>
          <cell r="L582" t="str">
            <v>http://hospitalsanrafaelcerrito.gov.co</v>
          </cell>
        </row>
        <row r="583">
          <cell r="C583" t="str">
            <v>E.S.E. Hospital Local de Carepa</v>
          </cell>
          <cell r="E583" t="str">
            <v>CAREPA</v>
          </cell>
          <cell r="F583" t="str">
            <v>DEPARTAMENTO DE ANTIOQUIA</v>
          </cell>
          <cell r="G583" t="str">
            <v xml:space="preserve"> URBANIZACIÓN PAPAGAYO  CAREPA ANTIOQUIA</v>
          </cell>
          <cell r="H583" t="str">
            <v>057850</v>
          </cell>
          <cell r="I583" t="str">
            <v>094-8236548</v>
          </cell>
          <cell r="J583" t="str">
            <v>094-8236548</v>
          </cell>
          <cell r="K583" t="str">
            <v>esecarepacontabilidad@gmail.com</v>
          </cell>
          <cell r="L583" t="str">
            <v>http://www.hospitaldecarepa.gov.co</v>
          </cell>
        </row>
        <row r="584">
          <cell r="C584" t="str">
            <v>E.S.E. Hospital San José - El Cocuy</v>
          </cell>
          <cell r="E584" t="str">
            <v>EL COCUY</v>
          </cell>
          <cell r="F584" t="str">
            <v>DEPARTAMENTO DE BOYACA</v>
          </cell>
          <cell r="G584" t="str">
            <v>CALLE 6 N° 11 - 22</v>
          </cell>
          <cell r="H584" t="str">
            <v>151280</v>
          </cell>
          <cell r="I584" t="str">
            <v>098-7890011,7890168,</v>
          </cell>
          <cell r="J584" t="str">
            <v>098-7890011</v>
          </cell>
          <cell r="K584" t="str">
            <v>hospitalelcocuy@hotmail.com</v>
          </cell>
          <cell r="L584" t="str">
            <v>http://</v>
          </cell>
        </row>
        <row r="585">
          <cell r="C585" t="str">
            <v>E.S.E. Hospital San Juan de Dios - Armenia</v>
          </cell>
          <cell r="E585" t="str">
            <v>ARMENIA</v>
          </cell>
          <cell r="F585" t="str">
            <v>DEPARTAMENTO DE QUINDIO</v>
          </cell>
          <cell r="G585" t="str">
            <v>AV BOLIVAR CALLEL 17 N</v>
          </cell>
          <cell r="H585" t="str">
            <v>630001</v>
          </cell>
          <cell r="I585" t="str">
            <v>096-7497701,7493500,7493675</v>
          </cell>
          <cell r="J585" t="str">
            <v>096-7497000</v>
          </cell>
          <cell r="K585" t="str">
            <v>contabilidad@hospitalquindio.gov.co</v>
          </cell>
          <cell r="L585" t="str">
            <v>http://hospitalquindio.gov.co/</v>
          </cell>
        </row>
        <row r="586">
          <cell r="C586" t="str">
            <v>E.S.E. Hospital Santa Bárbara - Venadillo</v>
          </cell>
          <cell r="E586" t="str">
            <v>VENADILLO</v>
          </cell>
          <cell r="F586" t="str">
            <v>DEPARTAMENTO DE TOLIMA</v>
          </cell>
          <cell r="G586" t="str">
            <v>CARRERAA 7 NO 6-20 BARRIO SANTA BARBARA</v>
          </cell>
          <cell r="H586" t="str">
            <v>760580</v>
          </cell>
          <cell r="I586" t="str">
            <v>098-2840046</v>
          </cell>
          <cell r="J586" t="str">
            <v>098-2840045</v>
          </cell>
          <cell r="K586" t="str">
            <v>gerencia-medico@hospitalsantabarbara.gov.co</v>
          </cell>
          <cell r="L586" t="str">
            <v>http://www.hospitalsantabarbara.gov.co/</v>
          </cell>
        </row>
        <row r="587">
          <cell r="C587" t="str">
            <v>E.S.E. Hospital San Jorge - Calima El Darién</v>
          </cell>
          <cell r="E587" t="str">
            <v>CALIMA (DARIEN)</v>
          </cell>
          <cell r="F587" t="str">
            <v>DEPARTAMENTO DE VALLE DEL CAUCA</v>
          </cell>
          <cell r="G587" t="str">
            <v>CALLE 11 NRO 3-04</v>
          </cell>
          <cell r="H587" t="str">
            <v>760530</v>
          </cell>
          <cell r="I587" t="str">
            <v>092-4747158</v>
          </cell>
          <cell r="J587" t="str">
            <v>092-2533430</v>
          </cell>
          <cell r="K587" t="str">
            <v>gerencia@hospitalsasnjorge-calima.gov.co</v>
          </cell>
          <cell r="L587" t="str">
            <v>http://www.calimaeldarien-valle.gov.co</v>
          </cell>
        </row>
        <row r="588">
          <cell r="C588" t="str">
            <v>E.S.E. Hospital San Antonio - Caramanta</v>
          </cell>
          <cell r="D588" t="str">
            <v> </v>
          </cell>
          <cell r="E588" t="str">
            <v>CARAMANTA</v>
          </cell>
          <cell r="F588" t="str">
            <v>DEPARTAMENTO DE ANTIOQUIA</v>
          </cell>
          <cell r="G588" t="str">
            <v>CARRERA 21 BOLIVAR NO. 16 - 33</v>
          </cell>
          <cell r="H588" t="str">
            <v>056040</v>
          </cell>
          <cell r="I588" t="str">
            <v>094-8553352,8553260</v>
          </cell>
          <cell r="J588" t="str">
            <v>094-8553352,8553260</v>
          </cell>
          <cell r="K588" t="str">
            <v>hospitalcaramanta@gmail.com</v>
          </cell>
          <cell r="L588" t="str">
            <v>http://www.caramanta-antioquia.gov.co</v>
          </cell>
        </row>
        <row r="589">
          <cell r="C589" t="str">
            <v>E.S.E. Hospital Baudilio Acero</v>
          </cell>
          <cell r="E589" t="str">
            <v>TURMEQUE</v>
          </cell>
          <cell r="F589" t="str">
            <v>DEPARTAMENTO DE BOYACA</v>
          </cell>
          <cell r="G589" t="str">
            <v xml:space="preserve">CALLE 3 6 50 </v>
          </cell>
          <cell r="H589" t="str">
            <v>153610</v>
          </cell>
          <cell r="I589" t="str">
            <v>098-7326202,7326182,</v>
          </cell>
          <cell r="J589" t="str">
            <v>098-7326202</v>
          </cell>
          <cell r="K589" t="str">
            <v>esebaudilioturmeque@yahoo.com</v>
          </cell>
          <cell r="L589" t="str">
            <v>http://www.hospitalturmeque.gov.co</v>
          </cell>
        </row>
        <row r="590">
          <cell r="C590" t="str">
            <v>E.S.E. Hospital Ismael Perdomo - Villahermosa</v>
          </cell>
          <cell r="E590" t="str">
            <v>VILLAHERMOSA</v>
          </cell>
          <cell r="F590" t="str">
            <v>DEPARTAMENTO DE TOLIMA</v>
          </cell>
          <cell r="G590" t="str">
            <v>CALLE 12 NO 4 - 221</v>
          </cell>
          <cell r="H590" t="str">
            <v>731501</v>
          </cell>
          <cell r="I590" t="str">
            <v>098-2533022,2533016,</v>
          </cell>
          <cell r="J590" t="str">
            <v>098-2533149</v>
          </cell>
          <cell r="K590" t="str">
            <v>hos4221@yahoo.com</v>
          </cell>
          <cell r="L590" t="str">
            <v>http://www.hospitalvillahermosa.gov.co</v>
          </cell>
        </row>
        <row r="591">
          <cell r="C591" t="str">
            <v>E.S.E. Hospital Santa Lucía - El Dovio</v>
          </cell>
          <cell r="E591" t="str">
            <v>EL DOVIO</v>
          </cell>
          <cell r="F591" t="str">
            <v>DEPARTAMENTO DE VALLE DEL CAUCA</v>
          </cell>
          <cell r="G591" t="str">
            <v>Carrera 6  7 - 65</v>
          </cell>
          <cell r="H591" t="str">
            <v>761560</v>
          </cell>
          <cell r="I591" t="str">
            <v>092-2229200</v>
          </cell>
          <cell r="J591" t="str">
            <v>999-2229177</v>
          </cell>
          <cell r="K591" t="str">
            <v>pelaezamariles2016@gmail.com</v>
          </cell>
          <cell r="L591" t="str">
            <v>http://www.hsantalucia.gov.co/</v>
          </cell>
        </row>
        <row r="592">
          <cell r="C592" t="str">
            <v>E.S.E. Hospital San Juan de Dios - Carmen de Viboral</v>
          </cell>
          <cell r="E592" t="str">
            <v>CARMEN DE VIBORAL</v>
          </cell>
          <cell r="F592" t="str">
            <v>DEPARTAMENTO DE ANTIOQUIA</v>
          </cell>
          <cell r="G592" t="str">
            <v>CARRERA 31 NO. 19-58</v>
          </cell>
          <cell r="H592" t="str">
            <v>127005</v>
          </cell>
          <cell r="I592" t="str">
            <v>094-5434343,5433211,</v>
          </cell>
          <cell r="J592" t="str">
            <v>094-5431666</v>
          </cell>
          <cell r="K592" t="str">
            <v>gerencia@hospitalcarmenv.gov.co</v>
          </cell>
          <cell r="L592" t="str">
            <v>http://www.hospitalcarmenv.gov.co</v>
          </cell>
        </row>
        <row r="593">
          <cell r="C593" t="str">
            <v>E.P.S.I. Anas Wayuu</v>
          </cell>
          <cell r="E593" t="str">
            <v>MAICAO</v>
          </cell>
          <cell r="F593" t="str">
            <v>DEPARTAMENTO DE GUAJIRA</v>
          </cell>
          <cell r="G593" t="str">
            <v>CARRERA 16 NO.16-31</v>
          </cell>
          <cell r="H593" t="str">
            <v>442001</v>
          </cell>
          <cell r="I593" t="str">
            <v>095-7254147</v>
          </cell>
          <cell r="J593" t="str">
            <v>095-7267371</v>
          </cell>
          <cell r="K593" t="str">
            <v>info@anaswayuuepsi.com</v>
          </cell>
          <cell r="L593" t="str">
            <v>http://www.epsianaswayuu.com</v>
          </cell>
        </row>
        <row r="594">
          <cell r="C594" t="str">
            <v>E.S.E. Hospital La Milagrosa - Villarrica</v>
          </cell>
          <cell r="E594" t="str">
            <v>VILLARRICA</v>
          </cell>
          <cell r="F594" t="str">
            <v>DEPARTAMENTO DE TOLIMA</v>
          </cell>
          <cell r="G594" t="str">
            <v>CARRERA 4 CALLE 01 01 BARRIO CENTRO</v>
          </cell>
          <cell r="H594" t="str">
            <v>734060</v>
          </cell>
          <cell r="I594" t="str">
            <v>098-2475082,3475318,</v>
          </cell>
          <cell r="J594" t="str">
            <v>098-2475318</v>
          </cell>
          <cell r="K594" t="str">
            <v>hospmilagrosa@hotmail.com</v>
          </cell>
          <cell r="L594" t="str">
            <v>http://</v>
          </cell>
        </row>
        <row r="595">
          <cell r="C595" t="str">
            <v>E.S.E. Hospital Benjamín Barney Gasca - Florida</v>
          </cell>
          <cell r="E595" t="str">
            <v>FLORIDA</v>
          </cell>
          <cell r="F595" t="str">
            <v>DEPARTAMENTO DE VALLE DEL CAUCA</v>
          </cell>
          <cell r="G595" t="str">
            <v>CALLE 11 8 08 BRR CIUDADELA DON PACO</v>
          </cell>
          <cell r="H595" t="str">
            <v>763560</v>
          </cell>
          <cell r="I595" t="str">
            <v>092-2640885,2642395,</v>
          </cell>
          <cell r="J595" t="str">
            <v>092-2642395</v>
          </cell>
          <cell r="K595" t="str">
            <v>contador@hospitalfloridavalle.gov.co</v>
          </cell>
          <cell r="L595" t="str">
            <v>http://www.hospitalfloridavalle.gov.co</v>
          </cell>
        </row>
        <row r="596">
          <cell r="C596" t="str">
            <v>E.S.E. Hospital San Rafael - Leticia</v>
          </cell>
          <cell r="E596" t="str">
            <v>LETICIA</v>
          </cell>
          <cell r="F596" t="str">
            <v>DEPARTAMENTO DE AMAZONAS</v>
          </cell>
          <cell r="G596" t="str">
            <v>CARRERA 10  13-78</v>
          </cell>
          <cell r="H596" t="str">
            <v>910010</v>
          </cell>
          <cell r="I596" t="str">
            <v>098-5927826,5927534</v>
          </cell>
          <cell r="J596" t="str">
            <v>098-5927534</v>
          </cell>
          <cell r="K596" t="str">
            <v>gerencia@esehospitalsanrafael-leticia-amazonas.gov.co</v>
          </cell>
          <cell r="L596" t="str">
            <v>http://www.esehospitalsanrafael-leticia-amazonas.gov.co</v>
          </cell>
        </row>
        <row r="597">
          <cell r="C597" t="str">
            <v>E.S.E. Hospital San Rafael - Carolina</v>
          </cell>
          <cell r="E597" t="str">
            <v>CAROLINA DEL PRINCIPE</v>
          </cell>
          <cell r="F597" t="str">
            <v>DEPARTAMENTO DE ANTIOQUIA</v>
          </cell>
          <cell r="G597" t="str">
            <v xml:space="preserve">CARRERA 52B 54 70 </v>
          </cell>
          <cell r="H597" t="str">
            <v>051840</v>
          </cell>
          <cell r="I597" t="str">
            <v>094-8634045,8634045,</v>
          </cell>
          <cell r="J597" t="str">
            <v>094-8634119</v>
          </cell>
          <cell r="K597" t="str">
            <v>carohs01@edatel.net.co</v>
          </cell>
          <cell r="L597" t="str">
            <v>http://www.esesanrafael-carolina-antioquia.gov.co</v>
          </cell>
        </row>
        <row r="598">
          <cell r="C598" t="str">
            <v>E.S.E. Hospital San Vicente de Paul - Anserma</v>
          </cell>
          <cell r="E598" t="str">
            <v>ANSERMA</v>
          </cell>
          <cell r="F598" t="str">
            <v>DEPARTAMENTO DE CALDAS</v>
          </cell>
          <cell r="G598" t="str">
            <v>CALLE 1° SUR ENTRE CARRERAS 4° Y 5°</v>
          </cell>
          <cell r="H598" t="str">
            <v>177080</v>
          </cell>
          <cell r="I598" t="str">
            <v>096-8532377,8532363,8532364</v>
          </cell>
          <cell r="J598" t="str">
            <v>096-8533186</v>
          </cell>
          <cell r="K598" t="str">
            <v>contabilidad@hospitalansermacaldas.gov.co</v>
          </cell>
          <cell r="L598" t="str">
            <v>http://www.hsvpanserma.gov.co</v>
          </cell>
        </row>
        <row r="599">
          <cell r="C599" t="str">
            <v>E.S.E. Hospital Universitario San José - Popayán</v>
          </cell>
          <cell r="E599" t="str">
            <v>POPAYAN</v>
          </cell>
          <cell r="F599" t="str">
            <v>DEPARTAMENTO DE CAUCA</v>
          </cell>
          <cell r="G599" t="str">
            <v>CARRERAA 6 NO 10N-142</v>
          </cell>
          <cell r="H599" t="str">
            <v>190003</v>
          </cell>
          <cell r="I599" t="str">
            <v>092-8234508,171</v>
          </cell>
          <cell r="J599" t="str">
            <v>999-8233689</v>
          </cell>
          <cell r="K599" t="str">
            <v>contabilidad@hospitalsanjose.gov.co</v>
          </cell>
          <cell r="L599" t="str">
            <v>http://www.hospitalsanjose.gov.co</v>
          </cell>
        </row>
        <row r="600">
          <cell r="C600" t="str">
            <v>E.S.E. Hospital Regional Nuestra Señora de los Remedios - Riohacha</v>
          </cell>
          <cell r="E600" t="str">
            <v>RIOHACHA</v>
          </cell>
          <cell r="F600" t="str">
            <v>DEPARTAMENTO DE GUAJIRA</v>
          </cell>
          <cell r="G600" t="str">
            <v>CARRERA 15 11 A 07</v>
          </cell>
          <cell r="H600" t="str">
            <v>440001</v>
          </cell>
          <cell r="I600" t="str">
            <v>095-7273312,7273312,7272538</v>
          </cell>
          <cell r="J600" t="str">
            <v>095-7273586</v>
          </cell>
          <cell r="K600" t="str">
            <v>contabilidadhnsr@hotmail.com</v>
          </cell>
          <cell r="L600" t="str">
            <v>http://www.esehnsr-riohacha-laguajira.gov.co/</v>
          </cell>
        </row>
        <row r="601">
          <cell r="C601" t="str">
            <v>Instituto Departamental de Deportes del Tolima</v>
          </cell>
          <cell r="D601" t="str">
            <v>INDEPORTES</v>
          </cell>
          <cell r="E601" t="str">
            <v>IBAGUE</v>
          </cell>
          <cell r="F601" t="str">
            <v>DEPARTAMENTO DE TOLIMA</v>
          </cell>
          <cell r="G601" t="str">
            <v>CALLEL 18 7 30 BRR INTERLAKEN</v>
          </cell>
          <cell r="H601" t="str">
            <v>730001</v>
          </cell>
          <cell r="I601" t="str">
            <v>098-2643939,2650816,2643934</v>
          </cell>
          <cell r="J601" t="str">
            <v>098-2643938</v>
          </cell>
          <cell r="K601" t="str">
            <v>indeportestolima@gmail.com</v>
          </cell>
          <cell r="L601" t="str">
            <v>http://www.indeportestolima.gov.co</v>
          </cell>
        </row>
        <row r="602">
          <cell r="C602" t="str">
            <v>E.S.E. Hospital del Rosario - Ginebra</v>
          </cell>
          <cell r="E602" t="str">
            <v>GINEBRA</v>
          </cell>
          <cell r="F602" t="str">
            <v>DEPARTAMENTO DE VALLE DEL CAUCA</v>
          </cell>
          <cell r="G602" t="str">
            <v>Carrera. 5 calle 5 esquina</v>
          </cell>
          <cell r="H602" t="str">
            <v>763510</v>
          </cell>
          <cell r="I602" t="str">
            <v>092-2561165,2562555,</v>
          </cell>
          <cell r="J602" t="str">
            <v>092-9999999</v>
          </cell>
          <cell r="K602" t="str">
            <v>hospitaldelrosarioginebra@gmail.com</v>
          </cell>
          <cell r="L602" t="str">
            <v>http://</v>
          </cell>
        </row>
        <row r="603">
          <cell r="C603" t="str">
            <v>E.S.E. Hospital César Uribe Piedrahíta - Caucasia</v>
          </cell>
          <cell r="E603" t="str">
            <v>CAUCASIA</v>
          </cell>
          <cell r="F603" t="str">
            <v>DEPARTAMENTO DE ANTIOQUIA</v>
          </cell>
          <cell r="G603" t="str">
            <v>CALLE 31 CARRERA 18 BARRIO EL PALMAR</v>
          </cell>
          <cell r="H603" t="str">
            <v>052418</v>
          </cell>
          <cell r="I603" t="str">
            <v>094-8396720</v>
          </cell>
          <cell r="J603" t="str">
            <v>094-8390524</v>
          </cell>
          <cell r="K603" t="str">
            <v>contabilidad@hcup.gov.co</v>
          </cell>
          <cell r="L603" t="str">
            <v>http://www.hcup.gov.co</v>
          </cell>
        </row>
        <row r="604">
          <cell r="C604" t="str">
            <v>E.S.E. Hospital San Vicente de Paul - Paipa</v>
          </cell>
          <cell r="E604" t="str">
            <v>PAIPA</v>
          </cell>
          <cell r="F604" t="str">
            <v>DEPARTAMENTO DE BOYACA</v>
          </cell>
          <cell r="G604" t="str">
            <v>CARRERA 20 # 21 37</v>
          </cell>
          <cell r="H604" t="str">
            <v>150440</v>
          </cell>
          <cell r="I604" t="str">
            <v>098-7855906</v>
          </cell>
          <cell r="J604" t="str">
            <v>098-7855906</v>
          </cell>
          <cell r="K604" t="str">
            <v>hospitalpaipa@hotmail.com</v>
          </cell>
          <cell r="L604" t="str">
            <v>http://www.hospitalpaipagov.co</v>
          </cell>
        </row>
        <row r="605">
          <cell r="C605" t="str">
            <v>E.S.E. Hospital Susana López de Valencia - Popayán</v>
          </cell>
          <cell r="E605" t="str">
            <v>POPAYAN</v>
          </cell>
          <cell r="F605" t="str">
            <v>DEPARTAMENTO DE CAUCA</v>
          </cell>
          <cell r="G605" t="str">
            <v>CALLE 15 NO. 17 A 196 BARRIO  LA LADERA</v>
          </cell>
          <cell r="H605" t="str">
            <v>190003</v>
          </cell>
          <cell r="I605" t="str">
            <v>092-8211721</v>
          </cell>
          <cell r="J605" t="str">
            <v>092-8381158</v>
          </cell>
          <cell r="K605" t="str">
            <v>hslvfinanciera@hosusana.gov.co</v>
          </cell>
          <cell r="L605" t="str">
            <v>http://www.hosusana.gov.co</v>
          </cell>
        </row>
        <row r="606">
          <cell r="C606" t="str">
            <v>Beneficencia de Cundinamarca</v>
          </cell>
          <cell r="E606" t="str">
            <v>BOGOTA - DISTRITO CAPITAL</v>
          </cell>
          <cell r="F606" t="str">
            <v>DISTRITO CAPITAL</v>
          </cell>
          <cell r="G606" t="str">
            <v>CALLE 26 NO. 51 - 53 TORRE BENEFICENCIA PISO 6</v>
          </cell>
          <cell r="H606" t="str">
            <v>111321</v>
          </cell>
          <cell r="I606" t="str">
            <v>092-7491114</v>
          </cell>
          <cell r="J606" t="str">
            <v>092-7491091</v>
          </cell>
          <cell r="K606" t="str">
            <v>gerencia_bene@cundinamarca.gov.co</v>
          </cell>
          <cell r="L606" t="str">
            <v>http://www.beneficenciacundinamarca.gov.co</v>
          </cell>
        </row>
        <row r="607">
          <cell r="C607" t="str">
            <v>E.S.E. Hospital Barrancas</v>
          </cell>
          <cell r="E607" t="str">
            <v>BARRANCAS</v>
          </cell>
          <cell r="F607" t="str">
            <v>DEPARTAMENTO DE GUAJIRA</v>
          </cell>
          <cell r="G607" t="str">
            <v>CALL 11 NO. 10 - 56</v>
          </cell>
          <cell r="H607" t="str">
            <v>443040</v>
          </cell>
          <cell r="I607" t="str">
            <v>095-7748028</v>
          </cell>
          <cell r="J607" t="str">
            <v>095-7748026</v>
          </cell>
          <cell r="K607" t="str">
            <v>hospilarba@yahoo.es</v>
          </cell>
          <cell r="L607" t="str">
            <v>http://esebarrancas.gov.co</v>
          </cell>
        </row>
        <row r="608">
          <cell r="C608" t="str">
            <v>E.S.E. Hospital San Roque - Guacarí</v>
          </cell>
          <cell r="E608" t="str">
            <v>GUACARI</v>
          </cell>
          <cell r="F608" t="str">
            <v>DEPARTAMENTO DE VALLE DEL CAUCA</v>
          </cell>
          <cell r="G608" t="str">
            <v>CALLE 5 9-64</v>
          </cell>
          <cell r="H608" t="str">
            <v>763501</v>
          </cell>
          <cell r="I608" t="str">
            <v>092-2538820</v>
          </cell>
          <cell r="J608" t="str">
            <v>092-2538821</v>
          </cell>
          <cell r="K608" t="str">
            <v>hospitalsanroque@hotmail.com</v>
          </cell>
          <cell r="L608" t="str">
            <v>http://www.hospitalsanroqueguacari.gov.co</v>
          </cell>
        </row>
        <row r="609">
          <cell r="C609" t="str">
            <v>E.S.E. Hospital San José - San José del Guaviare</v>
          </cell>
          <cell r="E609" t="str">
            <v>SAN JOSE DEL GUAVIARE</v>
          </cell>
          <cell r="F609" t="str">
            <v>DEPARTAMENTO DE GUAVIARE</v>
          </cell>
          <cell r="G609" t="str">
            <v>CARRERA 20 NUMERO 12-05 BARRIO LA ESPERANZA</v>
          </cell>
          <cell r="H609" t="str">
            <v>950001</v>
          </cell>
          <cell r="I609" t="str">
            <v>098-5840045,5841243,5840530</v>
          </cell>
          <cell r="J609" t="str">
            <v>098-5840531</v>
          </cell>
          <cell r="K609" t="str">
            <v>contabilidad@esehospitalguaviare.gov.co</v>
          </cell>
          <cell r="L609" t="str">
            <v>http://esehospitalguaviare.gov.co</v>
          </cell>
        </row>
        <row r="610">
          <cell r="C610" t="str">
            <v>E.S.E. Hospital María Auxiliadora - Chigorodó</v>
          </cell>
          <cell r="E610" t="str">
            <v>CHIGORODO</v>
          </cell>
          <cell r="F610" t="str">
            <v>DEPARTAMENTO DE ANTIOQUIA</v>
          </cell>
          <cell r="G610" t="str">
            <v>CARRERAA 108 CALLE LIBERTADORES</v>
          </cell>
          <cell r="H610" t="str">
            <v>057410</v>
          </cell>
          <cell r="I610" t="str">
            <v>094-8257095,8257095</v>
          </cell>
          <cell r="J610" t="str">
            <v>999-8253648</v>
          </cell>
          <cell r="K610" t="str">
            <v>admin@hospitalma.gov.co</v>
          </cell>
          <cell r="L610" t="str">
            <v>http://www.hospitalma.chigorodo-antioquia.gov.co/</v>
          </cell>
        </row>
        <row r="611">
          <cell r="C611" t="str">
            <v>Hospital José Cayetano Vásquez - Puerto Boyacá</v>
          </cell>
          <cell r="E611" t="str">
            <v>PUERTO BOYACA</v>
          </cell>
          <cell r="F611" t="str">
            <v>DEPARTAMENTO DE BOYACA</v>
          </cell>
          <cell r="G611" t="str">
            <v>CARRERA 5 NUMERO 26-02</v>
          </cell>
          <cell r="H611" t="str">
            <v>155201</v>
          </cell>
          <cell r="I611" t="str">
            <v>098-7386039,7383127,7386121,7386584</v>
          </cell>
          <cell r="J611" t="str">
            <v>098-7386039</v>
          </cell>
          <cell r="K611" t="str">
            <v>hospijcv@yahoo.com</v>
          </cell>
          <cell r="L611" t="str">
            <v>http://www.hospitaljcv.gov.co</v>
          </cell>
        </row>
        <row r="612">
          <cell r="C612" t="str">
            <v>E.S.E. Hospital San José - Belalcázar</v>
          </cell>
          <cell r="E612" t="str">
            <v>BELALCAZAR</v>
          </cell>
          <cell r="F612" t="str">
            <v>DEPARTAMENTO DE CALDAS</v>
          </cell>
          <cell r="G612" t="str">
            <v>CARRERAA 3 NO 1-93</v>
          </cell>
          <cell r="H612" t="str">
            <v>177001</v>
          </cell>
          <cell r="I612" t="str">
            <v>096-8601024,8601014,</v>
          </cell>
          <cell r="J612" t="str">
            <v>096-9999999</v>
          </cell>
          <cell r="K612" t="str">
            <v>hospitalbelalcazar@gmail.com</v>
          </cell>
          <cell r="L612" t="str">
            <v>http://hospitalbelalcazar.com/</v>
          </cell>
        </row>
        <row r="613">
          <cell r="C613" t="str">
            <v>Hospital San Francisco - Ciénaga de Oro</v>
          </cell>
          <cell r="E613" t="str">
            <v>CIENAGA DE ORO</v>
          </cell>
          <cell r="F613" t="str">
            <v>DEPARTAMENTO DE CORDOBA</v>
          </cell>
          <cell r="G613" t="str">
            <v>Calle 7 No. 23 - 61</v>
          </cell>
          <cell r="H613" t="str">
            <v>232520</v>
          </cell>
          <cell r="I613" t="str">
            <v>094-7760127</v>
          </cell>
          <cell r="J613" t="str">
            <v>094-7760127</v>
          </cell>
          <cell r="K613" t="str">
            <v>h_san_francisco@hotmail.com.</v>
          </cell>
          <cell r="L613" t="str">
            <v>http://www.sanfranciscocienagadeoro.com</v>
          </cell>
        </row>
        <row r="614">
          <cell r="C614" t="str">
            <v>Corporación Social de Cundinamarca</v>
          </cell>
          <cell r="D614" t="str">
            <v>CSC</v>
          </cell>
          <cell r="E614" t="str">
            <v>BOGOTA - DISTRITO CAPITAL</v>
          </cell>
          <cell r="F614" t="str">
            <v>DISTRITO CAPITAL</v>
          </cell>
          <cell r="G614" t="str">
            <v>CALLE 39 A # 18-05 BARRIO LA SOLEDAD</v>
          </cell>
          <cell r="H614" t="str">
            <v>111311</v>
          </cell>
          <cell r="I614" t="str">
            <v>091-3390150</v>
          </cell>
          <cell r="J614" t="str">
            <v>091-3390165</v>
          </cell>
          <cell r="K614" t="str">
            <v>luz.murcia@cudinamarca.gov.co</v>
          </cell>
          <cell r="L614" t="str">
            <v>http://www.csc.gov.co</v>
          </cell>
        </row>
        <row r="615">
          <cell r="C615" t="str">
            <v>E.S.E. Hospital San Agustín - Fonseca</v>
          </cell>
          <cell r="E615" t="str">
            <v>FONSECA</v>
          </cell>
          <cell r="F615" t="str">
            <v>DEPARTAMENTO DE GUAJIRA</v>
          </cell>
          <cell r="G615" t="str">
            <v xml:space="preserve">CALLE 15 # 21 ? 31 </v>
          </cell>
          <cell r="H615" t="str">
            <v>444010</v>
          </cell>
          <cell r="I615" t="str">
            <v>095-7756084,7756083,7756084</v>
          </cell>
          <cell r="J615" t="str">
            <v>095-7756084</v>
          </cell>
          <cell r="K615" t="str">
            <v>secretaria@hospsanagustin.gov.co</v>
          </cell>
          <cell r="L615" t="str">
            <v>http://www.hospsanagustin.gov.co</v>
          </cell>
        </row>
        <row r="616">
          <cell r="C616" t="str">
            <v>E.S.E. Hospital Emiro Quintero Cañizales - Ocaña</v>
          </cell>
          <cell r="E616" t="str">
            <v>OCAÑA</v>
          </cell>
          <cell r="F616" t="str">
            <v>DEPARTAMENTO DE NORTE DE SANTANDER</v>
          </cell>
          <cell r="G616" t="str">
            <v>CALLE 7 29-144</v>
          </cell>
          <cell r="H616" t="str">
            <v>546552</v>
          </cell>
          <cell r="I616" t="str">
            <v>077-5612623,5611430,</v>
          </cell>
          <cell r="J616" t="str">
            <v>077-5611435</v>
          </cell>
          <cell r="K616" t="str">
            <v>gerencia@heqc.gov.co</v>
          </cell>
          <cell r="L616" t="str">
            <v xml:space="preserve">http://www.heqc.gov.co </v>
          </cell>
        </row>
        <row r="617">
          <cell r="C617" t="str">
            <v>E.S.E. Hospital Piloto Jamundí</v>
          </cell>
          <cell r="E617" t="str">
            <v>JAMUNDI</v>
          </cell>
          <cell r="F617" t="str">
            <v>DEPARTAMENTO DE VALLE DEL CAUCA</v>
          </cell>
          <cell r="G617" t="str">
            <v>Avenida circunvalar  9 - 13</v>
          </cell>
          <cell r="H617" t="str">
            <v>764001</v>
          </cell>
          <cell r="I617" t="str">
            <v>092-4868676,,139</v>
          </cell>
          <cell r="J617" t="str">
            <v>092-4868676</v>
          </cell>
          <cell r="K617" t="str">
            <v>contabilidad@hospilotojamundi.gov.co</v>
          </cell>
          <cell r="L617" t="str">
            <v>http://www.hospilotojamundi.gov.co</v>
          </cell>
        </row>
        <row r="618">
          <cell r="C618" t="str">
            <v>E.S.E. Hospital San Antonio - Cisneros</v>
          </cell>
          <cell r="E618" t="str">
            <v>CISNEROS</v>
          </cell>
          <cell r="F618" t="str">
            <v>DEPARTAMENTO DE ANTIOQUIA</v>
          </cell>
          <cell r="G618" t="str">
            <v>CALLE 18 NRO 17 105</v>
          </cell>
          <cell r="H618" t="str">
            <v>053050</v>
          </cell>
          <cell r="I618" t="str">
            <v>054-8631525,8631847,</v>
          </cell>
          <cell r="J618" t="str">
            <v>054-8632306</v>
          </cell>
          <cell r="K618" t="str">
            <v>cisnh01@edatel.net.co</v>
          </cell>
          <cell r="L618" t="str">
            <v>http://</v>
          </cell>
        </row>
        <row r="619">
          <cell r="C619" t="str">
            <v>E.S.E. Hospital San Marcos - Chinchiná</v>
          </cell>
          <cell r="E619" t="str">
            <v>CHINCHINA</v>
          </cell>
          <cell r="F619" t="str">
            <v>DEPARTAMENTO DE CALDAS</v>
          </cell>
          <cell r="G619" t="str">
            <v>CARRERA 9 CALLES 16 Y 17</v>
          </cell>
          <cell r="H619" t="str">
            <v>176020</v>
          </cell>
          <cell r="I619" t="str">
            <v>096-8400911</v>
          </cell>
          <cell r="J619" t="str">
            <v>096-8400990</v>
          </cell>
          <cell r="K619" t="str">
            <v>gerencia1@hsmarcos.com</v>
          </cell>
          <cell r="L619" t="str">
            <v>http://www.hsmarcos.com</v>
          </cell>
        </row>
        <row r="620">
          <cell r="C620" t="str">
            <v>E.S.E. Hospital San José de Maicao del Nivel II</v>
          </cell>
          <cell r="E620" t="str">
            <v>MAICAO</v>
          </cell>
          <cell r="F620" t="str">
            <v>DEPARTAMENTO DE GUAJIRA</v>
          </cell>
          <cell r="G620" t="str">
            <v>CALLE 16 32 A BIS 19</v>
          </cell>
          <cell r="H620" t="str">
            <v>442001</v>
          </cell>
          <cell r="I620" t="str">
            <v>095-7260306</v>
          </cell>
          <cell r="J620" t="str">
            <v>095-7268718</v>
          </cell>
          <cell r="K620" t="str">
            <v>gerenciahsjm@gmail.com</v>
          </cell>
          <cell r="L620" t="str">
            <v>http://mail.hospitalmaicao.gov.co</v>
          </cell>
        </row>
        <row r="621">
          <cell r="C621" t="str">
            <v>E.S.E. Hospital Santa Margarita - La Cumbre</v>
          </cell>
          <cell r="D621" t="str">
            <v>HSM</v>
          </cell>
          <cell r="E621" t="str">
            <v>LA CUMBRE</v>
          </cell>
          <cell r="F621" t="str">
            <v>DEPARTAMENTO DE VALLE DEL CAUCA</v>
          </cell>
          <cell r="G621" t="str">
            <v>CARRERA 7 NO. 5 - 24</v>
          </cell>
          <cell r="H621" t="str">
            <v>765722</v>
          </cell>
          <cell r="I621" t="str">
            <v>092-2459200</v>
          </cell>
          <cell r="J621" t="str">
            <v>092-2459200</v>
          </cell>
          <cell r="K621" t="str">
            <v>gerencia@hospitalsantamargarita.gov.co</v>
          </cell>
          <cell r="L621" t="str">
            <v>http://www.hospitalsantamargarita.gov.co</v>
          </cell>
        </row>
        <row r="622">
          <cell r="C622" t="str">
            <v>Fondo Mixto para la Promoción de la Cultura y las Artes - Guaviare</v>
          </cell>
          <cell r="E622" t="str">
            <v>SAN JOSE DEL GUAVIARE</v>
          </cell>
          <cell r="F622" t="str">
            <v>DEPARTAMENTO DE GUAVIARE</v>
          </cell>
          <cell r="G622" t="str">
            <v>CRA 24 N. 7-81</v>
          </cell>
          <cell r="H622" t="str">
            <v>950001</v>
          </cell>
          <cell r="I622" t="str">
            <v>098-985841157</v>
          </cell>
          <cell r="J622" t="str">
            <v>098-985841157</v>
          </cell>
          <cell r="K622" t="str">
            <v>fondomixto@hotmail.com</v>
          </cell>
          <cell r="L622" t="str">
            <v>http://</v>
          </cell>
        </row>
        <row r="623">
          <cell r="C623" t="str">
            <v>E.S.E. Hospital San Juan de Dios - Cocorná</v>
          </cell>
          <cell r="E623" t="str">
            <v>COCORNA</v>
          </cell>
          <cell r="F623" t="str">
            <v>DEPARTAMENTO DE ANTIOQUIA</v>
          </cell>
          <cell r="G623" t="str">
            <v>CALLE 21 NO. 23 45</v>
          </cell>
          <cell r="H623" t="str">
            <v>054440</v>
          </cell>
          <cell r="I623" t="str">
            <v>094-8344105,8343403</v>
          </cell>
          <cell r="J623" t="str">
            <v>094-8343685</v>
          </cell>
          <cell r="K623" t="str">
            <v>financiera@hospitaldecocorna.com</v>
          </cell>
          <cell r="L623" t="str">
            <v>http://www.esesanjuandedios-cocorna-antioquia.gov.co/</v>
          </cell>
        </row>
        <row r="624">
          <cell r="C624" t="str">
            <v>Hospital San Francisco - San Luis de Gaceno</v>
          </cell>
          <cell r="E624" t="str">
            <v>SAN LUIS DE GACENO</v>
          </cell>
          <cell r="F624" t="str">
            <v>DEPARTAMENTO DE BOYACA</v>
          </cell>
          <cell r="G624" t="str">
            <v>CALLE 3 5 50 SAN LUIS DE GACENO</v>
          </cell>
          <cell r="H624" t="str">
            <v>152801</v>
          </cell>
          <cell r="I624" t="str">
            <v>096-248025</v>
          </cell>
          <cell r="J624" t="str">
            <v>096-248025</v>
          </cell>
          <cell r="K624" t="str">
            <v>sanpachosalud@yahoo.com</v>
          </cell>
          <cell r="L624" t="str">
            <v>http://www.esesanluis.gov.co</v>
          </cell>
        </row>
        <row r="625">
          <cell r="C625" t="str">
            <v>E.S.E. Hospital Rosario Pumarejo de López</v>
          </cell>
          <cell r="E625" t="str">
            <v>VALLEDUPAR</v>
          </cell>
          <cell r="F625" t="str">
            <v>DEPARTAMENTO DE CESAR</v>
          </cell>
          <cell r="G625" t="str">
            <v>Calle 16 Avenida La Popa</v>
          </cell>
          <cell r="H625" t="str">
            <v>200002</v>
          </cell>
          <cell r="I625" t="str">
            <v>035-5748459</v>
          </cell>
          <cell r="J625" t="str">
            <v>035-5748455</v>
          </cell>
          <cell r="K625" t="str">
            <v>gerencia@hrplopez.gov.co</v>
          </cell>
          <cell r="L625" t="str">
            <v>http://www.hrplopez.gov.co</v>
          </cell>
        </row>
        <row r="626">
          <cell r="C626" t="str">
            <v>E.S.E. Hospital Nazareth - Uribia</v>
          </cell>
          <cell r="E626" t="str">
            <v>RIOHACHA</v>
          </cell>
          <cell r="F626" t="str">
            <v>DEPARTAMENTO DE GUAJIRA</v>
          </cell>
          <cell r="G626" t="str">
            <v>CALLE 11 No. 5 - 51 PISO 2</v>
          </cell>
          <cell r="H626" t="str">
            <v>440001</v>
          </cell>
          <cell r="I626" t="str">
            <v>095-7285484</v>
          </cell>
          <cell r="J626" t="str">
            <v>095-7285484</v>
          </cell>
          <cell r="K626" t="str">
            <v>hospitalnazareth@hotmail.com</v>
          </cell>
          <cell r="L626" t="str">
            <v>http://www.esehospitaldenazareth.gov.co</v>
          </cell>
        </row>
        <row r="627">
          <cell r="C627" t="str">
            <v>E.S.E. Hospital San Juan de Dios - Pamplona</v>
          </cell>
          <cell r="D627" t="str">
            <v>HSDP</v>
          </cell>
          <cell r="E627" t="str">
            <v>PAMPLONA</v>
          </cell>
          <cell r="F627" t="str">
            <v>DEPARTAMENTO DE NORTE DE SANTANDER</v>
          </cell>
          <cell r="G627" t="str">
            <v>CARRERAA 9 N 5 01</v>
          </cell>
          <cell r="H627" t="str">
            <v>680605</v>
          </cell>
          <cell r="I627" t="str">
            <v>097-5682971,5680493</v>
          </cell>
          <cell r="J627" t="str">
            <v>097-5682486</v>
          </cell>
          <cell r="K627" t="str">
            <v>gerencia@hsdp.gov.co</v>
          </cell>
          <cell r="L627" t="str">
            <v>http://www.hsdp.gov.co/</v>
          </cell>
        </row>
        <row r="628">
          <cell r="C628" t="str">
            <v>E.S.E. Hospital San José - Belén de Umbría</v>
          </cell>
          <cell r="E628" t="str">
            <v>BELEN DE UMBRIA</v>
          </cell>
          <cell r="F628" t="str">
            <v>DEPARTAMENTO DE RISARALDA</v>
          </cell>
          <cell r="G628" t="str">
            <v xml:space="preserve">CARRERA 13 NUMERO 4-135 </v>
          </cell>
          <cell r="H628" t="str">
            <v>664040</v>
          </cell>
          <cell r="I628" t="str">
            <v>096-3528770</v>
          </cell>
          <cell r="J628" t="str">
            <v>096-3528128</v>
          </cell>
          <cell r="K628" t="str">
            <v>administracion@hsjbelen.gov.co</v>
          </cell>
          <cell r="L628" t="str">
            <v>http://www.hsjbelen.gov.co</v>
          </cell>
        </row>
        <row r="629">
          <cell r="C629" t="str">
            <v>Lotería del Tolima</v>
          </cell>
          <cell r="E629" t="str">
            <v>IBAGUE</v>
          </cell>
          <cell r="F629" t="str">
            <v>DEPARTAMENTO DE TOLIMA</v>
          </cell>
          <cell r="G629" t="str">
            <v>CARRERAA 2 NO. 11-59 SEGUNDO PISO</v>
          </cell>
          <cell r="H629" t="str">
            <v>730001</v>
          </cell>
          <cell r="I629" t="str">
            <v>098-2631883</v>
          </cell>
          <cell r="J629" t="str">
            <v>098-2638633</v>
          </cell>
          <cell r="K629" t="str">
            <v>contabilidad@loteriadeltolima.com</v>
          </cell>
          <cell r="L629" t="str">
            <v>http://www.loteriadeltolima.com</v>
          </cell>
        </row>
        <row r="630">
          <cell r="C630" t="str">
            <v>E.S.E. Hospital Gonzalo Contreras - La Unión</v>
          </cell>
          <cell r="E630" t="str">
            <v>LA UNION (VALLE)</v>
          </cell>
          <cell r="F630" t="str">
            <v>DEPARTAMENTO DE VALLE DEL CAUCA</v>
          </cell>
          <cell r="G630" t="str">
            <v>CARRERA 15 #19B - 135</v>
          </cell>
          <cell r="H630" t="str">
            <v>761540</v>
          </cell>
          <cell r="I630" t="str">
            <v>092-2293125,2293729,</v>
          </cell>
          <cell r="J630" t="str">
            <v>092-2293895</v>
          </cell>
          <cell r="K630" t="str">
            <v>gerencia@hgc-valle.gov.co</v>
          </cell>
          <cell r="L630" t="str">
            <v>http://hgc-valle.gov.co</v>
          </cell>
        </row>
        <row r="631">
          <cell r="C631" t="str">
            <v>E.S.E. Hospital José María Córdoba - Concepción</v>
          </cell>
          <cell r="E631" t="str">
            <v>CONCEPCION (ANTIOQUIA)</v>
          </cell>
          <cell r="F631" t="str">
            <v>DEPARTAMENTO DE ANTIOQUIA</v>
          </cell>
          <cell r="G631" t="str">
            <v>Carrera 19   19 -  83</v>
          </cell>
          <cell r="H631" t="str">
            <v>053810</v>
          </cell>
          <cell r="I631" t="str">
            <v>094-8567024</v>
          </cell>
          <cell r="J631" t="str">
            <v>094-8567157</v>
          </cell>
          <cell r="K631" t="str">
            <v>hospitalconcepcion@gmail.com</v>
          </cell>
        </row>
        <row r="632">
          <cell r="C632" t="str">
            <v>E.S.E. Hospital San Félix - La Dorada</v>
          </cell>
          <cell r="E632" t="str">
            <v>LA DORADA</v>
          </cell>
          <cell r="F632" t="str">
            <v>DEPARTAMENTO DE CALDAS</v>
          </cell>
          <cell r="G632" t="str">
            <v>CALLE 12 NRO.5-20</v>
          </cell>
          <cell r="H632" t="str">
            <v>175031</v>
          </cell>
          <cell r="I632" t="str">
            <v>096-8571900</v>
          </cell>
          <cell r="J632" t="str">
            <v>096-0571888</v>
          </cell>
          <cell r="K632" t="str">
            <v>gerencia@hospitalsanfelix.gov.co</v>
          </cell>
          <cell r="L632" t="str">
            <v>http://hospitalsanfelix.gov.co</v>
          </cell>
        </row>
        <row r="633">
          <cell r="C633" t="str">
            <v>E.S.E. Hospital San Nicolás - Planeta Rica</v>
          </cell>
          <cell r="E633" t="str">
            <v>PLANETA RICA</v>
          </cell>
          <cell r="F633" t="str">
            <v>DEPARTAMENTO DE CORDOBA</v>
          </cell>
          <cell r="G633" t="str">
            <v>CALLE 15 CARRERA 17 ESQUINA</v>
          </cell>
          <cell r="H633" t="str">
            <v>234001</v>
          </cell>
          <cell r="I633" t="str">
            <v>094-7765833</v>
          </cell>
          <cell r="J633" t="str">
            <v>094-7765833</v>
          </cell>
          <cell r="K633" t="str">
            <v>hsopitalsannicolas@yahoo.com</v>
          </cell>
          <cell r="L633" t="str">
            <v>http://esehospitalsannicolas-planetarica-cordoba.gov.co</v>
          </cell>
        </row>
        <row r="634">
          <cell r="C634" t="str">
            <v>Universidad de Cundinamarca</v>
          </cell>
          <cell r="E634" t="str">
            <v>FUSAGASUGA</v>
          </cell>
          <cell r="F634" t="str">
            <v>DEPARTAMENTO DE CUNDINAMARCA</v>
          </cell>
          <cell r="G634" t="str">
            <v>DIAGONAK 18 NO. 20-29</v>
          </cell>
          <cell r="H634" t="str">
            <v>252211</v>
          </cell>
          <cell r="I634" t="str">
            <v>091-8732512</v>
          </cell>
          <cell r="J634" t="str">
            <v>091-8677898</v>
          </cell>
          <cell r="K634" t="str">
            <v>contabilidad@ucundinamarca.edu.co</v>
          </cell>
          <cell r="L634" t="str">
            <v>http://www.ucundinamarca.edu.co</v>
          </cell>
        </row>
        <row r="635">
          <cell r="C635" t="str">
            <v>E.S.E. Hospital San Rafael Nivel II</v>
          </cell>
          <cell r="D635" t="str">
            <v>HSANRAFEL</v>
          </cell>
          <cell r="E635" t="str">
            <v>SAN JUAN DEL CESAR</v>
          </cell>
          <cell r="F635" t="str">
            <v>DEPARTAMENTO DE GUAJIRA</v>
          </cell>
          <cell r="G635" t="str">
            <v>CALLES 4 Y 6 SUR CON CARRERAS 4 Y 5</v>
          </cell>
          <cell r="H635" t="str">
            <v>444030</v>
          </cell>
          <cell r="I635" t="str">
            <v>095-7740051,7740010,7740883</v>
          </cell>
          <cell r="J635" t="str">
            <v>095-7740010</v>
          </cell>
          <cell r="K635" t="str">
            <v>cntabilidad@hsrafaelsanjuan.gov.co</v>
          </cell>
          <cell r="L635" t="str">
            <v>http://webmail.hsrafaelsanjuan.gov.co</v>
          </cell>
        </row>
        <row r="636">
          <cell r="C636" t="str">
            <v>E.S.E. Hospital Mental - Filandia</v>
          </cell>
          <cell r="E636" t="str">
            <v>FILANDIA</v>
          </cell>
          <cell r="F636" t="str">
            <v>DEPARTAMENTO DE QUINDIO</v>
          </cell>
          <cell r="G636" t="str">
            <v>CARRERAA 22 NO 4 - 40 ARMENIA SEDE ADMINISTRATIVA</v>
          </cell>
          <cell r="H636" t="str">
            <v>634001</v>
          </cell>
          <cell r="I636" t="str">
            <v>096-7582188,7582676,</v>
          </cell>
          <cell r="J636" t="str">
            <v>096-7582676</v>
          </cell>
          <cell r="K636" t="str">
            <v>financiera@hmf.gov.co</v>
          </cell>
          <cell r="L636" t="str">
            <v>http://www.hmf.gov.co</v>
          </cell>
        </row>
        <row r="637">
          <cell r="C637" t="str">
            <v>E.S.E. Hospital Nazareth - Quinchía</v>
          </cell>
          <cell r="E637" t="str">
            <v>QUINCHIA</v>
          </cell>
          <cell r="F637" t="str">
            <v>DEPARTAMENTO DE RISARALDA</v>
          </cell>
          <cell r="G637" t="str">
            <v>CARRERA 9 1 56</v>
          </cell>
          <cell r="H637" t="str">
            <v>664001</v>
          </cell>
          <cell r="I637" t="str">
            <v>096-3563360,3563146,563360</v>
          </cell>
          <cell r="J637" t="str">
            <v>096-3563145</v>
          </cell>
          <cell r="K637" t="str">
            <v>secretaria@hospitalquinchia.gov.co</v>
          </cell>
          <cell r="L637" t="str">
            <v>http://www.hospitalquinchia.gov.co</v>
          </cell>
        </row>
        <row r="638">
          <cell r="C638" t="str">
            <v>E.S.E. Hospital San Juan de Dios - Concordia</v>
          </cell>
          <cell r="E638" t="str">
            <v>CONCORDIA (ANTIOQUIA)</v>
          </cell>
          <cell r="F638" t="str">
            <v>DEPARTAMENTO DE ANTIOQUIA</v>
          </cell>
          <cell r="G638" t="str">
            <v>CARRERA 18 # 16-05</v>
          </cell>
          <cell r="H638" t="str">
            <v>056410</v>
          </cell>
          <cell r="I638" t="str">
            <v>094-8447722</v>
          </cell>
          <cell r="J638" t="str">
            <v>094-8447458</v>
          </cell>
          <cell r="K638" t="str">
            <v>hospitaldeconcordia@hospital-concordia.gov.co</v>
          </cell>
          <cell r="L638" t="str">
            <v>http:///hospitaldeconcordia.gov.co/</v>
          </cell>
        </row>
        <row r="639">
          <cell r="C639" t="str">
            <v>Fondo Mixto de Cultura de Boyacá</v>
          </cell>
          <cell r="D639" t="str">
            <v>FONDO MIXTO DE CULTU</v>
          </cell>
          <cell r="E639" t="str">
            <v>TUNJA</v>
          </cell>
          <cell r="F639" t="str">
            <v>DEPARTAMENTO DE BOYACA</v>
          </cell>
          <cell r="G639" t="str">
            <v>CALLE 20 8 52</v>
          </cell>
          <cell r="H639" t="str">
            <v>150001</v>
          </cell>
          <cell r="I639" t="str">
            <v>098-7426611</v>
          </cell>
          <cell r="J639" t="str">
            <v>098-7447135</v>
          </cell>
          <cell r="K639" t="str">
            <v>fmcboyaca@yahoo.es</v>
          </cell>
          <cell r="L639" t="str">
            <v>http://www.fondocultura.org</v>
          </cell>
        </row>
        <row r="640">
          <cell r="C640" t="str">
            <v>E.S.E. Hospital La Merced</v>
          </cell>
          <cell r="D640" t="str">
            <v>172060</v>
          </cell>
          <cell r="E640" t="str">
            <v>LA MERCED</v>
          </cell>
          <cell r="F640" t="str">
            <v>DEPARTAMENTO DE CALDAS</v>
          </cell>
          <cell r="G640" t="str">
            <v>Transversal   4   7 - 75</v>
          </cell>
          <cell r="H640" t="str">
            <v>172060</v>
          </cell>
          <cell r="I640" t="str">
            <v>096-8512240,8512240,</v>
          </cell>
          <cell r="J640" t="str">
            <v>096-8512311</v>
          </cell>
          <cell r="K640" t="str">
            <v>eselamerced@gmail.com</v>
          </cell>
          <cell r="L640" t="str">
            <v>http://</v>
          </cell>
        </row>
        <row r="641">
          <cell r="C641" t="str">
            <v>E.S.E. Hospital Olaya Herrera - Gamarra</v>
          </cell>
          <cell r="E641" t="str">
            <v>GAMARRA</v>
          </cell>
          <cell r="F641" t="str">
            <v>DEPARTAMENTO DE CESAR</v>
          </cell>
          <cell r="G641" t="str">
            <v>CARRERA 12 NUMERO 8-44</v>
          </cell>
          <cell r="H641" t="str">
            <v>205001</v>
          </cell>
          <cell r="I641" t="str">
            <v>095-3106059152</v>
          </cell>
          <cell r="J641" t="str">
            <v>095-3106059321</v>
          </cell>
          <cell r="K641" t="str">
            <v>hospitalolayaherrera@gmail.com</v>
          </cell>
          <cell r="L641" t="str">
            <v>http://www.hospitalolayaherrera.com.co</v>
          </cell>
        </row>
        <row r="642">
          <cell r="C642" t="str">
            <v>E.S.E. Hospital Local - Montelíbano</v>
          </cell>
          <cell r="E642" t="str">
            <v>MONTELIBANO</v>
          </cell>
          <cell r="F642" t="str">
            <v>DEPARTAMENTO DE CORDOBA</v>
          </cell>
          <cell r="G642" t="str">
            <v>Carrera. 5A   23 - 144</v>
          </cell>
          <cell r="H642" t="str">
            <v>234001</v>
          </cell>
          <cell r="I642" t="str">
            <v>094-7626639</v>
          </cell>
          <cell r="J642" t="str">
            <v>094-7626639</v>
          </cell>
          <cell r="K642" t="str">
            <v>esehlmontelibano@gmail.com</v>
          </cell>
          <cell r="L642" t="str">
            <v>http://</v>
          </cell>
        </row>
        <row r="643">
          <cell r="C643" t="str">
            <v>E.S.E. Hospital Nuestra Señora del Perpetuo Socorro de Uribia - Guajira</v>
          </cell>
          <cell r="E643" t="str">
            <v>URIBIA</v>
          </cell>
          <cell r="F643" t="str">
            <v>DEPARTAMENTO DE GUAJIRA</v>
          </cell>
          <cell r="G643" t="str">
            <v>Transversal 8   6 - 45</v>
          </cell>
          <cell r="H643" t="str">
            <v>441020</v>
          </cell>
          <cell r="I643" t="str">
            <v>095-7177532</v>
          </cell>
          <cell r="J643" t="str">
            <v>095-7177532</v>
          </cell>
          <cell r="K643" t="str">
            <v>contabilidad@esehnsps.gov.co</v>
          </cell>
          <cell r="L643" t="str">
            <v>http://www.esehnsps.gov.co</v>
          </cell>
        </row>
        <row r="644">
          <cell r="C644" t="str">
            <v>E.S.E. Hospital Local - Obando</v>
          </cell>
          <cell r="E644" t="str">
            <v>OBANDO</v>
          </cell>
          <cell r="F644" t="str">
            <v>DEPARTAMENTO DE VALLE DEL CAUCA</v>
          </cell>
          <cell r="G644" t="str">
            <v>Calle 6  2 - 90</v>
          </cell>
          <cell r="H644" t="str">
            <v>762501</v>
          </cell>
          <cell r="I644" t="str">
            <v>092-2053111</v>
          </cell>
          <cell r="J644" t="str">
            <v>092-2053734</v>
          </cell>
          <cell r="K644" t="str">
            <v>hosloban@hotmail.com</v>
          </cell>
          <cell r="L644" t="str">
            <v>http://</v>
          </cell>
        </row>
        <row r="645">
          <cell r="C645" t="str">
            <v>Instituto Departamental del Deporte y la Recreación</v>
          </cell>
          <cell r="D645" t="str">
            <v>IDER</v>
          </cell>
          <cell r="E645" t="str">
            <v>MITU</v>
          </cell>
          <cell r="F645" t="str">
            <v>DEPARTAMENTO DE VAUPES</v>
          </cell>
          <cell r="G645" t="str">
            <v>CALLE 14 13A 49</v>
          </cell>
          <cell r="H645" t="str">
            <v>970001</v>
          </cell>
          <cell r="I645" t="str">
            <v>098-7601302,5642410,</v>
          </cell>
          <cell r="J645" t="str">
            <v>098-5642410</v>
          </cell>
          <cell r="K645" t="str">
            <v>idder@vaupes.gov.co</v>
          </cell>
          <cell r="L645" t="str">
            <v>http://www.vaupes.gov.co/</v>
          </cell>
        </row>
        <row r="646">
          <cell r="C646" t="str">
            <v>E.S.E. Hospital Santa Margarita - Copacabana</v>
          </cell>
          <cell r="E646" t="str">
            <v>COPACABANA</v>
          </cell>
          <cell r="F646" t="str">
            <v>DEPARTAMENTO DE ANTIOQUIA</v>
          </cell>
          <cell r="G646" t="str">
            <v>Carrera 63 49-80</v>
          </cell>
          <cell r="H646" t="str">
            <v>051040</v>
          </cell>
          <cell r="I646" t="str">
            <v>094-4802390</v>
          </cell>
          <cell r="J646" t="str">
            <v>094-4802390</v>
          </cell>
          <cell r="K646" t="str">
            <v>hospital@santamargarita.gov.co</v>
          </cell>
          <cell r="L646" t="str">
            <v>http://www.santamargarita.gov.co</v>
          </cell>
        </row>
        <row r="647">
          <cell r="C647" t="str">
            <v>E.S.E. Hospital San Antonio - Manzanares</v>
          </cell>
          <cell r="E647" t="str">
            <v>MANZANARES</v>
          </cell>
          <cell r="F647" t="str">
            <v>DEPARTAMENTO DE CALDAS</v>
          </cell>
          <cell r="G647" t="str">
            <v>CARRERA 5 8-66</v>
          </cell>
          <cell r="H647" t="str">
            <v>173020</v>
          </cell>
          <cell r="I647" t="str">
            <v>096-8550226,8550014,</v>
          </cell>
          <cell r="J647" t="str">
            <v>096-8550050</v>
          </cell>
          <cell r="K647" t="str">
            <v>hospitalmanzanares@hotmail.com</v>
          </cell>
          <cell r="L647" t="str">
            <v xml:space="preserve">http:///esehospitalsanantonio-com.webnode.com.co/ </v>
          </cell>
        </row>
        <row r="648">
          <cell r="C648" t="str">
            <v>E.S.E. San Jorge - Ayapel</v>
          </cell>
          <cell r="E648" t="str">
            <v>AYAPEL</v>
          </cell>
          <cell r="F648" t="str">
            <v>DEPARTAMENTO DE CORDOBA</v>
          </cell>
          <cell r="G648" t="str">
            <v>CARRERA 6 DIAGONALES 19 Y 21</v>
          </cell>
          <cell r="H648" t="str">
            <v>233530</v>
          </cell>
          <cell r="I648" t="str">
            <v>094-7724090,7724133,</v>
          </cell>
          <cell r="J648" t="str">
            <v>094-7724144</v>
          </cell>
          <cell r="K648" t="str">
            <v>esehospitalsanjorgeayapel@gmail.com</v>
          </cell>
          <cell r="L648" t="str">
            <v>http://www.esesanjorgeayapel.gov.co</v>
          </cell>
        </row>
        <row r="649">
          <cell r="C649" t="str">
            <v>E.S.E. Hospital Santo Tomás - Villanueva</v>
          </cell>
          <cell r="E649" t="str">
            <v>VILLANUEVA (GUAJIRA)</v>
          </cell>
          <cell r="F649" t="str">
            <v>DEPARTAMENTO DE GUAJIRA</v>
          </cell>
          <cell r="G649" t="str">
            <v>CALLE 14 N° 13-27 BARRIO LAS DELICIAS</v>
          </cell>
          <cell r="H649" t="str">
            <v>445001</v>
          </cell>
          <cell r="I649" t="str">
            <v>095-7772051</v>
          </cell>
          <cell r="J649" t="str">
            <v>095-7772045</v>
          </cell>
          <cell r="K649" t="str">
            <v>gerencia@hospitalsantotomasvn.gov.co</v>
          </cell>
          <cell r="L649" t="str">
            <v>http://www.hospitalsantotomasvn.gov.co</v>
          </cell>
        </row>
        <row r="650">
          <cell r="C650" t="str">
            <v>E.S.E. Hospital San Vicente de Paul - Génova</v>
          </cell>
          <cell r="E650" t="str">
            <v>GENOVA</v>
          </cell>
          <cell r="F650" t="str">
            <v>DEPARTAMENTO DE QUINDIO</v>
          </cell>
          <cell r="G650" t="str">
            <v>CARRERAA 12 CON CALLEL 17 ESQUINA</v>
          </cell>
          <cell r="H650" t="str">
            <v>632080</v>
          </cell>
          <cell r="I650" t="str">
            <v>096-7672044</v>
          </cell>
          <cell r="J650" t="str">
            <v>096-7672000</v>
          </cell>
          <cell r="K650" t="str">
            <v>hgenova@hotmail.com</v>
          </cell>
          <cell r="L650" t="str">
            <v>http://www.esesanvicentegenova.gov.co</v>
          </cell>
        </row>
        <row r="651">
          <cell r="C651" t="str">
            <v>E.S.E. Hospital San Roque - Pradera</v>
          </cell>
          <cell r="E651" t="str">
            <v>PRADERA</v>
          </cell>
          <cell r="F651" t="str">
            <v>DEPARTAMENTO DE VALLE DEL CAUCA</v>
          </cell>
          <cell r="G651" t="str">
            <v>CALLE 10 NO. 10-51</v>
          </cell>
          <cell r="H651" t="str">
            <v>760042</v>
          </cell>
          <cell r="I651" t="str">
            <v>092-2674444,2673283,</v>
          </cell>
          <cell r="J651" t="str">
            <v>092-2673283</v>
          </cell>
          <cell r="K651" t="str">
            <v>hospital@hospitalsanroque.gov.co</v>
          </cell>
          <cell r="L651" t="str">
            <v>http://www.hospitalsanroque.gov.co</v>
          </cell>
        </row>
        <row r="652">
          <cell r="C652" t="str">
            <v>E.S.E. Hospital Nuestra Señora del Perpetuo Socorro - Dabeiba</v>
          </cell>
          <cell r="E652" t="str">
            <v>DABEIBA</v>
          </cell>
          <cell r="F652" t="str">
            <v>DEPARTAMENTO DE ANTIOQUIA</v>
          </cell>
          <cell r="G652" t="str">
            <v>CARRERAA 10 NRO 6 22</v>
          </cell>
          <cell r="H652" t="str">
            <v>057430</v>
          </cell>
          <cell r="I652" t="str">
            <v>094-8590045</v>
          </cell>
          <cell r="J652" t="str">
            <v>094-8590450</v>
          </cell>
          <cell r="K652" t="str">
            <v>gerencia@hospitaldabeiba.gov.co</v>
          </cell>
          <cell r="L652" t="str">
            <v>http://www.esenuestrasenora-dabeiba-antioquia.gov.co/</v>
          </cell>
        </row>
        <row r="653">
          <cell r="C653" t="str">
            <v>E.S.E. Pio X del Municipio de la Tebaida Quindío</v>
          </cell>
          <cell r="E653" t="str">
            <v>LA TEBAIDA</v>
          </cell>
          <cell r="F653" t="str">
            <v>DEPARTAMENTO DE QUINDIO</v>
          </cell>
          <cell r="G653" t="str">
            <v>CARRERA 10 NO 5 - 25</v>
          </cell>
          <cell r="H653" t="str">
            <v>633020</v>
          </cell>
          <cell r="I653" t="str">
            <v>096-7542000,7541270</v>
          </cell>
          <cell r="J653" t="str">
            <v>096-7542003</v>
          </cell>
          <cell r="K653" t="str">
            <v>secretaria@hospitalpiox.gov.co</v>
          </cell>
          <cell r="L653" t="str">
            <v>http://www.hospitalpiox.gov.co</v>
          </cell>
        </row>
        <row r="654">
          <cell r="C654" t="str">
            <v>E.S.E. Hospital San Agustín - Puerto Merizalde (Buenaventura)</v>
          </cell>
          <cell r="E654" t="str">
            <v>BUENAVENTURA</v>
          </cell>
          <cell r="F654" t="str">
            <v>DEPARTAMENTO DE VALLE DEL CAUCA</v>
          </cell>
          <cell r="G654" t="str">
            <v>Corregimiento puerto merizalde</v>
          </cell>
          <cell r="H654" t="str">
            <v>764517</v>
          </cell>
          <cell r="I654" t="str">
            <v>072-4937136</v>
          </cell>
          <cell r="J654" t="str">
            <v>072-4434480</v>
          </cell>
          <cell r="K654" t="str">
            <v>robertaylorch@hotmail.com</v>
          </cell>
          <cell r="L654" t="str">
            <v>http://</v>
          </cell>
        </row>
        <row r="655">
          <cell r="C655" t="str">
            <v>E.S.E. Hospital Francisco Barrera - Don Matías</v>
          </cell>
          <cell r="E655" t="str">
            <v>DON MATIAS</v>
          </cell>
          <cell r="F655" t="str">
            <v>DEPARTAMENTO DE ANTIOQUIA</v>
          </cell>
          <cell r="G655" t="str">
            <v>CALLE 36A NRO 29-55</v>
          </cell>
          <cell r="H655" t="str">
            <v>051850</v>
          </cell>
          <cell r="I655" t="str">
            <v>094-8663737</v>
          </cell>
          <cell r="J655" t="str">
            <v>094-8663248</v>
          </cell>
          <cell r="K655" t="str">
            <v>juliana084@gmail.com</v>
          </cell>
          <cell r="L655" t="str">
            <v>http://www.donmatias-antioquia.gov.co</v>
          </cell>
        </row>
        <row r="656">
          <cell r="C656" t="str">
            <v>E.S.E. San José - San Bernardo del Viento</v>
          </cell>
          <cell r="E656" t="str">
            <v>SAN BERNARDO DEL VIENTO</v>
          </cell>
          <cell r="F656" t="str">
            <v>DEPARTAMENTO DE CORDOBA</v>
          </cell>
          <cell r="G656" t="str">
            <v>Kilometro 1 via lorica</v>
          </cell>
          <cell r="H656" t="str">
            <v>231501</v>
          </cell>
          <cell r="I656" t="str">
            <v>094-7554021,7554015</v>
          </cell>
          <cell r="J656" t="str">
            <v>094-7554015</v>
          </cell>
          <cell r="K656" t="str">
            <v>gerencia@esehospitalsanjose.com</v>
          </cell>
          <cell r="L656" t="str">
            <v>http://</v>
          </cell>
        </row>
        <row r="657">
          <cell r="C657" t="str">
            <v>Unidades Tecnológicas de Santander</v>
          </cell>
          <cell r="D657" t="str">
            <v>UTS</v>
          </cell>
          <cell r="E657" t="str">
            <v>BUCARAMANGA</v>
          </cell>
          <cell r="F657" t="str">
            <v>DEPARTAMENTO DE SANTANDER</v>
          </cell>
          <cell r="G657" t="str">
            <v>CALLE DE LOS ESTUDIANTES NO.9-82</v>
          </cell>
          <cell r="H657" t="str">
            <v>680005</v>
          </cell>
          <cell r="I657" t="str">
            <v>097-6917700</v>
          </cell>
          <cell r="J657" t="str">
            <v>097-6917691</v>
          </cell>
          <cell r="K657" t="str">
            <v>contabilidad@correo.uts.edu.co</v>
          </cell>
          <cell r="L657" t="str">
            <v>http://www.uts.edu.co</v>
          </cell>
        </row>
        <row r="658">
          <cell r="C658" t="str">
            <v>E.S.E. Hospital San José - Restrepo</v>
          </cell>
          <cell r="E658" t="str">
            <v>RESTREPO (VALLE)</v>
          </cell>
          <cell r="F658" t="str">
            <v>DEPARTAMENTO DE VALLE DEL CAUCA</v>
          </cell>
          <cell r="G658" t="str">
            <v>Calle 9  15 - 10</v>
          </cell>
          <cell r="H658" t="str">
            <v>760540</v>
          </cell>
          <cell r="I658" t="str">
            <v>092-2522722,2522383,</v>
          </cell>
          <cell r="J658" t="str">
            <v>092-2522408</v>
          </cell>
          <cell r="K658" t="str">
            <v>gerente@hsjrestrepo.gov.co</v>
          </cell>
          <cell r="L658" t="str">
            <v>http://hsjrestrepo.gov.co</v>
          </cell>
        </row>
        <row r="659">
          <cell r="C659" t="str">
            <v>E.S.E. Hospital San Rafael - Ebéjico</v>
          </cell>
          <cell r="E659" t="str">
            <v>EBEJICO</v>
          </cell>
          <cell r="F659" t="str">
            <v>DEPARTAMENTO DE ANTIOQUIA</v>
          </cell>
          <cell r="G659" t="str">
            <v xml:space="preserve">BARRIO FATIMA </v>
          </cell>
          <cell r="H659" t="str">
            <v>055810</v>
          </cell>
          <cell r="I659" t="str">
            <v>094-8562681</v>
          </cell>
          <cell r="J659" t="str">
            <v>094-8563055</v>
          </cell>
          <cell r="K659" t="str">
            <v>rgranda@hospitalebejico.gov.co</v>
          </cell>
          <cell r="L659" t="str">
            <v>http://www.hospitalebejico.gov.co</v>
          </cell>
        </row>
        <row r="660">
          <cell r="C660" t="str">
            <v>E.S.E. Instituto Departamental de Rehabilitación y Educación Especial del Cesar</v>
          </cell>
          <cell r="E660" t="str">
            <v>VALLEDUPAR</v>
          </cell>
          <cell r="F660" t="str">
            <v>DEPARTAMENTO DE CESAR</v>
          </cell>
          <cell r="G660" t="str">
            <v xml:space="preserve">TRAV 18 NO. 19-65 </v>
          </cell>
          <cell r="H660" t="str">
            <v>200002</v>
          </cell>
          <cell r="I660" t="str">
            <v>095-5713080</v>
          </cell>
          <cell r="J660" t="str">
            <v>095-5702121</v>
          </cell>
          <cell r="K660" t="str">
            <v>idreec@yahoo.com</v>
          </cell>
          <cell r="L660" t="str">
            <v>http://idreec.gov.co</v>
          </cell>
        </row>
        <row r="661">
          <cell r="C661" t="str">
            <v>Hospital San Rafael - Chinú</v>
          </cell>
          <cell r="E661" t="str">
            <v>CHINU</v>
          </cell>
          <cell r="F661" t="str">
            <v>DEPARTAMENTO DE CORDOBA</v>
          </cell>
          <cell r="G661" t="str">
            <v>CALLE 16 N 6-23</v>
          </cell>
          <cell r="H661" t="str">
            <v>232050</v>
          </cell>
          <cell r="I661" t="str">
            <v>094-751144,7657354</v>
          </cell>
          <cell r="J661" t="str">
            <v>094-7751055</v>
          </cell>
          <cell r="K661" t="str">
            <v>esehospitalsanrafael.chinu@gmail.com</v>
          </cell>
          <cell r="L661" t="str">
            <v>http://hspsanrafaeldechinu.gov.co</v>
          </cell>
        </row>
        <row r="662">
          <cell r="C662" t="str">
            <v>E.S.E. Hospital Kennedy -  Riofrío</v>
          </cell>
          <cell r="E662" t="str">
            <v>RIOFRIO</v>
          </cell>
          <cell r="F662" t="str">
            <v>DEPARTAMENTO DE VALLE DEL CAUCA</v>
          </cell>
          <cell r="G662" t="str">
            <v>Calle 7  10-65</v>
          </cell>
          <cell r="H662" t="str">
            <v>761030</v>
          </cell>
          <cell r="I662" t="str">
            <v>092-2268101,2268100</v>
          </cell>
          <cell r="J662" t="str">
            <v>092-2268100</v>
          </cell>
          <cell r="K662" t="str">
            <v>hkennedyese@hotmail.com</v>
          </cell>
          <cell r="L662" t="str">
            <v>http://</v>
          </cell>
        </row>
        <row r="663">
          <cell r="C663" t="str">
            <v>E.S.E. Hospital Nuestra Señora del Carmen - El Bagre</v>
          </cell>
          <cell r="E663" t="str">
            <v>EL BAGRE</v>
          </cell>
          <cell r="F663" t="str">
            <v>DEPARTAMENTO DE ANTIOQUIA</v>
          </cell>
          <cell r="G663" t="str">
            <v>CALLE 50 N°46D-37</v>
          </cell>
          <cell r="H663" t="str">
            <v>052430</v>
          </cell>
          <cell r="I663" t="str">
            <v>094-8371166</v>
          </cell>
          <cell r="J663" t="str">
            <v>094-8372381</v>
          </cell>
          <cell r="K663" t="str">
            <v>gerente@hospitalnuestrasenoraelbagre.gov.co</v>
          </cell>
          <cell r="L663" t="str">
            <v>http://www.hospitalnuestrasenoraelbagre.gov.co</v>
          </cell>
        </row>
        <row r="664">
          <cell r="C664" t="str">
            <v>E.S.E. Hospital San Diego - Cereté</v>
          </cell>
          <cell r="E664" t="str">
            <v>CERETE</v>
          </cell>
          <cell r="F664" t="str">
            <v>DEPARTAMENTO DE CORDOBA</v>
          </cell>
          <cell r="G664" t="str">
            <v>Calle 23 Carrera 20 Barrio Santa Teresa</v>
          </cell>
          <cell r="H664" t="str">
            <v>230550</v>
          </cell>
          <cell r="I664" t="str">
            <v>094-7746272,7746203,7747522</v>
          </cell>
          <cell r="J664" t="str">
            <v>094-7746203</v>
          </cell>
          <cell r="K664" t="str">
            <v>esehospitalsandiego@yahoo.es</v>
          </cell>
          <cell r="L664" t="str">
            <v>http://WWW.ESEHOSPITALSANDIEGO-CERETE.GOV.CO</v>
          </cell>
        </row>
        <row r="665">
          <cell r="C665" t="str">
            <v>E.S.E. Hospital Ulpiano Tascón - San Pedro</v>
          </cell>
          <cell r="E665" t="str">
            <v>SAN PEDRO (VALLE)</v>
          </cell>
          <cell r="F665" t="str">
            <v>DEPARTAMENTO DE VALLE DEL CAUCA</v>
          </cell>
          <cell r="G665" t="str">
            <v>CALLE 3 CARRERA 4 ESQUINA</v>
          </cell>
          <cell r="H665" t="str">
            <v>763030</v>
          </cell>
          <cell r="I665" t="str">
            <v>092-2238362</v>
          </cell>
          <cell r="J665" t="str">
            <v>092-2238724</v>
          </cell>
          <cell r="K665" t="str">
            <v>administracion@hospitalulpianotascon.gov.co</v>
          </cell>
          <cell r="L665" t="str">
            <v>http://hospitalulpianotascon.gov.co</v>
          </cell>
        </row>
        <row r="666">
          <cell r="C666" t="str">
            <v>E.S.E. Hospital Emigdio Palacio - Entrerríos</v>
          </cell>
          <cell r="E666" t="str">
            <v>ENTRERRIOS</v>
          </cell>
          <cell r="F666" t="str">
            <v>DEPARTAMENTO DE ANTIOQUIA</v>
          </cell>
          <cell r="G666" t="str">
            <v>CARRERAA 13 CALLE 10  30</v>
          </cell>
          <cell r="H666" t="str">
            <v>051430</v>
          </cell>
          <cell r="I666" t="str">
            <v>094-8670051,8670173,</v>
          </cell>
          <cell r="J666" t="str">
            <v>094-8670051</v>
          </cell>
          <cell r="K666" t="str">
            <v>albaluztm@gmail.com</v>
          </cell>
          <cell r="L666" t="str">
            <v>http://www.hospitalentrerrios.gov.co</v>
          </cell>
        </row>
        <row r="667">
          <cell r="C667" t="str">
            <v>E.S.E. Hospital Santa Teresita - Pácora</v>
          </cell>
          <cell r="E667" t="str">
            <v>PACORA</v>
          </cell>
          <cell r="F667" t="str">
            <v>DEPARTAMENTO DE CALDAS</v>
          </cell>
          <cell r="G667" t="str">
            <v>CARRERA 2 NO 2-49</v>
          </cell>
          <cell r="H667" t="str">
            <v>172040</v>
          </cell>
          <cell r="I667" t="str">
            <v>096-3331179</v>
          </cell>
          <cell r="J667" t="str">
            <v>096-8670149</v>
          </cell>
          <cell r="K667" t="str">
            <v>administracion@hospitaldepacora.gov.co</v>
          </cell>
          <cell r="L667" t="str">
            <v>http://hospitaldepacora.gov.co</v>
          </cell>
        </row>
        <row r="668">
          <cell r="C668" t="str">
            <v>E.S.E. Hospital San Vicente de Paul - Lorica</v>
          </cell>
          <cell r="E668" t="str">
            <v>LORICA</v>
          </cell>
          <cell r="F668" t="str">
            <v>DEPARTAMENTO DE CORDOBA</v>
          </cell>
          <cell r="G668" t="str">
            <v>Carrera 26  17 - 124  Barrio San Pedro</v>
          </cell>
          <cell r="H668" t="str">
            <v>231038</v>
          </cell>
          <cell r="I668" t="str">
            <v>094-7739510</v>
          </cell>
          <cell r="J668" t="str">
            <v>094-7739510</v>
          </cell>
          <cell r="K668" t="str">
            <v>hospitalorica@gmail.com</v>
          </cell>
          <cell r="L668" t="str">
            <v>http://</v>
          </cell>
        </row>
        <row r="669">
          <cell r="C669" t="str">
            <v>E.S.E. Hospital Sagrada Familia - Toro (Valle)</v>
          </cell>
          <cell r="E669" t="str">
            <v>TORO</v>
          </cell>
          <cell r="F669" t="str">
            <v>DEPARTAMENTO DE VALLE DEL CAUCA</v>
          </cell>
          <cell r="G669" t="str">
            <v>Calle 11  6 - 34</v>
          </cell>
          <cell r="H669" t="str">
            <v>761520</v>
          </cell>
          <cell r="I669" t="str">
            <v>092-2210565,2210675,</v>
          </cell>
          <cell r="J669" t="str">
            <v>092-2210675</v>
          </cell>
          <cell r="K669" t="str">
            <v>financiera@hospitoro.gov.co</v>
          </cell>
          <cell r="L669" t="str">
            <v>http://www.hospitoro.gov.co</v>
          </cell>
        </row>
        <row r="670">
          <cell r="C670" t="str">
            <v>E.S.E. Hospital Manuel Uribe Ángel - Envigado</v>
          </cell>
          <cell r="E670" t="str">
            <v>ENVIGADO</v>
          </cell>
          <cell r="F670" t="str">
            <v>DEPARTAMENTO DE ANTIOQUIA</v>
          </cell>
          <cell r="G670" t="str">
            <v>DIAGONAL 31 NRO 36A SUR 80</v>
          </cell>
          <cell r="H670" t="str">
            <v>055420</v>
          </cell>
          <cell r="I670" t="str">
            <v>094-3394800</v>
          </cell>
          <cell r="J670" t="str">
            <v>094-2704947</v>
          </cell>
          <cell r="K670" t="str">
            <v>contador@hospitalmua.gov.co</v>
          </cell>
          <cell r="L670" t="str">
            <v>http://www.hospitalmua.com.co</v>
          </cell>
        </row>
        <row r="671">
          <cell r="C671" t="str">
            <v>E.S.E. Hospital  Francisco de Paula Santander  - Santander de Quilichao</v>
          </cell>
          <cell r="E671" t="str">
            <v>SANTANDER DE QUILICHAO</v>
          </cell>
          <cell r="F671" t="str">
            <v>DEPARTAMENTO DE CAUCA</v>
          </cell>
          <cell r="G671" t="str">
            <v>CARRERAA 9 2- 92</v>
          </cell>
          <cell r="H671" t="str">
            <v>191030</v>
          </cell>
          <cell r="I671" t="str">
            <v>092-8292209,8292423,8294022</v>
          </cell>
          <cell r="J671" t="str">
            <v>092-8292209,8292560</v>
          </cell>
          <cell r="K671" t="str">
            <v>gerencia@hfps.gov.co</v>
          </cell>
          <cell r="L671" t="str">
            <v xml:space="preserve">http://www.hfps.gov.co </v>
          </cell>
        </row>
        <row r="672">
          <cell r="C672" t="str">
            <v>E.S.E. Hospital San Juan</v>
          </cell>
          <cell r="E672" t="str">
            <v>SAHAGUN</v>
          </cell>
          <cell r="F672" t="str">
            <v>DEPARTAMENTO DE CORDOBA</v>
          </cell>
          <cell r="G672" t="str">
            <v>calle 18 no 1-60 avenida el hospital sahagun-cordoba</v>
          </cell>
          <cell r="H672" t="str">
            <v>232540</v>
          </cell>
          <cell r="I672" t="str">
            <v>094-7777507,7777508,</v>
          </cell>
          <cell r="J672" t="str">
            <v>094-7777507</v>
          </cell>
          <cell r="K672" t="str">
            <v>marthadumar@yahoo.es</v>
          </cell>
          <cell r="L672" t="str">
            <v>http://</v>
          </cell>
        </row>
        <row r="673">
          <cell r="C673" t="str">
            <v>Instituto Departamental de Deportes y Recreación de Sucre</v>
          </cell>
          <cell r="E673" t="str">
            <v>SINCELEJO</v>
          </cell>
          <cell r="F673" t="str">
            <v>DEPARTAMENTO DE SUCRE</v>
          </cell>
          <cell r="G673" t="str">
            <v>Calle 25 35 B 25 Av. Las Peñitas Edif. Gobernación</v>
          </cell>
          <cell r="H673" t="str">
            <v>700003</v>
          </cell>
          <cell r="I673" t="str">
            <v>095-2744995</v>
          </cell>
          <cell r="J673" t="str">
            <v>095-2744995</v>
          </cell>
          <cell r="K673" t="str">
            <v>indersucre@sucre.gov.co</v>
          </cell>
          <cell r="L673" t="str">
            <v>http://</v>
          </cell>
        </row>
        <row r="674">
          <cell r="C674" t="str">
            <v>E.S.E. Hospital Santa Cruz - Trujillo</v>
          </cell>
          <cell r="E674" t="str">
            <v>TRUJILLO</v>
          </cell>
          <cell r="F674" t="str">
            <v>DEPARTAMENTO DE VALLE DEL CAUCA</v>
          </cell>
          <cell r="G674" t="str">
            <v>CALLE 21 NO. 22-06</v>
          </cell>
          <cell r="H674" t="str">
            <v>761020</v>
          </cell>
          <cell r="I674" t="str">
            <v>092-2267100</v>
          </cell>
          <cell r="J674" t="str">
            <v>092-2267200</v>
          </cell>
          <cell r="K674" t="str">
            <v>secretaria@hospital-localsantacruz.gov.coco</v>
          </cell>
          <cell r="L674" t="str">
            <v>http://www.hospital-localsantacruz.gov.co</v>
          </cell>
        </row>
        <row r="675">
          <cell r="C675" t="str">
            <v>E.S.E. Hospital Santa Lucía - Fredonia</v>
          </cell>
          <cell r="E675" t="str">
            <v>FREDONIA</v>
          </cell>
          <cell r="F675" t="str">
            <v>DEPARTAMENTO DE ANTIOQUIA</v>
          </cell>
          <cell r="G675" t="str">
            <v>CALLE 69 N° 50 - 220</v>
          </cell>
          <cell r="H675" t="str">
            <v>055070</v>
          </cell>
          <cell r="I675" t="str">
            <v>094-8402802</v>
          </cell>
          <cell r="J675" t="str">
            <v>094-8401020</v>
          </cell>
          <cell r="K675" t="str">
            <v>esefredonia@gmail.com</v>
          </cell>
          <cell r="L675" t="str">
            <v>http://</v>
          </cell>
        </row>
        <row r="676">
          <cell r="C676" t="str">
            <v>E.S.E. Hospital San Juan de Dios - Pensilvania</v>
          </cell>
          <cell r="E676" t="str">
            <v>PENSILVANIA</v>
          </cell>
          <cell r="F676" t="str">
            <v>DEPARTAMENTO DE CALDAS</v>
          </cell>
          <cell r="G676" t="str">
            <v>AVENIDA LA SALLE BARRIO EL DORADO</v>
          </cell>
          <cell r="H676" t="str">
            <v>173060</v>
          </cell>
          <cell r="I676" t="str">
            <v>096-8555109,555175,</v>
          </cell>
          <cell r="J676" t="str">
            <v>096-8555529</v>
          </cell>
          <cell r="K676" t="str">
            <v>contabilidad@esehospitalpensilvania.gov.co</v>
          </cell>
          <cell r="L676" t="str">
            <v>http://www.esehospitalpensilvania.gov.co</v>
          </cell>
        </row>
        <row r="677">
          <cell r="C677" t="str">
            <v>E.S.E. Hospital Local Pedro Sáenz Díaz - Ulloa</v>
          </cell>
          <cell r="D677" t="str">
            <v>HPSD</v>
          </cell>
          <cell r="E677" t="str">
            <v>ULLOA</v>
          </cell>
          <cell r="F677" t="str">
            <v>DEPARTAMENTO DE VALLE DEL CAUCA</v>
          </cell>
          <cell r="G677" t="str">
            <v>CARRERA 2 7 06</v>
          </cell>
          <cell r="H677" t="str">
            <v>762030</v>
          </cell>
          <cell r="I677" t="str">
            <v>092-2075236</v>
          </cell>
          <cell r="J677" t="str">
            <v>092-2075236</v>
          </cell>
          <cell r="K677" t="str">
            <v>hospedrosaenzd@hotmail.com</v>
          </cell>
          <cell r="L677" t="str">
            <v>http://www.hospitalulloa.com</v>
          </cell>
        </row>
        <row r="678">
          <cell r="C678" t="str">
            <v>E.S.E. Hospital María A. Toro Elejalde - Frontino</v>
          </cell>
          <cell r="D678" t="str">
            <v>E.S.E. MA.T.E.</v>
          </cell>
          <cell r="E678" t="str">
            <v>FRONTINO</v>
          </cell>
          <cell r="F678" t="str">
            <v>DEPARTAMENTO DE ANTIOQUIA</v>
          </cell>
          <cell r="G678" t="str">
            <v xml:space="preserve">CARRERA 27 N° 31-38 BARRIO JUAN XXIII </v>
          </cell>
          <cell r="H678" t="str">
            <v>057450</v>
          </cell>
          <cell r="I678" t="str">
            <v>094-8595050</v>
          </cell>
          <cell r="J678" t="str">
            <v>094-3814349</v>
          </cell>
          <cell r="K678" t="str">
            <v>esehospital@hospitalfrontino.gov.co</v>
          </cell>
          <cell r="L678" t="str">
            <v>http://www.hospitalfrontino.gov.co</v>
          </cell>
        </row>
        <row r="679">
          <cell r="C679" t="str">
            <v>E.S.E. Hospital San Nicolás - Versalles</v>
          </cell>
          <cell r="D679" t="str">
            <v>HOSPITAL SAN NICOLAS</v>
          </cell>
          <cell r="E679" t="str">
            <v>VERSALLES</v>
          </cell>
          <cell r="F679" t="str">
            <v>DEPARTAMENTO DE VALLE DEL CAUCA</v>
          </cell>
          <cell r="G679" t="str">
            <v>CALLE 9 N 1-22</v>
          </cell>
          <cell r="H679" t="str">
            <v>761530</v>
          </cell>
          <cell r="I679" t="str">
            <v>092-2213022,922213429,</v>
          </cell>
          <cell r="J679" t="str">
            <v>092-2213429</v>
          </cell>
          <cell r="K679" t="str">
            <v>eseversalles@gmail.com</v>
          </cell>
          <cell r="L679" t="str">
            <v>http://hospitalsannicolasese.gov.co/</v>
          </cell>
        </row>
        <row r="680">
          <cell r="C680" t="str">
            <v>E.S.E. Hospital San Isidro - Giraldo</v>
          </cell>
          <cell r="D680" t="str">
            <v>ESE GIRALDO</v>
          </cell>
          <cell r="E680" t="str">
            <v>GIRALDO</v>
          </cell>
          <cell r="F680" t="str">
            <v>DEPARTAMENTO DE ANTIOQUIA</v>
          </cell>
          <cell r="G680" t="str">
            <v>CARRERA 10 11 05</v>
          </cell>
          <cell r="H680" t="str">
            <v>057040</v>
          </cell>
          <cell r="I680" t="str">
            <v>094-8571034,8571325</v>
          </cell>
          <cell r="J680" t="str">
            <v>094-8571325</v>
          </cell>
          <cell r="K680" t="str">
            <v>girahs01@edatel.net.co</v>
          </cell>
          <cell r="L680" t="str">
            <v>http://</v>
          </cell>
        </row>
        <row r="681">
          <cell r="C681" t="str">
            <v>E.S.E. Hospital Local Materno Infantil - Yotoco</v>
          </cell>
          <cell r="E681" t="str">
            <v>YOTOCO</v>
          </cell>
          <cell r="F681" t="str">
            <v>DEPARTAMENTO DE VALLE DEL CAUCA</v>
          </cell>
          <cell r="G681" t="str">
            <v>CARRERA 5 NRO. 4-25</v>
          </cell>
          <cell r="H681" t="str">
            <v>761040</v>
          </cell>
          <cell r="I681" t="str">
            <v>092-2524156</v>
          </cell>
          <cell r="J681" t="str">
            <v>092-2523502</v>
          </cell>
          <cell r="K681" t="str">
            <v>hlmyese@hospitalyotoco.gov.co</v>
          </cell>
          <cell r="L681" t="str">
            <v>http://www.hospitalyotoco.gov.co</v>
          </cell>
        </row>
        <row r="682">
          <cell r="C682" t="str">
            <v>E.S.E. Hospital San Rafael - Girardota</v>
          </cell>
          <cell r="D682" t="str">
            <v>HSRG</v>
          </cell>
          <cell r="E682" t="str">
            <v>GIRARDOTA</v>
          </cell>
          <cell r="F682" t="str">
            <v>DEPARTAMENTO DE ANTIOQUIA</v>
          </cell>
          <cell r="G682" t="str">
            <v>CARRERA 16 11 - 01</v>
          </cell>
          <cell r="H682" t="str">
            <v>051030</v>
          </cell>
          <cell r="I682" t="str">
            <v>094-4052440,2890341,2890332</v>
          </cell>
          <cell r="J682" t="str">
            <v>094-4052440</v>
          </cell>
          <cell r="K682" t="str">
            <v>secretaria@hospitalgirardota.com</v>
          </cell>
          <cell r="L682" t="str">
            <v>http://www.hospitalgirardota.com</v>
          </cell>
        </row>
        <row r="683">
          <cell r="C683" t="str">
            <v>E.S.E. Hospital Erasmo Meoz</v>
          </cell>
          <cell r="D683" t="str">
            <v>ESE HUEM</v>
          </cell>
          <cell r="E683" t="str">
            <v>SAN JOSE DE CUCUTA</v>
          </cell>
          <cell r="F683" t="str">
            <v>DEPARTAMENTO DE NORTE DE SANTANDER</v>
          </cell>
          <cell r="G683" t="str">
            <v>AVENIDA 11E NO.5AN-71 BARRIO GUAIMARAL</v>
          </cell>
          <cell r="H683" t="str">
            <v>540001</v>
          </cell>
          <cell r="I683" t="str">
            <v>097-5746888</v>
          </cell>
          <cell r="J683" t="str">
            <v>097-5744940</v>
          </cell>
          <cell r="K683" t="str">
            <v>contabildad@herasmomeoz.gov.co</v>
          </cell>
          <cell r="L683" t="str">
            <v>http://www.herasmomeoz.gov.co</v>
          </cell>
        </row>
        <row r="684">
          <cell r="C684" t="str">
            <v>Instituto Departamental de Deporte y Recreación del Quindío</v>
          </cell>
          <cell r="D684" t="str">
            <v>INDERQUINDIO</v>
          </cell>
          <cell r="E684" t="str">
            <v>ARMENIA</v>
          </cell>
          <cell r="F684" t="str">
            <v>DEPARTAMENTO DE QUINDIO</v>
          </cell>
          <cell r="G684" t="str">
            <v>CALLE 20 NO 13 - 22 PISO 12 EDIFICIO GOBERNACIÓN DEL QUINDIO</v>
          </cell>
          <cell r="H684" t="str">
            <v>630001</v>
          </cell>
          <cell r="I684" t="str">
            <v>096-7441768</v>
          </cell>
          <cell r="J684" t="str">
            <v>096-7441787</v>
          </cell>
          <cell r="K684" t="str">
            <v>contabilidad@indeportesquindio.gov.co</v>
          </cell>
          <cell r="L684" t="str">
            <v>http://www.indeportesquindio.gov.co</v>
          </cell>
        </row>
        <row r="685">
          <cell r="C685" t="str">
            <v>Universidad Industrial de Santander</v>
          </cell>
          <cell r="D685" t="str">
            <v>U.I.S.</v>
          </cell>
          <cell r="E685" t="str">
            <v>BUCARAMANGA</v>
          </cell>
          <cell r="F685" t="str">
            <v>DEPARTAMENTO DE SANTANDER</v>
          </cell>
          <cell r="G685" t="str">
            <v>CARRERA 27 CALLE 9 CIUDAD UNIVERSITARIA</v>
          </cell>
          <cell r="H685" t="str">
            <v>680002</v>
          </cell>
          <cell r="I685" t="str">
            <v>097-6344000,6344012,6351092,6343655</v>
          </cell>
          <cell r="J685" t="str">
            <v>097-6451136,6350541</v>
          </cell>
          <cell r="K685" t="str">
            <v>rectoria@uis.edu.co</v>
          </cell>
          <cell r="L685" t="str">
            <v>http://www.uis.edu.co</v>
          </cell>
        </row>
        <row r="686">
          <cell r="C686" t="str">
            <v>Universidad de Sucre</v>
          </cell>
          <cell r="D686" t="str">
            <v>UNISUCRE</v>
          </cell>
          <cell r="E686" t="str">
            <v>SINCELEJO</v>
          </cell>
          <cell r="F686" t="str">
            <v>DEPARTAMENTO DE SUCRE</v>
          </cell>
          <cell r="G686" t="str">
            <v>CARRERAA 28 NO. 5-267 BARRIO PUERTA ROJA</v>
          </cell>
          <cell r="H686" t="str">
            <v>700003</v>
          </cell>
          <cell r="I686" t="str">
            <v>095-2771195</v>
          </cell>
          <cell r="J686" t="str">
            <v>095-2771195</v>
          </cell>
          <cell r="K686" t="str">
            <v>rectoria@unisucre.edu.co</v>
          </cell>
          <cell r="L686" t="str">
            <v>http://www.unisucre.edu.co</v>
          </cell>
        </row>
        <row r="687">
          <cell r="C687" t="str">
            <v>Conservatorio del Tolima</v>
          </cell>
          <cell r="E687" t="str">
            <v>IBAGUE</v>
          </cell>
          <cell r="F687" t="str">
            <v>DEPARTAMENTO DE TOLIMA</v>
          </cell>
          <cell r="G687" t="str">
            <v>CALLE 9 NO. 1 - 18</v>
          </cell>
          <cell r="H687" t="str">
            <v>730001</v>
          </cell>
          <cell r="I687" t="str">
            <v>098-2618526,2619902,2630732</v>
          </cell>
          <cell r="J687" t="str">
            <v>098-2615378</v>
          </cell>
          <cell r="K687" t="str">
            <v>john.herley@conservatoriodeltolima.edu.co</v>
          </cell>
          <cell r="L687" t="str">
            <v>http://www.conservatoriodeltolima.edu.co</v>
          </cell>
        </row>
        <row r="688">
          <cell r="C688" t="str">
            <v>E.S.E. Hospital la Buena Esperanza - Yumbo</v>
          </cell>
          <cell r="E688" t="str">
            <v>YUMBO</v>
          </cell>
          <cell r="F688" t="str">
            <v>DEPARTAMENTO DE VALLE DEL CAUCA</v>
          </cell>
          <cell r="G688" t="str">
            <v>Carrera  6 - Calle 10 Esquina</v>
          </cell>
          <cell r="H688" t="str">
            <v>760001</v>
          </cell>
          <cell r="I688" t="str">
            <v>092-6959595</v>
          </cell>
          <cell r="J688" t="str">
            <v>092-6959595</v>
          </cell>
          <cell r="K688" t="str">
            <v>labuenaesperanza@hospitaldeyumbo.gov.co</v>
          </cell>
          <cell r="L688" t="str">
            <v>http://www.hospitaldeyumbo.gov.co</v>
          </cell>
        </row>
        <row r="689">
          <cell r="C689" t="str">
            <v>E.S.E. Hospital Santa Isabel - Gómez Plata</v>
          </cell>
          <cell r="D689" t="str">
            <v>HOSPITALGOMEZPLATA</v>
          </cell>
          <cell r="E689" t="str">
            <v>GOMEZ PLATA</v>
          </cell>
          <cell r="F689" t="str">
            <v>DEPARTAMENTO DE ANTIOQUIA</v>
          </cell>
          <cell r="G689" t="str">
            <v>CARRERAA 52 48 47</v>
          </cell>
          <cell r="H689" t="str">
            <v>051830</v>
          </cell>
          <cell r="I689" t="str">
            <v>094-8627631</v>
          </cell>
          <cell r="J689" t="str">
            <v>094-8627742</v>
          </cell>
          <cell r="K689" t="str">
            <v>hospitalgomezplata@hotmail.com</v>
          </cell>
        </row>
        <row r="690">
          <cell r="C690" t="str">
            <v>E.S.E. Hospital Padre Clemente Giraldo - Granada</v>
          </cell>
          <cell r="D690" t="str">
            <v>HPCG</v>
          </cell>
          <cell r="E690" t="str">
            <v>GRANADA (ANTIOQUIA)</v>
          </cell>
          <cell r="F690" t="str">
            <v>DEPARTAMENTO DE ANTIOQUIA</v>
          </cell>
          <cell r="G690" t="str">
            <v>CALLE 21 NRO 25-02</v>
          </cell>
          <cell r="H690" t="str">
            <v>054410</v>
          </cell>
          <cell r="I690" t="str">
            <v>094-8320742,8320102,</v>
          </cell>
          <cell r="J690" t="str">
            <v>094-8320742</v>
          </cell>
          <cell r="K690" t="str">
            <v>granhs01@gmail.com</v>
          </cell>
          <cell r="L690" t="str">
            <v>http://www.hospitalpadreclementegiraldo.com</v>
          </cell>
        </row>
        <row r="691">
          <cell r="C691" t="str">
            <v>E.S.E. Hospital San Juan de Dios - Puerto Carreño</v>
          </cell>
          <cell r="E691" t="str">
            <v>PUERTO CARREÑO</v>
          </cell>
          <cell r="F691" t="str">
            <v>DEPARTAMENTO DE VICHADA</v>
          </cell>
          <cell r="G691" t="str">
            <v>CALLE 18 N° 10-43 BARRIO LA PRIMAVERA</v>
          </cell>
          <cell r="H691" t="str">
            <v>990001</v>
          </cell>
          <cell r="I691" t="str">
            <v>098-1654438,1654009,</v>
          </cell>
          <cell r="J691" t="str">
            <v>098-9999999</v>
          </cell>
          <cell r="K691" t="str">
            <v>hsanjuandediosvichada@yahoo.com</v>
          </cell>
          <cell r="L691" t="str">
            <v>http://www.esesanjuandediospc.gov.co</v>
          </cell>
        </row>
        <row r="692">
          <cell r="C692" t="str">
            <v>E.S.E. Hospital Nuestra Señora de Guadalupe</v>
          </cell>
          <cell r="D692" t="str">
            <v>ESEHNSG</v>
          </cell>
          <cell r="E692" t="str">
            <v>GUADALUPE (ANTIOQUIA)</v>
          </cell>
          <cell r="F692" t="str">
            <v>DEPARTAMENTO DE ANTIOQUIA</v>
          </cell>
          <cell r="G692" t="str">
            <v>CARRERA 50 51 12</v>
          </cell>
          <cell r="H692" t="str">
            <v>051820</v>
          </cell>
          <cell r="I692" t="str">
            <v>094-8616110</v>
          </cell>
          <cell r="J692" t="str">
            <v>094-8616466</v>
          </cell>
          <cell r="K692" t="str">
            <v>hospitalguadalupe@gmail.com</v>
          </cell>
          <cell r="L692" t="str">
            <v>http://</v>
          </cell>
        </row>
        <row r="693">
          <cell r="C693" t="str">
            <v>Instituto Universitario de la Paz</v>
          </cell>
          <cell r="D693" t="str">
            <v>INUPAZ</v>
          </cell>
          <cell r="E693" t="str">
            <v>BARRANCABERMEJA</v>
          </cell>
          <cell r="F693" t="str">
            <v>DEPARTAMENTO DE SANTANDER</v>
          </cell>
          <cell r="G693" t="str">
            <v>VDA ZARZAL FINCA SANTA LUCIA KM 14  AUT BUCARAMANGA</v>
          </cell>
          <cell r="H693" t="str">
            <v>687033</v>
          </cell>
          <cell r="I693" t="str">
            <v>097-6221908,6214051,6214052</v>
          </cell>
          <cell r="J693" t="str">
            <v>097-6214051</v>
          </cell>
          <cell r="K693" t="str">
            <v>contabilidad@unipaz.edu.co</v>
          </cell>
          <cell r="L693" t="str">
            <v>http://www.unipaz.edu.co/</v>
          </cell>
        </row>
        <row r="694">
          <cell r="C694" t="str">
            <v>E.S.E. Hospital Nuestra Señora de La Candelaria - Guarne</v>
          </cell>
          <cell r="D694" t="str">
            <v>HNSC</v>
          </cell>
          <cell r="E694" t="str">
            <v>GUARNE</v>
          </cell>
          <cell r="F694" t="str">
            <v>DEPARTAMENTO DE ANTIOQUIA</v>
          </cell>
          <cell r="G694" t="str">
            <v xml:space="preserve"> CARRERA 52 NO. 52-177</v>
          </cell>
          <cell r="H694" t="str">
            <v>054050</v>
          </cell>
          <cell r="I694" t="str">
            <v>094-5511313</v>
          </cell>
          <cell r="J694" t="str">
            <v>094-5515314</v>
          </cell>
          <cell r="K694" t="str">
            <v>secretaria@hospitallacandelaria.com</v>
          </cell>
          <cell r="L694" t="str">
            <v>http://hospitalguarne.com</v>
          </cell>
        </row>
        <row r="695">
          <cell r="C695" t="str">
            <v>E.S.E. Hospital Regional San Francisco de Asís de Quibdó - En Liquidación</v>
          </cell>
          <cell r="D695" t="str">
            <v>HSFA</v>
          </cell>
          <cell r="E695" t="str">
            <v>QUIBDO</v>
          </cell>
          <cell r="F695" t="str">
            <v>DEPARTAMENTO DE CHOCO</v>
          </cell>
          <cell r="G695" t="str">
            <v>CALLELE 31 #3-29 B/CARRERAISTO REY</v>
          </cell>
          <cell r="H695" t="str">
            <v>270002</v>
          </cell>
          <cell r="I695" t="str">
            <v>054-6724898</v>
          </cell>
          <cell r="J695" t="str">
            <v>034-6724898</v>
          </cell>
          <cell r="K695" t="str">
            <v>contabilidad@esehdsfa.gov.co</v>
          </cell>
          <cell r="L695" t="str">
            <v>http://esehdsfa.gov.co</v>
          </cell>
        </row>
        <row r="696">
          <cell r="C696" t="str">
            <v>Universidad Francisco de Paula Santander - Seccional Ocaña</v>
          </cell>
          <cell r="D696" t="str">
            <v>UFPSO</v>
          </cell>
          <cell r="E696" t="str">
            <v>OCAÑA</v>
          </cell>
          <cell r="F696" t="str">
            <v>DEPARTAMENTO DE NORTE DE SANTANDER</v>
          </cell>
          <cell r="G696" t="str">
            <v>VIA ACOLSURE SEDE EL ALGODONAL</v>
          </cell>
          <cell r="H696" t="str">
            <v>546552</v>
          </cell>
          <cell r="I696" t="str">
            <v>097-5610066</v>
          </cell>
          <cell r="J696" t="str">
            <v>097-5692199</v>
          </cell>
          <cell r="K696" t="str">
            <v>direccion@ufpso.edu.co</v>
          </cell>
          <cell r="L696" t="str">
            <v>http://www.ufpso.edu.co</v>
          </cell>
        </row>
        <row r="697">
          <cell r="C697" t="str">
            <v>E.S.E. Hospital La Inmaculada - Guatapé</v>
          </cell>
          <cell r="D697" t="str">
            <v>ESE GUATAPE</v>
          </cell>
          <cell r="E697" t="str">
            <v>GUATAPE</v>
          </cell>
          <cell r="F697" t="str">
            <v>DEPARTAMENTO DE ANTIOQUIA</v>
          </cell>
          <cell r="G697" t="str">
            <v>Carrera  23A    31-35</v>
          </cell>
          <cell r="H697" t="str">
            <v>053840</v>
          </cell>
          <cell r="I697" t="str">
            <v>094-8610175,8610950</v>
          </cell>
          <cell r="J697" t="str">
            <v>094-8610553</v>
          </cell>
          <cell r="K697" t="str">
            <v>guaths01@edatel.net.co</v>
          </cell>
          <cell r="L697" t="str">
            <v>http://</v>
          </cell>
        </row>
        <row r="698">
          <cell r="C698" t="str">
            <v>Universidad del Tolima</v>
          </cell>
          <cell r="D698" t="str">
            <v>UT</v>
          </cell>
          <cell r="E698" t="str">
            <v>IBAGUE</v>
          </cell>
          <cell r="F698" t="str">
            <v>DEPARTAMENTO DE TOLIMA</v>
          </cell>
          <cell r="G698" t="str">
            <v>CALLE 42 N° 1-02 BARRIO SANTA HELENA</v>
          </cell>
          <cell r="H698" t="str">
            <v>730001</v>
          </cell>
          <cell r="I698" t="str">
            <v>098-2772028</v>
          </cell>
          <cell r="J698" t="str">
            <v>098-2771212</v>
          </cell>
          <cell r="K698" t="str">
            <v>rectoria@ut.edu.co</v>
          </cell>
          <cell r="L698" t="str">
            <v>http://www.ut.edu.co</v>
          </cell>
        </row>
        <row r="699">
          <cell r="C699" t="str">
            <v>E.S.E. Hospital San Rafael - Heliconia</v>
          </cell>
          <cell r="E699" t="str">
            <v>HELICONIA</v>
          </cell>
          <cell r="F699" t="str">
            <v>DEPARTAMENTO DE ANTIOQUIA</v>
          </cell>
          <cell r="G699" t="str">
            <v>CALLEL 22 B N 20-21</v>
          </cell>
          <cell r="H699" t="str">
            <v>055820</v>
          </cell>
          <cell r="I699" t="str">
            <v>094-8549652</v>
          </cell>
          <cell r="J699" t="str">
            <v>094-8549312</v>
          </cell>
          <cell r="K699" t="str">
            <v>helihs01@heliconia-antioquia.gov.co</v>
          </cell>
          <cell r="L699" t="str">
            <v>http://</v>
          </cell>
        </row>
        <row r="700">
          <cell r="C700" t="str">
            <v>Universidad de la Guajira</v>
          </cell>
          <cell r="D700" t="str">
            <v>UNIGUAJIRA</v>
          </cell>
          <cell r="E700" t="str">
            <v>RIOHACHA</v>
          </cell>
          <cell r="F700" t="str">
            <v>DEPARTAMENTO DE GUAJIRA</v>
          </cell>
          <cell r="G700" t="str">
            <v>KM 5 VIA MAICAO</v>
          </cell>
          <cell r="H700" t="str">
            <v>440001</v>
          </cell>
          <cell r="I700" t="str">
            <v>095-7282729,218219</v>
          </cell>
          <cell r="J700" t="str">
            <v>095-7282729,218219</v>
          </cell>
          <cell r="K700" t="str">
            <v>webmaster@uniguajira.edu.co</v>
          </cell>
          <cell r="L700" t="str">
            <v>http://www.uniguajira.edu.co</v>
          </cell>
        </row>
        <row r="701">
          <cell r="C701" t="str">
            <v>E.S.E. Hospital San Juan del Suroeste - Hispania</v>
          </cell>
          <cell r="D701" t="str">
            <v>HSJS</v>
          </cell>
          <cell r="E701" t="str">
            <v>HISPANIA</v>
          </cell>
          <cell r="F701" t="str">
            <v>DEPARTAMENTO DE ANTIOQUIA</v>
          </cell>
          <cell r="G701" t="str">
            <v>CALLE 50  ENTRE CARRERAS 46 Y 47</v>
          </cell>
          <cell r="H701" t="str">
            <v>056450</v>
          </cell>
          <cell r="I701" t="str">
            <v>094-8432211,8432160,8432890</v>
          </cell>
          <cell r="J701" t="str">
            <v>094-8432211</v>
          </cell>
          <cell r="K701" t="str">
            <v>hsanjuandelsuroeste@gmai.com</v>
          </cell>
          <cell r="L701" t="str">
            <v>http://</v>
          </cell>
        </row>
        <row r="702">
          <cell r="C702" t="str">
            <v>E.S.E. Hospital San Rafael - Itagüí</v>
          </cell>
          <cell r="D702" t="str">
            <v>HSRI</v>
          </cell>
          <cell r="E702" t="str">
            <v>ITAGUI</v>
          </cell>
          <cell r="F702" t="str">
            <v>DEPARTAMENTO DE ANTIOQUIA</v>
          </cell>
          <cell r="G702" t="str">
            <v>CALLE 47 48 63 SEDE 2</v>
          </cell>
          <cell r="H702" t="str">
            <v>055410</v>
          </cell>
          <cell r="I702" t="str">
            <v>094-3741414</v>
          </cell>
          <cell r="J702" t="str">
            <v>094-3723372</v>
          </cell>
          <cell r="K702" t="str">
            <v>gerencia@hsanrafael.org</v>
          </cell>
          <cell r="L702" t="str">
            <v>http://www.hsanrafael.gov.co</v>
          </cell>
        </row>
        <row r="703">
          <cell r="C703" t="str">
            <v>E.S.E. Hospital San José - Condoto</v>
          </cell>
          <cell r="E703" t="str">
            <v>CONDOTO</v>
          </cell>
          <cell r="F703" t="str">
            <v>DEPARTAMENTO DE CHOCO</v>
          </cell>
          <cell r="G703" t="str">
            <v>CARRERAA, 3  NO. 11A - 81 BARRIO EL SALTO</v>
          </cell>
          <cell r="H703" t="str">
            <v>273030</v>
          </cell>
          <cell r="I703" t="str">
            <v>094-6798016</v>
          </cell>
          <cell r="J703" t="str">
            <v>094-6798142</v>
          </cell>
          <cell r="K703" t="str">
            <v>ger_hsjc2016@outlook.com</v>
          </cell>
          <cell r="L703" t="str">
            <v>http://www.esehospitalsanjosedecondoto-condoto-choco.gov.co</v>
          </cell>
        </row>
        <row r="704">
          <cell r="C704" t="str">
            <v>E.S.E. Hospital San Juan de Dios - Ituango</v>
          </cell>
          <cell r="D704" t="str">
            <v>ESEHSJD</v>
          </cell>
          <cell r="E704" t="str">
            <v>ITUANGO</v>
          </cell>
          <cell r="F704" t="str">
            <v>DEPARTAMENTO DE ANTIOQUIA</v>
          </cell>
          <cell r="G704" t="str">
            <v>CARRERAA QUINDIO</v>
          </cell>
          <cell r="H704" t="str">
            <v>052070</v>
          </cell>
          <cell r="I704" t="str">
            <v>094-8643185,8643100,</v>
          </cell>
          <cell r="J704" t="str">
            <v>094-8643050</v>
          </cell>
          <cell r="K704" t="str">
            <v>ituahs01@edatel.net.co</v>
          </cell>
          <cell r="L704" t="str">
            <v>http://www.hospitalituango.gov.co</v>
          </cell>
        </row>
        <row r="705">
          <cell r="C705" t="str">
            <v>E.S.E. Hospital Gabriel Peláez M. - Jardín</v>
          </cell>
          <cell r="D705" t="str">
            <v>HGPM</v>
          </cell>
          <cell r="E705" t="str">
            <v>JARDIN</v>
          </cell>
          <cell r="F705" t="str">
            <v>DEPARTAMENTO DE ANTIOQUIA</v>
          </cell>
          <cell r="G705" t="str">
            <v>CALLEL5 #1-24</v>
          </cell>
          <cell r="H705" t="str">
            <v>056050</v>
          </cell>
          <cell r="I705" t="str">
            <v>094-8455555,8455511</v>
          </cell>
          <cell r="J705" t="str">
            <v>094-8455971</v>
          </cell>
          <cell r="K705" t="str">
            <v>hospital@eljardin-antioquia.gov.co</v>
          </cell>
          <cell r="L705" t="str">
            <v>http://www.hospitalgabrielpelaezmontoya.eljardin-antioquia.gov.co</v>
          </cell>
        </row>
        <row r="706">
          <cell r="C706" t="str">
            <v>E.S.E. Hospital San Rafael - Jericó</v>
          </cell>
          <cell r="E706" t="str">
            <v>JERICO (ANTIOQUIA)</v>
          </cell>
          <cell r="F706" t="str">
            <v>DEPARTAMENTO DE ANTIOQUIA</v>
          </cell>
          <cell r="G706" t="str">
            <v>CARRERA 5 9 157</v>
          </cell>
          <cell r="H706" t="str">
            <v>056010</v>
          </cell>
          <cell r="I706" t="str">
            <v>094-8523272</v>
          </cell>
          <cell r="J706" t="str">
            <v>094-852316,8523475</v>
          </cell>
          <cell r="K706" t="str">
            <v>hospital@hospitalsanrafaeljerico.gov.co</v>
          </cell>
          <cell r="L706" t="str">
            <v>http://www.hospitalsanrafaeljerico.gov.co/</v>
          </cell>
        </row>
        <row r="707">
          <cell r="C707" t="str">
            <v>Emtelco S.A.S.</v>
          </cell>
          <cell r="D707" t="str">
            <v>EMTELCO</v>
          </cell>
          <cell r="E707" t="str">
            <v>MEDELLIN</v>
          </cell>
          <cell r="F707" t="str">
            <v>DEPARTAMENTO DE ANTIOQUIA</v>
          </cell>
          <cell r="G707" t="str">
            <v>CALLE 14 # 52A-174</v>
          </cell>
          <cell r="H707" t="str">
            <v>050024</v>
          </cell>
          <cell r="I707" t="str">
            <v>094-3897000</v>
          </cell>
          <cell r="J707" t="str">
            <v>094-3897070</v>
          </cell>
          <cell r="K707" t="str">
            <v>notificacionesccio@emtelco.com.co</v>
          </cell>
          <cell r="L707" t="str">
            <v>http://www.emtelco.com.co</v>
          </cell>
        </row>
        <row r="708">
          <cell r="C708" t="str">
            <v>Lotería del Quindío E.I.C.E.</v>
          </cell>
          <cell r="D708" t="str">
            <v>LOTQUIND</v>
          </cell>
          <cell r="E708" t="str">
            <v>ARMENIA</v>
          </cell>
          <cell r="F708" t="str">
            <v>DEPARTAMENTO DE QUINDIO</v>
          </cell>
          <cell r="G708" t="str">
            <v>CARRERA 16 19 21 CENTRO</v>
          </cell>
          <cell r="H708" t="str">
            <v>630001</v>
          </cell>
          <cell r="I708" t="str">
            <v>096-7412441</v>
          </cell>
          <cell r="J708" t="str">
            <v>096-7412441</v>
          </cell>
          <cell r="K708" t="str">
            <v>info@loteriaquindio.com.co</v>
          </cell>
          <cell r="L708" t="str">
            <v>http://loteriaquindio.com.co/</v>
          </cell>
        </row>
        <row r="709">
          <cell r="C709" t="str">
            <v>Instituto para la Recreación, el Deporte, la Educación Extraescolar y el Aprovechamiento del Tiempo Libre en el Departamento de Casanare</v>
          </cell>
          <cell r="D709" t="str">
            <v>INDERCAS</v>
          </cell>
          <cell r="E709" t="str">
            <v>YOPAL</v>
          </cell>
          <cell r="F709" t="str">
            <v>DEPARTAMENTO DE CASANARE</v>
          </cell>
          <cell r="G709" t="str">
            <v xml:space="preserve">TV 18 # 14 - 09 B. LA COROCORA </v>
          </cell>
          <cell r="H709" t="str">
            <v>850002</v>
          </cell>
          <cell r="I709" t="str">
            <v>098-6353638</v>
          </cell>
          <cell r="J709" t="str">
            <v>098-6353638</v>
          </cell>
          <cell r="K709" t="str">
            <v>contabilidad@indercas-casanare.gov.co</v>
          </cell>
          <cell r="L709" t="str">
            <v>http://www.indercas-casanare.gov.co</v>
          </cell>
        </row>
        <row r="710">
          <cell r="C710" t="str">
            <v>Instituto Departamental del Deporte y Recreación - Amazonas</v>
          </cell>
          <cell r="D710" t="str">
            <v>INDEPORTES AMAZONAS</v>
          </cell>
          <cell r="E710" t="str">
            <v>LETICIA</v>
          </cell>
          <cell r="F710" t="str">
            <v>DEPARTAMENTO DE AMAZONAS</v>
          </cell>
          <cell r="G710" t="str">
            <v>Carrera 8  13 - 50</v>
          </cell>
          <cell r="H710" t="str">
            <v>910010</v>
          </cell>
          <cell r="I710" t="str">
            <v>098-3208991991</v>
          </cell>
          <cell r="J710" t="str">
            <v>098-592</v>
          </cell>
          <cell r="K710" t="str">
            <v>indeportesfinanciera@hotmail.com</v>
          </cell>
          <cell r="L710" t="str">
            <v>http://</v>
          </cell>
        </row>
        <row r="711">
          <cell r="C711" t="str">
            <v>E.S.P. Empresa de Energía del Guainía - La Ceiba S.A.</v>
          </cell>
          <cell r="D711" t="str">
            <v>EMELCE</v>
          </cell>
          <cell r="E711" t="str">
            <v>PUERTO INIRIDA</v>
          </cell>
          <cell r="F711" t="str">
            <v>DEPARTAMENTO DE GUAINIA</v>
          </cell>
          <cell r="G711" t="str">
            <v>CALLE 29 NO 7-94 BARRIO PRIMAVERA 2</v>
          </cell>
          <cell r="H711" t="str">
            <v>900001</v>
          </cell>
          <cell r="I711" t="str">
            <v>098-5656838</v>
          </cell>
          <cell r="J711" t="str">
            <v>098-5656838</v>
          </cell>
          <cell r="K711" t="str">
            <v>contabilidad@emelcesa.com</v>
          </cell>
          <cell r="L711" t="str">
            <v>http://www.emelcesa.com</v>
          </cell>
        </row>
        <row r="712">
          <cell r="C712" t="str">
            <v>Sorteo Extraordinario de Colombia Ltda.</v>
          </cell>
          <cell r="D712" t="str">
            <v>EXTRADEC LTDA</v>
          </cell>
          <cell r="E712" t="str">
            <v>BOGOTA - DISTRITO CAPITAL</v>
          </cell>
          <cell r="F712" t="str">
            <v>DISTRITO CAPITAL</v>
          </cell>
          <cell r="G712" t="str">
            <v>CALLE 72 10  07 OF 903</v>
          </cell>
          <cell r="H712" t="str">
            <v>110231</v>
          </cell>
          <cell r="I712" t="str">
            <v>091-2102855</v>
          </cell>
          <cell r="J712" t="str">
            <v>091-2104387</v>
          </cell>
          <cell r="K712" t="str">
            <v>contactenos@extradecolombia.com.co</v>
          </cell>
          <cell r="L712" t="str">
            <v>http://www.extradecolombia.com.co</v>
          </cell>
        </row>
        <row r="713">
          <cell r="C713" t="str">
            <v>Empresa de Energía Eléctrica de Arauca</v>
          </cell>
          <cell r="D713" t="str">
            <v>ENELAR ESP</v>
          </cell>
          <cell r="E713" t="str">
            <v>ARAUCA</v>
          </cell>
          <cell r="F713" t="str">
            <v>DEPARTAMENTO DE ARAUCA</v>
          </cell>
          <cell r="G713" t="str">
            <v>CARRERA 22 # 22 - 46</v>
          </cell>
          <cell r="H713" t="str">
            <v>810001</v>
          </cell>
          <cell r="I713" t="str">
            <v>097-8852495</v>
          </cell>
          <cell r="J713" t="str">
            <v>097-8856329</v>
          </cell>
          <cell r="K713" t="str">
            <v>subdircontabilidad@enelar.com.co</v>
          </cell>
          <cell r="L713" t="str">
            <v>http://www.enelar.com.co</v>
          </cell>
        </row>
        <row r="714">
          <cell r="C714" t="str">
            <v>E.S.P. Empresa de Energía del Casanare S.A.</v>
          </cell>
          <cell r="D714" t="str">
            <v>ENERCA S.A.</v>
          </cell>
          <cell r="E714" t="str">
            <v>YOPAL</v>
          </cell>
          <cell r="F714" t="str">
            <v>DEPARTAMENTO DE CASANARE</v>
          </cell>
          <cell r="G714" t="str">
            <v>carrera 19 No 6 100 Edificio Emiro Sossa Pacheco</v>
          </cell>
          <cell r="H714" t="str">
            <v>850002</v>
          </cell>
          <cell r="I714" t="str">
            <v>098-6344680</v>
          </cell>
          <cell r="J714" t="str">
            <v>098-6344680</v>
          </cell>
          <cell r="K714" t="str">
            <v>gerencia@enerca.com.co</v>
          </cell>
          <cell r="L714" t="str">
            <v>http://www.enerca.com.co</v>
          </cell>
        </row>
        <row r="715">
          <cell r="C715" t="str">
            <v>E.S.P. Empresa de Energía Eléctrica del Departamento del Guaviare S.A.</v>
          </cell>
          <cell r="D715" t="str">
            <v>ENERGUAVIARE S.A ESP</v>
          </cell>
          <cell r="E715" t="str">
            <v>SAN JOSE DEL GUAVIARE</v>
          </cell>
          <cell r="F715" t="str">
            <v>DEPARTAMENTO DE GUAVIARE</v>
          </cell>
          <cell r="G715" t="str">
            <v>CALLE 8 N 23 55 BARRIO CENTRO</v>
          </cell>
          <cell r="H715" t="str">
            <v>950001</v>
          </cell>
          <cell r="I715" t="str">
            <v>098-5840180</v>
          </cell>
          <cell r="J715" t="str">
            <v>098-5840423</v>
          </cell>
          <cell r="K715" t="str">
            <v>contabilidad@energuaviare.com.co</v>
          </cell>
          <cell r="L715" t="str">
            <v>http://www.energuaviare.com</v>
          </cell>
        </row>
        <row r="716">
          <cell r="C716" t="str">
            <v>E.S.E. Hospital Santa Cruz - Urumita</v>
          </cell>
          <cell r="D716" t="str">
            <v>HSCU</v>
          </cell>
          <cell r="E716" t="str">
            <v>URUMITA</v>
          </cell>
          <cell r="F716" t="str">
            <v>DEPARTAMENTO DE GUAJIRA</v>
          </cell>
          <cell r="G716" t="str">
            <v>CARRERA 9 # 8-16</v>
          </cell>
          <cell r="H716" t="str">
            <v>445020</v>
          </cell>
          <cell r="I716" t="str">
            <v>095-7778098</v>
          </cell>
          <cell r="J716" t="str">
            <v>095-778098</v>
          </cell>
          <cell r="K716" t="str">
            <v>hosacruz@hotmail.com</v>
          </cell>
          <cell r="L716" t="str">
            <v>http://www.hospitalsantacruzurumita.gov.co</v>
          </cell>
        </row>
        <row r="717">
          <cell r="C717" t="str">
            <v>Lotería del Risaralda</v>
          </cell>
          <cell r="D717" t="str">
            <v>LR</v>
          </cell>
          <cell r="E717" t="str">
            <v>PEREIRA</v>
          </cell>
          <cell r="F717" t="str">
            <v>DEPARTAMENTO DE RISARALDA</v>
          </cell>
          <cell r="G717" t="str">
            <v>CALLE 19 NO 7-53</v>
          </cell>
          <cell r="H717" t="str">
            <v>660002</v>
          </cell>
          <cell r="I717" t="str">
            <v>096-3340703</v>
          </cell>
          <cell r="J717" t="str">
            <v>096-3340703</v>
          </cell>
          <cell r="K717" t="str">
            <v>contador@loteriadelrisaralda.com</v>
          </cell>
          <cell r="L717" t="str">
            <v>http://www.loteriadelrisaralda.com</v>
          </cell>
        </row>
        <row r="718">
          <cell r="C718" t="str">
            <v>Sociedad Televisión de Antioquia Ltda.</v>
          </cell>
          <cell r="D718" t="str">
            <v>TELEANTIOQUIA</v>
          </cell>
          <cell r="E718" t="str">
            <v>MEDELLIN</v>
          </cell>
          <cell r="F718" t="str">
            <v>DEPARTAMENTO DE ANTIOQUIA</v>
          </cell>
          <cell r="G718" t="str">
            <v>CALLE 44 53A 11</v>
          </cell>
          <cell r="H718" t="str">
            <v>050022</v>
          </cell>
          <cell r="I718" t="str">
            <v>094-3569900</v>
          </cell>
          <cell r="J718" t="str">
            <v>094-3569909</v>
          </cell>
          <cell r="K718" t="str">
            <v>info@teleantioquia.com.co</v>
          </cell>
          <cell r="L718" t="str">
            <v>http://www.teleantioquia.co</v>
          </cell>
        </row>
        <row r="719">
          <cell r="C719" t="str">
            <v>Centro de Diagnóstico Automotor de Risaralda S.A.</v>
          </cell>
          <cell r="D719" t="str">
            <v>CDAR</v>
          </cell>
          <cell r="E719" t="str">
            <v>PEREIRA</v>
          </cell>
          <cell r="F719" t="str">
            <v>DEPARTAMENTO DE RISARALDA</v>
          </cell>
          <cell r="G719" t="str">
            <v>AV LAS AMERICAS CALLE 63 N° 19-50</v>
          </cell>
          <cell r="H719" t="str">
            <v>660002</v>
          </cell>
          <cell r="I719" t="str">
            <v>096-3116899</v>
          </cell>
          <cell r="J719" t="str">
            <v>096-3116899</v>
          </cell>
          <cell r="K719" t="str">
            <v>contabilidad@diagnosticentrorda.com</v>
          </cell>
          <cell r="L719" t="str">
            <v>http://www.diagnosticentrorda.com</v>
          </cell>
        </row>
        <row r="720">
          <cell r="C720" t="str">
            <v>Fondo Editorial del Departamento de Risaralda</v>
          </cell>
          <cell r="D720" t="str">
            <v>FEDER</v>
          </cell>
          <cell r="E720" t="str">
            <v>PEREIRA</v>
          </cell>
          <cell r="F720" t="str">
            <v>DEPARTAMENTO DE RISARALDA</v>
          </cell>
          <cell r="G720" t="str">
            <v>Edificio Gobernación Of. S-17</v>
          </cell>
          <cell r="H720" t="str">
            <v>660002</v>
          </cell>
          <cell r="I720" t="str">
            <v>096-3254186</v>
          </cell>
          <cell r="J720" t="str">
            <v>096-3254186</v>
          </cell>
          <cell r="K720" t="str">
            <v>fondoeditorial@risaralda.gov.co</v>
          </cell>
          <cell r="L720" t="str">
            <v>http://</v>
          </cell>
        </row>
        <row r="721">
          <cell r="C721" t="str">
            <v>Beneficencia de Santander</v>
          </cell>
          <cell r="E721" t="str">
            <v>BUCARAMANGA</v>
          </cell>
          <cell r="F721" t="str">
            <v>DEPARTAMENTO DE SANTANDER</v>
          </cell>
          <cell r="G721" t="str">
            <v>CALLE 36  21-16</v>
          </cell>
          <cell r="H721" t="str">
            <v>680006</v>
          </cell>
          <cell r="I721" t="str">
            <v>097-976337682</v>
          </cell>
          <cell r="J721" t="str">
            <v>097-976303842</v>
          </cell>
          <cell r="K721" t="str">
            <v>sistemas@loteriasantander.gov.co</v>
          </cell>
          <cell r="L721" t="str">
            <v>http://www.loteriasantander.gov.co</v>
          </cell>
        </row>
        <row r="722">
          <cell r="C722" t="str">
            <v>Organización Regional de Televisión del Eje Cafetero</v>
          </cell>
          <cell r="D722" t="str">
            <v>TELECAFE</v>
          </cell>
          <cell r="E722" t="str">
            <v>MANIZALES</v>
          </cell>
          <cell r="F722" t="str">
            <v>DEPARTAMENTO DE CALDAS</v>
          </cell>
          <cell r="G722" t="str">
            <v>CARRERA 19 NO. 43 - 02</v>
          </cell>
          <cell r="H722" t="str">
            <v>170003</v>
          </cell>
          <cell r="I722" t="str">
            <v>096-8727100</v>
          </cell>
          <cell r="J722" t="str">
            <v>096-8727610</v>
          </cell>
          <cell r="K722" t="str">
            <v>gerencia@telecafe.tv</v>
          </cell>
          <cell r="L722" t="str">
            <v>http://www.telecafe.gov.co</v>
          </cell>
        </row>
        <row r="723">
          <cell r="C723" t="str">
            <v>Canal Regional de Televisión para el Pacífico Ltda.</v>
          </cell>
          <cell r="D723" t="str">
            <v>TELEPACIFICO LTDA.</v>
          </cell>
          <cell r="E723" t="str">
            <v>SANTIAGO DE CALI</v>
          </cell>
          <cell r="F723" t="str">
            <v>DEPARTAMENTO DE VALLE DEL CAUCA</v>
          </cell>
          <cell r="G723" t="str">
            <v>CALLE 5 38A14 PISO 3</v>
          </cell>
          <cell r="H723" t="str">
            <v>760042</v>
          </cell>
          <cell r="I723" t="str">
            <v>092-5184000</v>
          </cell>
          <cell r="J723" t="str">
            <v>092-5588281</v>
          </cell>
          <cell r="K723" t="str">
            <v>albamira@telepacifico.com</v>
          </cell>
          <cell r="L723" t="str">
            <v>http://www.telepacifico.com</v>
          </cell>
        </row>
        <row r="724">
          <cell r="C724" t="str">
            <v>Canal Regional de Televisión del Caribe Ltda.</v>
          </cell>
          <cell r="D724" t="str">
            <v>TELECARIBE</v>
          </cell>
          <cell r="E724" t="str">
            <v>BARRANQUILLA - DISTRITO ESPECIAL, INDUSTRIAL Y PORTUARIO</v>
          </cell>
          <cell r="F724" t="str">
            <v>DEPARTAMENTO DE ATLANTICO</v>
          </cell>
          <cell r="G724" t="str">
            <v>CARRERAA 30 # 1 - 2487 CORREDOR UNIVERSITARIO</v>
          </cell>
          <cell r="H724" t="str">
            <v>080001</v>
          </cell>
          <cell r="I724" t="str">
            <v>095-3582297,3680183</v>
          </cell>
          <cell r="J724" t="str">
            <v>095-3607300</v>
          </cell>
          <cell r="K724" t="str">
            <v>info@telecaribe.com.co</v>
          </cell>
          <cell r="L724" t="str">
            <v>http://www.telecaribe.com.co</v>
          </cell>
        </row>
        <row r="725">
          <cell r="C725" t="str">
            <v>Industria Licorera de Caldas</v>
          </cell>
          <cell r="D725" t="str">
            <v>ILC</v>
          </cell>
          <cell r="E725" t="str">
            <v>MANIZALES</v>
          </cell>
          <cell r="F725" t="str">
            <v>DEPARTAMENTO DE CALDAS</v>
          </cell>
          <cell r="G725" t="str">
            <v xml:space="preserve">ZONA INDUSTRIAL JUANCHITO </v>
          </cell>
          <cell r="H725" t="str">
            <v>170003</v>
          </cell>
          <cell r="I725" t="str">
            <v>096-8782200</v>
          </cell>
          <cell r="J725" t="str">
            <v>096-8782232</v>
          </cell>
          <cell r="K725" t="str">
            <v>esperanza.escobar@ilc.com.co</v>
          </cell>
          <cell r="L725" t="str">
            <v>http://www.ilc.com.co</v>
          </cell>
        </row>
        <row r="726">
          <cell r="C726" t="str">
            <v>E.S.P. Empresa de Obras Sanitarias de Caldas Ltda.</v>
          </cell>
          <cell r="D726" t="str">
            <v>EMPOCALDAS S.A.</v>
          </cell>
          <cell r="E726" t="str">
            <v>MANIZALES</v>
          </cell>
          <cell r="F726" t="str">
            <v>DEPARTAMENTO DE CALDAS</v>
          </cell>
          <cell r="G726" t="str">
            <v xml:space="preserve">CARRERA  23 NO.75-82 </v>
          </cell>
          <cell r="H726" t="str">
            <v>170003</v>
          </cell>
          <cell r="I726" t="str">
            <v>096-8867080,8866966,8866980</v>
          </cell>
          <cell r="J726" t="str">
            <v>096-8865566</v>
          </cell>
          <cell r="K726" t="str">
            <v>empo@empocaldas.com</v>
          </cell>
          <cell r="L726" t="str">
            <v>http://empocaldas.com.co</v>
          </cell>
        </row>
        <row r="727">
          <cell r="C727" t="str">
            <v>Fábrica de Licores del Tolima</v>
          </cell>
          <cell r="D727" t="str">
            <v>FLT</v>
          </cell>
          <cell r="E727" t="str">
            <v>IBAGUE</v>
          </cell>
          <cell r="F727" t="str">
            <v>DEPARTAMENTO DE TOLIMA</v>
          </cell>
          <cell r="G727" t="str">
            <v>CARRERA 2A SUR CALLE 24</v>
          </cell>
          <cell r="H727" t="str">
            <v>730001</v>
          </cell>
          <cell r="I727" t="str">
            <v>098-2619254,2614046</v>
          </cell>
          <cell r="J727" t="str">
            <v>098-2611070</v>
          </cell>
          <cell r="K727" t="str">
            <v>gerencia@fabricadelicoresdeltolima.com</v>
          </cell>
          <cell r="L727" t="str">
            <v>http://www.fabricadelicoresdeltolima.com</v>
          </cell>
        </row>
        <row r="728">
          <cell r="C728" t="str">
            <v>Unidad Ejecutora de Saneamiento del Valle del Cauca</v>
          </cell>
          <cell r="D728" t="str">
            <v>UES VALLE</v>
          </cell>
          <cell r="E728" t="str">
            <v>SANTIAGO DE CALI</v>
          </cell>
          <cell r="F728" t="str">
            <v>DEPARTAMENTO DE VALLE DEL CAUCA</v>
          </cell>
          <cell r="G728" t="str">
            <v>CARRERAA 37A  # 4-18  BARRIO SANTA ISABEL</v>
          </cell>
          <cell r="H728" t="str">
            <v>760043</v>
          </cell>
          <cell r="I728" t="str">
            <v>092-5580868</v>
          </cell>
          <cell r="J728" t="str">
            <v>092-5580727</v>
          </cell>
          <cell r="K728" t="str">
            <v>contabilidad@uesvalle.gov.co</v>
          </cell>
          <cell r="L728" t="str">
            <v>http://www.uesvalle.gov.co</v>
          </cell>
        </row>
        <row r="729">
          <cell r="C729" t="str">
            <v>Industria Licorera del Valle del Cauca</v>
          </cell>
          <cell r="D729" t="str">
            <v>ILV</v>
          </cell>
          <cell r="E729" t="str">
            <v>PALMIRA</v>
          </cell>
          <cell r="F729" t="str">
            <v>DEPARTAMENTO DE VALLE DEL CAUCA</v>
          </cell>
          <cell r="G729" t="str">
            <v>KILOMETRO 2, VÍA ROZO, CORREGIMIENTO DE PALMASECA</v>
          </cell>
          <cell r="H729" t="str">
            <v>763531</v>
          </cell>
          <cell r="I729" t="str">
            <v>092-6836340</v>
          </cell>
          <cell r="J729" t="str">
            <v>092-6836315</v>
          </cell>
          <cell r="K729" t="str">
            <v>ilv@ilvalle.com.co</v>
          </cell>
          <cell r="L729" t="str">
            <v>http://www.ilvalle.com.co</v>
          </cell>
        </row>
        <row r="730">
          <cell r="C730" t="str">
            <v>E.S.P. Empresa de Acueducto y Alcantarillado del Río Palo S.A. - En Liquidación</v>
          </cell>
          <cell r="D730" t="str">
            <v>EARPA S.A. E.S.P. EN</v>
          </cell>
          <cell r="E730" t="str">
            <v>VILLA RICA</v>
          </cell>
          <cell r="F730" t="str">
            <v>DEPARTAMENTO DE CAUCA</v>
          </cell>
          <cell r="G730" t="str">
            <v>CALLE  3  9-00 PISO 2</v>
          </cell>
          <cell r="H730" t="str">
            <v>191060</v>
          </cell>
          <cell r="I730" t="str">
            <v>092-8486421</v>
          </cell>
          <cell r="J730" t="str">
            <v>092-8486421</v>
          </cell>
          <cell r="K730" t="str">
            <v>earpasaesp@yahoo.com</v>
          </cell>
          <cell r="L730" t="str">
            <v>http://</v>
          </cell>
        </row>
        <row r="731">
          <cell r="C731" t="str">
            <v>Central de Abastecimientos del Valle del Cauca S.A.</v>
          </cell>
          <cell r="D731" t="str">
            <v>CAVASA</v>
          </cell>
          <cell r="E731" t="str">
            <v>CANDELARIA (VALLE)</v>
          </cell>
          <cell r="F731" t="str">
            <v>DEPARTAMENTO DE VALLE DEL CAUCA</v>
          </cell>
          <cell r="G731" t="str">
            <v>KM 11 VIA CALI-CANDELARIA CGTO EL CARMELO</v>
          </cell>
          <cell r="H731" t="str">
            <v>763570</v>
          </cell>
          <cell r="I731" t="str">
            <v>092-4484926,4484929,</v>
          </cell>
          <cell r="J731" t="str">
            <v>092-4484015</v>
          </cell>
          <cell r="K731" t="str">
            <v>financierocontable@cavasa.com.co</v>
          </cell>
          <cell r="L731" t="str">
            <v>http://www.cavasa.com.co</v>
          </cell>
        </row>
        <row r="732">
          <cell r="C732" t="str">
            <v>Industria Licorera del Cauca</v>
          </cell>
          <cell r="D732" t="str">
            <v>ILC</v>
          </cell>
          <cell r="E732" t="str">
            <v>POPAYAN</v>
          </cell>
          <cell r="F732" t="str">
            <v>DEPARTAMENTO DE CAUCA</v>
          </cell>
          <cell r="G732" t="str">
            <v>Calle 4   1E -  40 Barrio La Pamba</v>
          </cell>
          <cell r="H732" t="str">
            <v>190003</v>
          </cell>
          <cell r="I732" t="str">
            <v>092-8244534</v>
          </cell>
          <cell r="J732" t="str">
            <v>092-8242739</v>
          </cell>
          <cell r="K732" t="str">
            <v>contabilidad@aguardientecaucano.com</v>
          </cell>
          <cell r="L732" t="str">
            <v>http://www.aguardientecaucano.com</v>
          </cell>
        </row>
        <row r="733">
          <cell r="C733" t="str">
            <v>Lotería del Cauca</v>
          </cell>
          <cell r="D733" t="str">
            <v>LOTECAUCA</v>
          </cell>
          <cell r="E733" t="str">
            <v>POPAYAN</v>
          </cell>
          <cell r="F733" t="str">
            <v>DEPARTAMENTO DE CAUCA</v>
          </cell>
          <cell r="G733" t="str">
            <v>CARRERAA 7 1N 66</v>
          </cell>
          <cell r="H733" t="str">
            <v>190003</v>
          </cell>
          <cell r="I733" t="str">
            <v>092-8233856</v>
          </cell>
          <cell r="J733" t="str">
            <v>092-8231234</v>
          </cell>
          <cell r="K733" t="str">
            <v>contactenos@loteriadelcauca.com.co</v>
          </cell>
          <cell r="L733" t="str">
            <v>http://loteriadelcauca.gov.co</v>
          </cell>
        </row>
        <row r="734">
          <cell r="C734" t="str">
            <v>Imprenta Departamental del Valle del Cauca</v>
          </cell>
          <cell r="D734" t="str">
            <v>IMPREDEV</v>
          </cell>
          <cell r="E734" t="str">
            <v>SANTIAGO DE CALI</v>
          </cell>
          <cell r="F734" t="str">
            <v>DEPARTAMENTO DE VALLE DEL CAUCA</v>
          </cell>
          <cell r="G734" t="str">
            <v>CARRERA 6  CALLE 9 Y 10 EDIFICIO DE LA GOBERNACION DEL VALLE</v>
          </cell>
          <cell r="H734" t="str">
            <v>760042</v>
          </cell>
          <cell r="I734" t="str">
            <v>092-8855254</v>
          </cell>
          <cell r="J734" t="str">
            <v>092-8855252</v>
          </cell>
          <cell r="K734" t="str">
            <v>contador@impretics.gov.co</v>
          </cell>
          <cell r="L734" t="str">
            <v>http://www.impretics.gov.co</v>
          </cell>
        </row>
        <row r="735">
          <cell r="C735" t="str">
            <v>Innovar Documental Empresa de la Comunicación Gráfica, Archivo TICS (ID) - En liquidación</v>
          </cell>
          <cell r="D735" t="str">
            <v>ID</v>
          </cell>
          <cell r="E735" t="str">
            <v>POPAYAN</v>
          </cell>
          <cell r="F735" t="str">
            <v>DEPARTAMENTO DE CAUCA</v>
          </cell>
          <cell r="G735" t="str">
            <v>Calle 4 9 - 12</v>
          </cell>
          <cell r="H735" t="str">
            <v>190003</v>
          </cell>
          <cell r="I735" t="str">
            <v>092-8244212,8243813,</v>
          </cell>
          <cell r="J735" t="str">
            <v>092-8244212</v>
          </cell>
          <cell r="K735" t="str">
            <v>gerenciainnovardocumental@gmail.com</v>
          </cell>
        </row>
        <row r="736">
          <cell r="C736" t="str">
            <v>E.S.P. Empresa de Recursos Tecnológicos S.A.</v>
          </cell>
          <cell r="D736" t="str">
            <v>ERT. ESP. SA.</v>
          </cell>
          <cell r="E736" t="str">
            <v>SANTIAGO DE CALI</v>
          </cell>
          <cell r="F736" t="str">
            <v>DEPARTAMENTO DE VALLE DEL CAUCA</v>
          </cell>
          <cell r="G736" t="str">
            <v>AVENIDA 2BN NO. 23N -47 SAN VICENTE</v>
          </cell>
          <cell r="H736" t="str">
            <v>760042</v>
          </cell>
          <cell r="I736" t="str">
            <v>092-6202020</v>
          </cell>
          <cell r="J736" t="str">
            <v>092-6202222</v>
          </cell>
          <cell r="K736" t="str">
            <v>ertcali@ert.net.co</v>
          </cell>
          <cell r="L736" t="str">
            <v>http://www.ert.com.co</v>
          </cell>
        </row>
        <row r="737">
          <cell r="C737" t="str">
            <v>Corporación Vallecaucana de las Cuencas Hidrográficas y el Medio Ambiente</v>
          </cell>
          <cell r="D737" t="str">
            <v>CORPOCUENCAS</v>
          </cell>
          <cell r="E737" t="str">
            <v>SANTIAGO DE CALI</v>
          </cell>
          <cell r="F737" t="str">
            <v>DEPARTAMENTO DE VALLE DEL CAUCA</v>
          </cell>
          <cell r="G737" t="str">
            <v>Cra. 8 No.8-60 Edificio San Luís Piso 3</v>
          </cell>
          <cell r="H737" t="str">
            <v>760044</v>
          </cell>
          <cell r="I737" t="str">
            <v>092-8899407</v>
          </cell>
          <cell r="J737" t="str">
            <v>092-8893531</v>
          </cell>
          <cell r="K737" t="str">
            <v>direcciongeneral_corpocuencas@emcali.net.co</v>
          </cell>
          <cell r="L737" t="str">
            <v>http://</v>
          </cell>
        </row>
        <row r="738">
          <cell r="C738" t="str">
            <v>Empresa de Licores de Cundinamarca</v>
          </cell>
          <cell r="D738" t="str">
            <v>ELC</v>
          </cell>
          <cell r="E738" t="str">
            <v>COTA</v>
          </cell>
          <cell r="F738" t="str">
            <v>DEPARTAMENTO DE CUNDINAMARCA</v>
          </cell>
          <cell r="G738" t="str">
            <v>AUTOPISTA MEDELLIN KILÓMETRO 3.8 VÍA SIBERIA</v>
          </cell>
          <cell r="H738" t="str">
            <v>250010</v>
          </cell>
          <cell r="I738" t="str">
            <v>091-2377777</v>
          </cell>
          <cell r="J738" t="str">
            <v>091-3648911</v>
          </cell>
          <cell r="K738" t="str">
            <v>licorera@licoreracundinamarca.com.co</v>
          </cell>
          <cell r="L738" t="str">
            <v>http://www.licoreracundinamarca.com.co</v>
          </cell>
        </row>
        <row r="739">
          <cell r="C739" t="str">
            <v>Lotería de Cundinamarca</v>
          </cell>
          <cell r="D739" t="str">
            <v>LOTCUNDI</v>
          </cell>
          <cell r="E739" t="str">
            <v>BOGOTA - DISTRITO CAPITAL</v>
          </cell>
          <cell r="F739" t="str">
            <v>DISTRITO CAPITAL</v>
          </cell>
          <cell r="G739" t="str">
            <v>CARRERAA 30A 49A 10</v>
          </cell>
          <cell r="H739" t="str">
            <v>111311</v>
          </cell>
          <cell r="I739" t="str">
            <v>091-4802020</v>
          </cell>
          <cell r="J739" t="str">
            <v>091-4802020</v>
          </cell>
          <cell r="K739" t="str">
            <v>gerencia@loteriadecundinamarca.com.co</v>
          </cell>
          <cell r="L739" t="str">
            <v>http://www.loteriadecundinamarca.com.co</v>
          </cell>
        </row>
        <row r="740">
          <cell r="C740" t="str">
            <v>Empresa Lotería y Juego de Apuestas Permanentes del Departamento del Huila</v>
          </cell>
          <cell r="D740" t="str">
            <v>LOTERIA DEL HUILA</v>
          </cell>
          <cell r="E740" t="str">
            <v>NEIVA</v>
          </cell>
          <cell r="F740" t="str">
            <v>DEPARTAMENTO DE HUILA</v>
          </cell>
          <cell r="G740" t="str">
            <v>CARRERA 4 # 9-25 LOCAL 5 EDIFICIO DIEGO DE OSPINA</v>
          </cell>
          <cell r="H740" t="str">
            <v>410010</v>
          </cell>
          <cell r="I740" t="str">
            <v>098-8712066</v>
          </cell>
          <cell r="J740" t="str">
            <v>098-8712066</v>
          </cell>
          <cell r="K740" t="str">
            <v>servicios@loteriadelhuila.com</v>
          </cell>
          <cell r="L740" t="str">
            <v>http://www.loteriadelhuila.com</v>
          </cell>
        </row>
        <row r="741">
          <cell r="C741" t="str">
            <v>Terminal de Transportes de Pitalito S.A.</v>
          </cell>
          <cell r="D741" t="str">
            <v>TERMINAL DE TRANSPORTES DE PITALITO S.A.</v>
          </cell>
          <cell r="E741" t="str">
            <v>PITALITO</v>
          </cell>
          <cell r="F741" t="str">
            <v>DEPARTAMENTO DE HUILA</v>
          </cell>
          <cell r="G741" t="str">
            <v>CARRERA 4 NO 31 15</v>
          </cell>
          <cell r="H741" t="str">
            <v>417030</v>
          </cell>
          <cell r="I741" t="str">
            <v>098-8363718</v>
          </cell>
          <cell r="J741" t="str">
            <v>098-8363718</v>
          </cell>
          <cell r="K741" t="str">
            <v>terminalpitalito@yahoo.es</v>
          </cell>
          <cell r="L741" t="str">
            <v>http://www.terminalpitalito.com</v>
          </cell>
        </row>
        <row r="742">
          <cell r="C742" t="str">
            <v>Central de Transportes de Santa Marta Ltda.</v>
          </cell>
          <cell r="D742" t="str">
            <v>POR DEFINIR</v>
          </cell>
          <cell r="E742" t="str">
            <v>SANTA MARTA - DISTRITO TURISTICO, CULTURAL E HISTORICO</v>
          </cell>
          <cell r="F742" t="str">
            <v>DEPARTAMENTO DE MAGDALENA</v>
          </cell>
          <cell r="G742" t="str">
            <v>Calle 41 31-17 Carretera Trocal del Caribe</v>
          </cell>
          <cell r="H742" t="str">
            <v>470004</v>
          </cell>
          <cell r="I742" t="str">
            <v>095-4302040</v>
          </cell>
          <cell r="J742" t="str">
            <v>095-4302042</v>
          </cell>
          <cell r="K742" t="str">
            <v>centraltsm@hotmail.com</v>
          </cell>
          <cell r="L742" t="str">
            <v>http://</v>
          </cell>
        </row>
        <row r="743">
          <cell r="C743" t="str">
            <v>Química Integrada S.A.</v>
          </cell>
          <cell r="D743" t="str">
            <v>QUINSA</v>
          </cell>
          <cell r="E743" t="str">
            <v>AIPE</v>
          </cell>
          <cell r="F743" t="str">
            <v>DEPARTAMENTO DE HUILA</v>
          </cell>
          <cell r="G743" t="str">
            <v>KM 34 VIA NEIVA BOGOTA</v>
          </cell>
          <cell r="H743" t="str">
            <v>411001</v>
          </cell>
          <cell r="I743" t="str">
            <v>098-8389224</v>
          </cell>
          <cell r="J743" t="str">
            <v>098-8389038</v>
          </cell>
          <cell r="K743" t="str">
            <v>quinsa01@hotmail.com</v>
          </cell>
          <cell r="L743" t="str">
            <v>http://www.quinsa.com.co</v>
          </cell>
        </row>
        <row r="744">
          <cell r="C744" t="str">
            <v>Lotería del Meta</v>
          </cell>
          <cell r="D744" t="str">
            <v>LOTEMETA</v>
          </cell>
          <cell r="E744" t="str">
            <v>VILLAVICENCIO</v>
          </cell>
          <cell r="F744" t="str">
            <v>DEPARTAMENTO DEL META</v>
          </cell>
          <cell r="G744" t="str">
            <v xml:space="preserve">CALLE 38 N 32 37 </v>
          </cell>
          <cell r="H744" t="str">
            <v>510001</v>
          </cell>
          <cell r="I744" t="str">
            <v>098-6711000</v>
          </cell>
          <cell r="J744" t="str">
            <v>098-6711000</v>
          </cell>
          <cell r="K744" t="str">
            <v>loteriadelmeta@gmail.com</v>
          </cell>
          <cell r="L744" t="str">
            <v>http://www.loteriadelmeta.gov.co</v>
          </cell>
        </row>
        <row r="745">
          <cell r="C745" t="str">
            <v>Lotería de Nariño</v>
          </cell>
          <cell r="D745" t="str">
            <v>LOTENAR</v>
          </cell>
          <cell r="E745" t="str">
            <v>SAN JUAN DE PASTO</v>
          </cell>
          <cell r="F745" t="str">
            <v>DEPARTAMENTO DE NARIÑO</v>
          </cell>
          <cell r="G745" t="str">
            <v>Carrera  25  17 - 49  / Piso 2</v>
          </cell>
          <cell r="H745" t="str">
            <v>520001</v>
          </cell>
          <cell r="I745" t="str">
            <v>092-7292505</v>
          </cell>
          <cell r="J745" t="str">
            <v>092-7292505</v>
          </cell>
          <cell r="K745" t="str">
            <v>lotenar@gmail.com</v>
          </cell>
        </row>
        <row r="746">
          <cell r="C746" t="str">
            <v>Empresa Editora de Nariño</v>
          </cell>
          <cell r="D746" t="str">
            <v>EDINAR</v>
          </cell>
          <cell r="E746" t="str">
            <v>SAN JUAN DE PASTO</v>
          </cell>
          <cell r="F746" t="str">
            <v>DEPARTAMENTO DE NARIÑO</v>
          </cell>
          <cell r="G746" t="str">
            <v>CARRERA 21 NO 19-57</v>
          </cell>
          <cell r="H746" t="str">
            <v>520001</v>
          </cell>
          <cell r="I746" t="str">
            <v>092-7200952</v>
          </cell>
          <cell r="J746" t="str">
            <v>092-7200952</v>
          </cell>
          <cell r="K746" t="str">
            <v>edinarino@gmail.com</v>
          </cell>
          <cell r="L746" t="str">
            <v>http://edinar.com</v>
          </cell>
        </row>
        <row r="747">
          <cell r="C747" t="str">
            <v>Centro de Diagnóstico Automotor de Nariño Ltda.</v>
          </cell>
          <cell r="D747" t="str">
            <v>CDAN</v>
          </cell>
          <cell r="E747" t="str">
            <v>SAN JUAN DE PASTO</v>
          </cell>
          <cell r="F747" t="str">
            <v>DEPARTAMENTO DE NARIÑO</v>
          </cell>
          <cell r="G747" t="str">
            <v>Calle 19 A 42 - 84</v>
          </cell>
          <cell r="H747" t="str">
            <v>520001</v>
          </cell>
          <cell r="I747" t="str">
            <v>092-7313636</v>
          </cell>
          <cell r="J747" t="str">
            <v>092-7313636</v>
          </cell>
          <cell r="K747" t="str">
            <v>cdanar@telecom.com.co</v>
          </cell>
          <cell r="L747" t="str">
            <v>http://www.cdan.gov.co</v>
          </cell>
        </row>
        <row r="748">
          <cell r="C748" t="str">
            <v>Instituto para el Desarrollo de Antioquia</v>
          </cell>
          <cell r="D748" t="str">
            <v>IDEA</v>
          </cell>
          <cell r="E748" t="str">
            <v>MEDELLIN</v>
          </cell>
          <cell r="F748" t="str">
            <v>DEPARTAMENTO DE ANTIOQUIA</v>
          </cell>
          <cell r="G748" t="str">
            <v>CALLE 42 N°52-251</v>
          </cell>
          <cell r="H748" t="str">
            <v>050015</v>
          </cell>
          <cell r="I748" t="str">
            <v>094-3819219</v>
          </cell>
          <cell r="J748" t="str">
            <v>094-3819247</v>
          </cell>
          <cell r="K748" t="str">
            <v>contactenos@idea.gov.co</v>
          </cell>
          <cell r="L748" t="str">
            <v>http://www.idea.gov.co</v>
          </cell>
        </row>
        <row r="749">
          <cell r="C749" t="str">
            <v>Instituto de Fomento y Desarrollo Económico del Guaviare</v>
          </cell>
          <cell r="D749" t="str">
            <v>IFEG</v>
          </cell>
          <cell r="E749" t="str">
            <v>SAN JOSE DEL GUAVIARE</v>
          </cell>
          <cell r="F749" t="str">
            <v>DEPARTAMENTO DE GUAVIARE</v>
          </cell>
          <cell r="G749" t="str">
            <v>CARRERAA 24 N 7-81</v>
          </cell>
          <cell r="H749" t="str">
            <v>950001</v>
          </cell>
          <cell r="I749" t="str">
            <v>312-3480237</v>
          </cell>
          <cell r="J749" t="str">
            <v>098-5840983</v>
          </cell>
          <cell r="K749" t="str">
            <v>ifeguaviare@gmail.com</v>
          </cell>
          <cell r="L749" t="str">
            <v>http://</v>
          </cell>
        </row>
        <row r="750">
          <cell r="C750" t="str">
            <v>Promotora de Vivienda y Desarrollo del Quindío</v>
          </cell>
          <cell r="D750" t="str">
            <v>PROVIQUINDIO</v>
          </cell>
          <cell r="E750" t="str">
            <v>ARMENIA</v>
          </cell>
          <cell r="F750" t="str">
            <v>DEPARTAMENTO DE QUINDIO</v>
          </cell>
          <cell r="G750" t="str">
            <v>CALLE 20 Nº 13 - 22 PISO 16</v>
          </cell>
          <cell r="H750" t="str">
            <v>630001</v>
          </cell>
          <cell r="I750" t="str">
            <v>096-7414018,7417700,230</v>
          </cell>
          <cell r="J750" t="str">
            <v>096-7414018</v>
          </cell>
          <cell r="K750" t="str">
            <v>gestionfinanciera@proviquindio.gov.co</v>
          </cell>
          <cell r="L750" t="str">
            <v>http://www.proviquindio.gov.co</v>
          </cell>
        </row>
        <row r="751">
          <cell r="C751" t="str">
            <v>Instituto Financiero de Boyacá</v>
          </cell>
          <cell r="D751" t="str">
            <v>INFIBOY</v>
          </cell>
          <cell r="E751" t="str">
            <v>TUNJA</v>
          </cell>
          <cell r="F751" t="str">
            <v>DEPARTAMENTO DE BOYACA</v>
          </cell>
          <cell r="G751" t="str">
            <v>CALLE 19 9 - 35 PISO 7</v>
          </cell>
          <cell r="H751" t="str">
            <v>150001</v>
          </cell>
          <cell r="I751" t="str">
            <v>098-7423079,</v>
          </cell>
          <cell r="J751" t="str">
            <v>098-7423208</v>
          </cell>
          <cell r="K751" t="str">
            <v>infiboy@infiboy.gov.co</v>
          </cell>
          <cell r="L751" t="str">
            <v>http://www.infiboy.gov.co</v>
          </cell>
        </row>
        <row r="752">
          <cell r="C752" t="str">
            <v>Fundación Casa del Menor Marco Fidel Suárez</v>
          </cell>
          <cell r="D752" t="str">
            <v>CASAMFS</v>
          </cell>
          <cell r="E752" t="str">
            <v>TUNJA</v>
          </cell>
          <cell r="F752" t="str">
            <v>DEPARTAMENTO DE BOYACA</v>
          </cell>
          <cell r="G752" t="str">
            <v>CARRERA 11 NO. 20-96 PISO 3</v>
          </cell>
          <cell r="H752" t="str">
            <v>150001</v>
          </cell>
          <cell r="I752" t="str">
            <v>098-7424633</v>
          </cell>
          <cell r="J752" t="str">
            <v>098-7424633</v>
          </cell>
          <cell r="K752" t="str">
            <v>casa.menor@boyaca.gov.co</v>
          </cell>
          <cell r="L752" t="str">
            <v>http://</v>
          </cell>
        </row>
        <row r="753">
          <cell r="C753" t="str">
            <v>Instituto de Financiamiento, Promoción y Desarrollo de Caldas</v>
          </cell>
          <cell r="D753" t="str">
            <v>INFICALDAS</v>
          </cell>
          <cell r="E753" t="str">
            <v>MANIZALES</v>
          </cell>
          <cell r="F753" t="str">
            <v>DEPARTAMENTO DE CALDAS</v>
          </cell>
          <cell r="G753" t="str">
            <v>CALLELE 21 23-22 EDIFICIO ATLAS PISO 4</v>
          </cell>
          <cell r="H753" t="str">
            <v>170003</v>
          </cell>
          <cell r="I753" t="str">
            <v>096-8845639</v>
          </cell>
          <cell r="J753" t="str">
            <v>096-8845931</v>
          </cell>
          <cell r="K753" t="str">
            <v>prensa@inficaldas.com</v>
          </cell>
          <cell r="L753" t="str">
            <v>http://inficaldas.com</v>
          </cell>
        </row>
        <row r="754">
          <cell r="C754" t="str">
            <v>Instituto Financiero del Norte de Santander</v>
          </cell>
          <cell r="D754" t="str">
            <v>IFINORTE</v>
          </cell>
          <cell r="E754" t="str">
            <v>SAN JOSE DE CUCUTA</v>
          </cell>
          <cell r="F754" t="str">
            <v>DEPARTAMENTO DE NORTE DE SANTANDER</v>
          </cell>
          <cell r="G754" t="str">
            <v>AV 0 9-80 EDIFICIO ROSETAL</v>
          </cell>
          <cell r="H754" t="str">
            <v>540002</v>
          </cell>
          <cell r="I754" t="str">
            <v>097-5836464</v>
          </cell>
          <cell r="J754" t="str">
            <v>097-5836464</v>
          </cell>
          <cell r="K754" t="str">
            <v>ifinorte@ifinorte.gov.co</v>
          </cell>
          <cell r="L754" t="str">
            <v>http://www.ifinorte.gov.co</v>
          </cell>
        </row>
        <row r="755">
          <cell r="C755" t="str">
            <v>Instituto de Desarrollo de Arauca</v>
          </cell>
          <cell r="D755" t="str">
            <v>IDEAR</v>
          </cell>
          <cell r="E755" t="str">
            <v>ARAUCA</v>
          </cell>
          <cell r="F755" t="str">
            <v>DEPARTAMENTO DE ARAUCA</v>
          </cell>
          <cell r="G755" t="str">
            <v>CALLE 15 NO.13-46 BARRIO LAS AMERICAS</v>
          </cell>
          <cell r="H755" t="str">
            <v>810001</v>
          </cell>
          <cell r="I755" t="str">
            <v>097-8853178</v>
          </cell>
          <cell r="J755" t="str">
            <v>097-8853178</v>
          </cell>
          <cell r="K755" t="str">
            <v>atencionalcliente@idear.gov.co</v>
          </cell>
          <cell r="L755" t="str">
            <v>http://www.idear.gov.co</v>
          </cell>
        </row>
        <row r="756">
          <cell r="C756" t="str">
            <v>Instituto de Fomento para el Desarrollo de Risaralda</v>
          </cell>
          <cell r="D756" t="str">
            <v>INFIDER</v>
          </cell>
          <cell r="E756" t="str">
            <v>PEREIRA</v>
          </cell>
          <cell r="F756" t="str">
            <v>DEPARTAMENTO DE RISARALDA</v>
          </cell>
          <cell r="G756" t="str">
            <v>CALLE 19 NO.7-53 PISO 4 Y 5 EDIFICIO LOTERIA DE R/DA</v>
          </cell>
          <cell r="H756" t="str">
            <v>660002</v>
          </cell>
          <cell r="I756" t="str">
            <v>096-3116844</v>
          </cell>
          <cell r="J756" t="str">
            <v>096-3341269</v>
          </cell>
          <cell r="K756" t="str">
            <v>infider@infider.gov.co</v>
          </cell>
          <cell r="L756" t="str">
            <v>http://www.infider.gov.co</v>
          </cell>
        </row>
        <row r="757">
          <cell r="C757" t="str">
            <v>Instituto para el Desarrollo Municipal de Santander</v>
          </cell>
          <cell r="D757" t="str">
            <v>IDESAN</v>
          </cell>
          <cell r="E757" t="str">
            <v>BUCARAMANGA</v>
          </cell>
          <cell r="F757" t="str">
            <v>DEPARTAMENTO DE SANTANDER</v>
          </cell>
          <cell r="G757" t="str">
            <v>CALLE 48 N 27A-48</v>
          </cell>
          <cell r="H757" t="str">
            <v>680003</v>
          </cell>
          <cell r="I757" t="str">
            <v>097-6430301,6473850,6432329</v>
          </cell>
          <cell r="J757" t="str">
            <v>097-6473850</v>
          </cell>
          <cell r="K757" t="str">
            <v>idesan@idesan.gov.co</v>
          </cell>
          <cell r="L757" t="str">
            <v>http://www.idesan.gov.co</v>
          </cell>
        </row>
        <row r="758">
          <cell r="C758" t="str">
            <v>Instituto Financiero del Valle</v>
          </cell>
          <cell r="D758" t="str">
            <v>INFIVALLE</v>
          </cell>
          <cell r="E758" t="str">
            <v>SANTIAGO DE CALI</v>
          </cell>
          <cell r="F758" t="str">
            <v>DEPARTAMENTO DE VALLE DEL CAUCA</v>
          </cell>
          <cell r="G758" t="str">
            <v>CARRERA 2 OESTE # 7 - 18</v>
          </cell>
          <cell r="H758" t="str">
            <v>760045</v>
          </cell>
          <cell r="I758" t="str">
            <v>092-6080035</v>
          </cell>
          <cell r="J758" t="str">
            <v>092-8922627</v>
          </cell>
          <cell r="K758" t="str">
            <v>infivalle@infivalle.gov.co</v>
          </cell>
          <cell r="L758" t="str">
            <v>http://www.infivalle.gov.co</v>
          </cell>
        </row>
        <row r="759">
          <cell r="C759" t="str">
            <v>Instituto Financiero de Casanare</v>
          </cell>
          <cell r="D759" t="str">
            <v>I.F.C.</v>
          </cell>
          <cell r="E759" t="str">
            <v>YOPAL</v>
          </cell>
          <cell r="F759" t="str">
            <v>DEPARTAMENTO DE CASANARE</v>
          </cell>
          <cell r="G759" t="str">
            <v>CARRERA 13C  9-91</v>
          </cell>
          <cell r="H759" t="str">
            <v>850002</v>
          </cell>
          <cell r="I759" t="str">
            <v>098-6358942,6356755</v>
          </cell>
          <cell r="J759" t="str">
            <v>098-6356755</v>
          </cell>
          <cell r="K759" t="str">
            <v>instituto@ifc.gov.co</v>
          </cell>
          <cell r="L759" t="str">
            <v>http://www.ifc.gov.co</v>
          </cell>
        </row>
        <row r="760">
          <cell r="C760" t="str">
            <v>E.S.P. Empresa Sanitaria del Quindío S.A.</v>
          </cell>
          <cell r="D760" t="str">
            <v>ESAQUIN</v>
          </cell>
          <cell r="E760" t="str">
            <v>ARMENIA</v>
          </cell>
          <cell r="F760" t="str">
            <v>DEPARTAMENTO DE QUINDIO</v>
          </cell>
          <cell r="G760" t="str">
            <v>CARRERAA 14 # 22-30 ARMENIA QUINDIO</v>
          </cell>
          <cell r="H760" t="str">
            <v>630001</v>
          </cell>
          <cell r="I760" t="str">
            <v>096-7441774,7441615</v>
          </cell>
          <cell r="J760" t="str">
            <v>096-7441683</v>
          </cell>
          <cell r="K760" t="str">
            <v>contabilidad@esaquin.gov.co</v>
          </cell>
          <cell r="L760" t="str">
            <v>http://www.epq.gov.co</v>
          </cell>
        </row>
        <row r="761">
          <cell r="C761" t="str">
            <v>Sociedad de Acueducto y Alcantarillado del Valle del Cauca</v>
          </cell>
          <cell r="D761" t="str">
            <v>ACUAVALLE</v>
          </cell>
          <cell r="E761" t="str">
            <v>SANTIAGO DE CALI</v>
          </cell>
          <cell r="F761" t="str">
            <v>DEPARTAMENTO DE VALLE DEL CAUCA</v>
          </cell>
          <cell r="G761" t="str">
            <v>CALLE 56 NORTE # 3N - 19  CALI  - VALLE</v>
          </cell>
          <cell r="H761" t="str">
            <v>760042</v>
          </cell>
          <cell r="I761" t="str">
            <v>092-6684633,6653567,</v>
          </cell>
          <cell r="J761" t="str">
            <v>092-6650557</v>
          </cell>
          <cell r="K761" t="str">
            <v>acuavalle@acuavalle.gov.co</v>
          </cell>
          <cell r="L761" t="str">
            <v>http://www.acuavalle.gov.co</v>
          </cell>
        </row>
        <row r="762">
          <cell r="C762" t="str">
            <v>E.S.P. Hidroeléctrica Ituango S.A.</v>
          </cell>
          <cell r="D762" t="str">
            <v>HIDROITUANGO S.A. E.</v>
          </cell>
          <cell r="E762" t="str">
            <v>MEDELLIN</v>
          </cell>
          <cell r="F762" t="str">
            <v>DEPARTAMENTO DE ANTIOQUIA</v>
          </cell>
          <cell r="G762" t="str">
            <v>CALLE 7 SUR 42 70 OF. 2202</v>
          </cell>
          <cell r="H762" t="str">
            <v>050022</v>
          </cell>
          <cell r="I762" t="str">
            <v>054-5203160</v>
          </cell>
          <cell r="J762" t="str">
            <v>054-3141495</v>
          </cell>
          <cell r="K762" t="str">
            <v>hidroituango@hidroituango.com.co</v>
          </cell>
          <cell r="L762" t="str">
            <v>http://www.hidroituango.com.co</v>
          </cell>
        </row>
        <row r="763">
          <cell r="C763" t="str">
            <v>Gran Central de Abastos del Caribe S.A.</v>
          </cell>
          <cell r="D763" t="str">
            <v>GRANABASTOS</v>
          </cell>
          <cell r="E763" t="str">
            <v>SOLEDAD</v>
          </cell>
          <cell r="F763" t="str">
            <v>DEPARTAMENTO DE ATLANTICO</v>
          </cell>
          <cell r="G763" t="str">
            <v>CALLE 63 # 1- 300</v>
          </cell>
          <cell r="H763" t="str">
            <v>083001</v>
          </cell>
          <cell r="I763" t="str">
            <v>095-3282000</v>
          </cell>
          <cell r="J763" t="str">
            <v>095-3282055</v>
          </cell>
          <cell r="K763" t="str">
            <v>contador@granabastos.com.co</v>
          </cell>
          <cell r="L763" t="str">
            <v>http://www.granabastos.com.co</v>
          </cell>
        </row>
        <row r="764">
          <cell r="C764" t="str">
            <v>Sociedad de Acueductos y Alcantarillados del Huila - Aguas del Huila S.A.</v>
          </cell>
          <cell r="D764" t="str">
            <v>AGUAS DEL HUILA S.A.</v>
          </cell>
          <cell r="E764" t="str">
            <v>NEIVA</v>
          </cell>
          <cell r="F764" t="str">
            <v>DEPARTAMENTO DE HUILA</v>
          </cell>
          <cell r="G764" t="str">
            <v>CALLE 21 1C-17</v>
          </cell>
          <cell r="H764" t="str">
            <v>410010</v>
          </cell>
          <cell r="I764" t="str">
            <v>098-8753181,8743614,8747955</v>
          </cell>
          <cell r="J764" t="str">
            <v>098-8758879</v>
          </cell>
          <cell r="K764" t="str">
            <v>info@aguasdelhuila.gov.co</v>
          </cell>
          <cell r="L764" t="str">
            <v>http://www.aguasdelhuila.gov.co</v>
          </cell>
        </row>
        <row r="765">
          <cell r="C765" t="str">
            <v>Instituto de Tránsito y Transporte del Huila</v>
          </cell>
          <cell r="D765" t="str">
            <v>ITTHUILA</v>
          </cell>
          <cell r="E765" t="str">
            <v>RIVERA</v>
          </cell>
          <cell r="F765" t="str">
            <v>DEPARTAMENTO DE HUILA</v>
          </cell>
          <cell r="G765" t="str">
            <v>VEREDA BAJO PEDREGAL 100 METROS VIA RIVERA</v>
          </cell>
          <cell r="H765" t="str">
            <v>057098</v>
          </cell>
          <cell r="I765" t="str">
            <v>098-3163446050</v>
          </cell>
          <cell r="J765" t="str">
            <v>098-8387123</v>
          </cell>
          <cell r="K765" t="str">
            <v>administrativa@transito-huila.gov.co</v>
          </cell>
          <cell r="L765" t="str">
            <v>http://www.transito-huila.gov.co</v>
          </cell>
        </row>
        <row r="766">
          <cell r="C766" t="str">
            <v>Empresa Inmobiliaria de Cundinamarca</v>
          </cell>
          <cell r="D766" t="str">
            <v>EIC</v>
          </cell>
          <cell r="E766" t="str">
            <v>BOGOTA - DISTRITO CAPITAL</v>
          </cell>
          <cell r="F766" t="str">
            <v>DISTRITO CAPITAL</v>
          </cell>
          <cell r="G766" t="str">
            <v xml:space="preserve">CALLE 26 51-53 PISO 3 TO OCC </v>
          </cell>
          <cell r="H766" t="str">
            <v>111321</v>
          </cell>
          <cell r="I766" t="str">
            <v>091-7491535</v>
          </cell>
          <cell r="J766" t="str">
            <v>091-7491540</v>
          </cell>
          <cell r="K766" t="str">
            <v>wilson.camacho@cundinamarca.gov.co</v>
          </cell>
          <cell r="L766" t="str">
            <v>http://www.inmobiliariacundinamarquesa.gov.co</v>
          </cell>
        </row>
        <row r="767">
          <cell r="C767" t="str">
            <v>Corporación Departamental de Recreación</v>
          </cell>
          <cell r="D767" t="str">
            <v>RECREAVALLE</v>
          </cell>
          <cell r="E767" t="str">
            <v>SANTIAGO DE CALI</v>
          </cell>
          <cell r="F767" t="str">
            <v>DEPARTAMENTO DE VALLE DEL CAUCA</v>
          </cell>
          <cell r="G767" t="str">
            <v>CARRERA 8 NUMERO 39-01- ACUAPARQUE DE LA CAÑA</v>
          </cell>
          <cell r="H767" t="str">
            <v>760042</v>
          </cell>
          <cell r="I767" t="str">
            <v>092-5144083,5144085,5144086</v>
          </cell>
          <cell r="J767" t="str">
            <v>092-5144083,5144085,5144086</v>
          </cell>
          <cell r="K767" t="str">
            <v>recreavalle@gmail.com</v>
          </cell>
          <cell r="L767" t="str">
            <v>http://</v>
          </cell>
        </row>
        <row r="768">
          <cell r="C768" t="str">
            <v>Instituto Financiero del Huila</v>
          </cell>
          <cell r="D768" t="str">
            <v>INFIHULA</v>
          </cell>
          <cell r="E768" t="str">
            <v>NEIVA</v>
          </cell>
          <cell r="F768" t="str">
            <v>DEPARTAMENTO DE HUILA</v>
          </cell>
          <cell r="G768" t="str">
            <v>Calle 10   5 - 05  Piso 3</v>
          </cell>
          <cell r="H768" t="str">
            <v>410010</v>
          </cell>
          <cell r="I768" t="str">
            <v>098-8711168,8711234,8711194</v>
          </cell>
          <cell r="J768" t="str">
            <v>098-8711169</v>
          </cell>
          <cell r="K768" t="str">
            <v>contabilidad@infihuila.gov.co</v>
          </cell>
          <cell r="L768" t="str">
            <v>http://www.infihuila.gov.co</v>
          </cell>
        </row>
        <row r="769">
          <cell r="C769" t="str">
            <v>E.S.E. Centro de Rehabilitación de Norte de Santander</v>
          </cell>
          <cell r="D769" t="str">
            <v>CRNS</v>
          </cell>
          <cell r="E769" t="str">
            <v>SAN JOSE DE CUCUTA</v>
          </cell>
          <cell r="F769" t="str">
            <v>DEPARTAMENTO DE NORTE DE SANTANDER</v>
          </cell>
          <cell r="G769" t="str">
            <v>CALLE 6 BN NO. 12E-109 LOS ACACIOS</v>
          </cell>
          <cell r="H769" t="str">
            <v>540002</v>
          </cell>
          <cell r="I769" t="str">
            <v>097-5745454,5745341,</v>
          </cell>
          <cell r="J769" t="str">
            <v>097-5745341</v>
          </cell>
          <cell r="K769" t="str">
            <v>info@crns.gov.co</v>
          </cell>
          <cell r="L769" t="str">
            <v>http://www.centroderehabilitacioncm.gov</v>
          </cell>
        </row>
        <row r="770">
          <cell r="C770" t="str">
            <v>Instituto Departamental de Cultura del Meta</v>
          </cell>
          <cell r="D770" t="str">
            <v>CULTURAMETA</v>
          </cell>
          <cell r="E770" t="str">
            <v>VILLAVICENCIO</v>
          </cell>
          <cell r="F770" t="str">
            <v>DEPARTAMENTO DEL META</v>
          </cell>
          <cell r="G770" t="str">
            <v>CARRERA 29 CALLE 33 TEATRO LA VORAGINE</v>
          </cell>
          <cell r="H770" t="str">
            <v>510001</v>
          </cell>
          <cell r="I770" t="str">
            <v>098-6716222</v>
          </cell>
          <cell r="J770" t="str">
            <v>098-6716222</v>
          </cell>
          <cell r="K770" t="str">
            <v>contacto@culturameta.gov.co</v>
          </cell>
          <cell r="L770" t="str">
            <v>http://www.culturameta.gov.co</v>
          </cell>
        </row>
        <row r="771">
          <cell r="C771" t="str">
            <v>Televisión Regional de Oriente Ltda.</v>
          </cell>
          <cell r="D771" t="str">
            <v>CANAL TRO LTDA</v>
          </cell>
          <cell r="E771" t="str">
            <v>FLORIDABLANCA</v>
          </cell>
          <cell r="F771" t="str">
            <v>DEPARTAMENTO DE SANTANDER</v>
          </cell>
          <cell r="G771" t="str">
            <v>CALLE 5 NUMERO 2-38 PISO 3</v>
          </cell>
          <cell r="H771" t="str">
            <v>163254</v>
          </cell>
          <cell r="I771" t="str">
            <v>097-6484880</v>
          </cell>
          <cell r="J771" t="str">
            <v>097-6484880</v>
          </cell>
          <cell r="K771" t="str">
            <v>contador@canaltro.com</v>
          </cell>
          <cell r="L771" t="str">
            <v>http://www.canaltro.com</v>
          </cell>
        </row>
        <row r="772">
          <cell r="C772" t="str">
            <v>Piscícola San Silvestre</v>
          </cell>
          <cell r="D772" t="str">
            <v>PSS S.A</v>
          </cell>
          <cell r="E772" t="str">
            <v>BARRANCABERMEJA</v>
          </cell>
          <cell r="F772" t="str">
            <v>DEPARTAMENTO DE SANTANDER</v>
          </cell>
          <cell r="G772" t="str">
            <v>KILOMETRO 7 VIA CORREGIMIENTO EL LLANITO</v>
          </cell>
          <cell r="H772" t="str">
            <v>687033</v>
          </cell>
          <cell r="I772" t="str">
            <v>097-6214422</v>
          </cell>
          <cell r="J772" t="str">
            <v>097-6214507</v>
          </cell>
          <cell r="K772" t="str">
            <v>contabilidadpisansilvestre@gmail.com</v>
          </cell>
          <cell r="L772" t="str">
            <v>http://</v>
          </cell>
        </row>
        <row r="773">
          <cell r="C773" t="str">
            <v>Entidad Administradora de Pensiones de Antioquia</v>
          </cell>
          <cell r="E773" t="str">
            <v>MEDELLIN</v>
          </cell>
          <cell r="F773" t="str">
            <v>DEPARTAMENTO DE ANTIOQUIA</v>
          </cell>
          <cell r="G773" t="str">
            <v>CARRERA 51 NO. 52 -03</v>
          </cell>
          <cell r="H773" t="str">
            <v>050012</v>
          </cell>
          <cell r="I773" t="str">
            <v>094-5403460</v>
          </cell>
          <cell r="J773" t="str">
            <v>094-2930667</v>
          </cell>
          <cell r="K773" t="str">
            <v>pensantioquia@pensionesantioquia.gov.co</v>
          </cell>
          <cell r="L773" t="str">
            <v>http://www.pensionesdeantioquia.gov.co</v>
          </cell>
        </row>
        <row r="774">
          <cell r="C774" t="str">
            <v>E.S.E. Hospital Local de Sabanas de San Ángel</v>
          </cell>
          <cell r="D774" t="str">
            <v>ESEHSSA</v>
          </cell>
          <cell r="E774" t="str">
            <v>SABANAS DE SAN ANGEL</v>
          </cell>
          <cell r="F774" t="str">
            <v>DEPARTAMENTO DE MAGDALENA</v>
          </cell>
          <cell r="G774" t="str">
            <v>CALLE PRIMERA FRENTE AL PARQUE</v>
          </cell>
          <cell r="H774" t="str">
            <v>475001</v>
          </cell>
          <cell r="I774" t="str">
            <v>095-4142347</v>
          </cell>
          <cell r="J774" t="str">
            <v>095-4142347</v>
          </cell>
          <cell r="K774" t="str">
            <v>esesabanas@yahoo.es</v>
          </cell>
          <cell r="L774" t="str">
            <v>http://www.esesanangel.gov.co</v>
          </cell>
        </row>
        <row r="775">
          <cell r="C775" t="str">
            <v>E.P.S. Caja de Previsión Social y Seguridad del Casanare</v>
          </cell>
          <cell r="D775" t="str">
            <v>CAPRESOCA EPS</v>
          </cell>
          <cell r="E775" t="str">
            <v>YOPAL</v>
          </cell>
          <cell r="F775" t="str">
            <v>DEPARTAMENTO DE CASANARE</v>
          </cell>
          <cell r="G775" t="str">
            <v>CALLE 7 NO.19-34</v>
          </cell>
          <cell r="H775" t="str">
            <v>850002</v>
          </cell>
          <cell r="I775" t="str">
            <v>098-6358162,6358163,6356261</v>
          </cell>
          <cell r="J775" t="str">
            <v>098-6356361</v>
          </cell>
          <cell r="K775" t="str">
            <v>gerencia2@capresoca-casanare.gov.co</v>
          </cell>
          <cell r="L775" t="str">
            <v>http://capresoca-casanare.gov.co</v>
          </cell>
        </row>
        <row r="776">
          <cell r="C776" t="str">
            <v>E.S.E. Hospital de la Ceja</v>
          </cell>
          <cell r="D776" t="str">
            <v>E.S.E. LA CEJA</v>
          </cell>
          <cell r="E776" t="str">
            <v>LA CEJA DEL TAMBO</v>
          </cell>
          <cell r="F776" t="str">
            <v>DEPARTAMENTO DE ANTIOQUIA</v>
          </cell>
          <cell r="G776" t="str">
            <v>CALLE 17 Nª 19-55</v>
          </cell>
          <cell r="H776" t="str">
            <v>055010</v>
          </cell>
          <cell r="I776" t="str">
            <v>094-5531444,5531867,</v>
          </cell>
          <cell r="J776" t="str">
            <v>094-5531444</v>
          </cell>
          <cell r="K776" t="str">
            <v>hospitalceja@une.net.co</v>
          </cell>
          <cell r="L776" t="str">
            <v>http://www.ese.laceja-antioquia.gov.co</v>
          </cell>
        </row>
        <row r="777">
          <cell r="C777" t="str">
            <v>Fondo Mixto para la Promoción de la Cultura y las Artes del Valle del Cauca</v>
          </cell>
          <cell r="E777" t="str">
            <v>SANTIAGO DE CALI</v>
          </cell>
          <cell r="F777" t="str">
            <v>DEPARTAMENTO DE VALLE DEL CAUCA</v>
          </cell>
          <cell r="G777" t="str">
            <v>Calle 8 5 70</v>
          </cell>
          <cell r="H777" t="str">
            <v>760020</v>
          </cell>
          <cell r="I777" t="str">
            <v>092-8812868</v>
          </cell>
          <cell r="J777" t="str">
            <v>-</v>
          </cell>
          <cell r="K777" t="str">
            <v>fmculturavalle@gmail.com</v>
          </cell>
          <cell r="L777" t="str">
            <v>http://www.fondomixtoculturayartevalledelcauca.org</v>
          </cell>
        </row>
        <row r="778">
          <cell r="C778" t="str">
            <v>E.S.E. Hospital Local de La Estrella</v>
          </cell>
          <cell r="E778" t="str">
            <v>LA ESTRELLA</v>
          </cell>
          <cell r="F778" t="str">
            <v>DEPARTAMENTO DE ANTIOQUIA</v>
          </cell>
          <cell r="G778" t="str">
            <v>CALLE 83 A SUR N 60 45</v>
          </cell>
          <cell r="H778" t="str">
            <v>055460</v>
          </cell>
          <cell r="I778" t="str">
            <v>094-3106070</v>
          </cell>
          <cell r="J778" t="str">
            <v>094-3106070</v>
          </cell>
          <cell r="K778" t="str">
            <v>infohospital@eselaestrella.gov.co</v>
          </cell>
          <cell r="L778" t="str">
            <v>http://www.eselaestrella.gov.co</v>
          </cell>
        </row>
        <row r="779">
          <cell r="C779" t="str">
            <v>E.S.E. Hospital San Roque - La Unión</v>
          </cell>
          <cell r="D779" t="str">
            <v>E.S.E SAN ROQUE</v>
          </cell>
          <cell r="E779" t="str">
            <v>LA UNION (ANTIOQUIA)</v>
          </cell>
          <cell r="F779" t="str">
            <v>DEPARTAMENTO DE ANTIOQUIA</v>
          </cell>
          <cell r="G779" t="str">
            <v>CALLE 12 11 54</v>
          </cell>
          <cell r="H779" t="str">
            <v>055020</v>
          </cell>
          <cell r="I779" t="str">
            <v>094-5560619,5560629,5560658</v>
          </cell>
          <cell r="J779" t="str">
            <v>094-5686810</v>
          </cell>
          <cell r="K779" t="str">
            <v>hsanroque_union@hotmail.com</v>
          </cell>
          <cell r="L779" t="str">
            <v>http://www.hospitallaunion.com.co</v>
          </cell>
        </row>
        <row r="780">
          <cell r="C780" t="str">
            <v>E.S.E. Hospital San Lorenzo - Liborina</v>
          </cell>
          <cell r="D780" t="str">
            <v>SAN LORENZO</v>
          </cell>
          <cell r="E780" t="str">
            <v>LIBORINA</v>
          </cell>
          <cell r="F780" t="str">
            <v>DEPARTAMENTO DE ANTIOQUIA</v>
          </cell>
          <cell r="G780" t="str">
            <v>CALLE 13  6 - 2</v>
          </cell>
          <cell r="H780" t="str">
            <v>051460</v>
          </cell>
          <cell r="I780" t="str">
            <v>094-8561965</v>
          </cell>
          <cell r="J780" t="str">
            <v>094-8561086</v>
          </cell>
          <cell r="K780" t="str">
            <v>libohs01@edatel.net.co</v>
          </cell>
          <cell r="L780" t="str">
            <v>http://esesanlorenzoliborina.gov.co</v>
          </cell>
        </row>
        <row r="781">
          <cell r="C781" t="str">
            <v>E.S.E. Hospital Marco A. Cardona - Maceo</v>
          </cell>
          <cell r="D781" t="str">
            <v>ESEMAC</v>
          </cell>
          <cell r="E781" t="str">
            <v>MACEO</v>
          </cell>
          <cell r="F781" t="str">
            <v>DEPARTAMENTO DE ANTIOQUIA</v>
          </cell>
          <cell r="G781" t="str">
            <v>CARRERA 30 33 - 237</v>
          </cell>
          <cell r="H781" t="str">
            <v>053460</v>
          </cell>
          <cell r="I781" t="str">
            <v>094-8640487,8640283</v>
          </cell>
          <cell r="J781" t="str">
            <v>094-8640487</v>
          </cell>
          <cell r="K781" t="str">
            <v>macehs01@edatel.net.co</v>
          </cell>
          <cell r="L781" t="str">
            <v>http://</v>
          </cell>
        </row>
        <row r="782">
          <cell r="C782" t="str">
            <v>E.S.E. Hospital San Juan de Dios - Marinilla</v>
          </cell>
          <cell r="D782" t="str">
            <v>HOSPIMAR</v>
          </cell>
          <cell r="E782" t="str">
            <v>MARINILLA</v>
          </cell>
          <cell r="F782" t="str">
            <v>DEPARTAMENTO DE ANTIOQUIA</v>
          </cell>
          <cell r="G782" t="str">
            <v>CARRERA 36 # 28 85</v>
          </cell>
          <cell r="H782" t="str">
            <v>054020</v>
          </cell>
          <cell r="I782" t="str">
            <v>094-5484044,5484144,5480058</v>
          </cell>
          <cell r="J782" t="str">
            <v>094-5485621</v>
          </cell>
          <cell r="K782" t="str">
            <v>hospimarfinanciera@une.net.co</v>
          </cell>
          <cell r="L782" t="str">
            <v>http://www.hospitalmarinilla.gov.co/</v>
          </cell>
        </row>
        <row r="783">
          <cell r="C783" t="str">
            <v>E.S.E. Hospital San Antonio - Montebello</v>
          </cell>
          <cell r="D783" t="str">
            <v>ESEHSAM</v>
          </cell>
          <cell r="E783" t="str">
            <v>MONTEBELLO</v>
          </cell>
          <cell r="F783" t="str">
            <v>DEPARTAMENTO DE ANTIOQUIA</v>
          </cell>
          <cell r="G783" t="str">
            <v>Calle 18  18 - 85</v>
          </cell>
          <cell r="H783" t="str">
            <v>055040</v>
          </cell>
          <cell r="I783" t="str">
            <v>094-8480558,8480559,8480134</v>
          </cell>
          <cell r="J783" t="str">
            <v>094-8480354,106</v>
          </cell>
          <cell r="K783" t="str">
            <v>mtbehs01@edatel.net.co</v>
          </cell>
          <cell r="L783" t="str">
            <v>http://</v>
          </cell>
        </row>
        <row r="784">
          <cell r="C784" t="str">
            <v>E.S.E. Hospital San Bartolomé - Murindó</v>
          </cell>
          <cell r="E784" t="str">
            <v>MURINDO</v>
          </cell>
          <cell r="F784" t="str">
            <v>DEPARTAMENTO DE ANTIOQUIA</v>
          </cell>
          <cell r="G784" t="str">
            <v>CALLE 2 14 20</v>
          </cell>
          <cell r="H784" t="str">
            <v>055040</v>
          </cell>
          <cell r="I784" t="str">
            <v>094-8575093</v>
          </cell>
          <cell r="J784" t="str">
            <v>094-3814349</v>
          </cell>
          <cell r="K784" t="str">
            <v>hospitalmurindo@hotmail.com</v>
          </cell>
          <cell r="L784" t="str">
            <v>http://</v>
          </cell>
        </row>
        <row r="785">
          <cell r="C785" t="str">
            <v>E.S.E. Hospital La Anunciación - Mutatá</v>
          </cell>
          <cell r="D785" t="str">
            <v>ESEHLA</v>
          </cell>
          <cell r="E785" t="str">
            <v>MUTATA</v>
          </cell>
          <cell r="F785" t="str">
            <v>DEPARTAMENTO DE ANTIOQUIA</v>
          </cell>
          <cell r="G785" t="str">
            <v>CARRERA 10 NO 10 - 08</v>
          </cell>
          <cell r="H785" t="str">
            <v>057420</v>
          </cell>
          <cell r="I785" t="str">
            <v>094-8578622,8578100,8578700</v>
          </cell>
          <cell r="J785" t="str">
            <v>094-0000</v>
          </cell>
          <cell r="K785" t="str">
            <v>mutahs01@gmail.com</v>
          </cell>
          <cell r="L785" t="str">
            <v>http://www.eseanunciacion-mutata-antioquia.gov.co</v>
          </cell>
        </row>
        <row r="786">
          <cell r="C786" t="str">
            <v>E.S.E. Hospital San Joaquín - Nariño</v>
          </cell>
          <cell r="E786" t="str">
            <v>NARIÑO (ANTIOQUIA)</v>
          </cell>
          <cell r="F786" t="str">
            <v>DEPARTAMENTO DE ANTIOQUIA</v>
          </cell>
          <cell r="G786" t="str">
            <v>DIAGONAL 8  6 -33</v>
          </cell>
          <cell r="H786" t="str">
            <v>055030</v>
          </cell>
          <cell r="I786" t="str">
            <v>094-8680273</v>
          </cell>
          <cell r="J786" t="str">
            <v>094-3814349</v>
          </cell>
          <cell r="K786" t="str">
            <v>nariha01@edatel.net.co</v>
          </cell>
          <cell r="L786" t="str">
            <v>http://</v>
          </cell>
        </row>
        <row r="787">
          <cell r="C787" t="str">
            <v>E.S.E. Hospital La Misericordia - Nechí</v>
          </cell>
          <cell r="D787" t="str">
            <v>ESELAMIS</v>
          </cell>
          <cell r="E787" t="str">
            <v>NECHI</v>
          </cell>
          <cell r="F787" t="str">
            <v>DEPARTAMENTO DE ANTIOQUIA</v>
          </cell>
          <cell r="G787" t="str">
            <v>CALLE 31   29   40</v>
          </cell>
          <cell r="H787" t="str">
            <v>052420</v>
          </cell>
          <cell r="I787" t="str">
            <v>094-8368500,8368019,</v>
          </cell>
          <cell r="J787" t="str">
            <v>094-8368019</v>
          </cell>
          <cell r="K787" t="str">
            <v>gerencia@hospitalnechi.gov.co</v>
          </cell>
          <cell r="L787" t="str">
            <v>http://www.hospitalnechi.gov.co</v>
          </cell>
        </row>
        <row r="788">
          <cell r="C788" t="str">
            <v>E.S.E. Hospital San Sebastián de Urabá - Necoclí</v>
          </cell>
          <cell r="D788" t="str">
            <v>E.S.E. H.S.S.U.NECOCLI</v>
          </cell>
          <cell r="E788" t="str">
            <v>NECOCLI</v>
          </cell>
          <cell r="F788" t="str">
            <v>DEPARTAMENTO DE ANTIOQUIA</v>
          </cell>
          <cell r="G788" t="str">
            <v>CALE 36 NO 50 56</v>
          </cell>
          <cell r="H788" t="str">
            <v>057870</v>
          </cell>
          <cell r="I788" t="str">
            <v>094-8214562,8214546</v>
          </cell>
          <cell r="J788" t="str">
            <v>094-8214562</v>
          </cell>
          <cell r="K788" t="str">
            <v>cad@hospitalnecocli.gov.co</v>
          </cell>
          <cell r="L788" t="str">
            <v>http://www.hospitalnecocli.gov.co</v>
          </cell>
        </row>
        <row r="789">
          <cell r="C789" t="str">
            <v>E.S.E. Hospital San Juan de Dios - Peñol</v>
          </cell>
          <cell r="D789" t="str">
            <v>E.S.E. H.S.J.D.</v>
          </cell>
          <cell r="E789" t="str">
            <v>EL PEÑOL (ANTIOQUIA)</v>
          </cell>
          <cell r="F789" t="str">
            <v>DEPARTAMENTO DE ANTIOQUIA</v>
          </cell>
          <cell r="G789" t="str">
            <v>TRANSVERSAL 7 A 11 84</v>
          </cell>
          <cell r="H789" t="str">
            <v>053840</v>
          </cell>
          <cell r="I789" t="str">
            <v>094-8515750,8515494,</v>
          </cell>
          <cell r="J789" t="str">
            <v>094-8515750</v>
          </cell>
          <cell r="K789" t="str">
            <v>hospitalsjd@gmail.com</v>
          </cell>
          <cell r="L789" t="str">
            <v>http://www.hospitalelpenol.gov.co</v>
          </cell>
        </row>
        <row r="790">
          <cell r="C790" t="str">
            <v>E.S.E. Hospital San Francisco - Peque</v>
          </cell>
          <cell r="D790" t="str">
            <v>E.S.E. HOSPITAL  SAN</v>
          </cell>
          <cell r="E790" t="str">
            <v>PEQUE</v>
          </cell>
          <cell r="F790" t="str">
            <v>DEPARTAMENTO DE ANTIOQUIA</v>
          </cell>
          <cell r="G790" t="str">
            <v>CARRERA 9 BOLÍVAR - SECTOR EL CIELITO</v>
          </cell>
          <cell r="H790" t="str">
            <v>057010</v>
          </cell>
          <cell r="I790" t="str">
            <v>094-8552132</v>
          </cell>
          <cell r="J790" t="str">
            <v>094-8552132</v>
          </cell>
          <cell r="K790" t="str">
            <v xml:space="preserve">hospipeque@gmail.com </v>
          </cell>
          <cell r="L790" t="str">
            <v>http://www.hospitalpeque.gov.co/</v>
          </cell>
        </row>
        <row r="791">
          <cell r="C791" t="str">
            <v>E.S.E. Hospital San Vicente de Paul - Pueblorrico</v>
          </cell>
          <cell r="D791" t="str">
            <v>E.S.E H.SV.P</v>
          </cell>
          <cell r="E791" t="str">
            <v>PUEBLORRICO (ANTIOQUIA)</v>
          </cell>
          <cell r="F791" t="str">
            <v>DEPARTAMENTO DE ANTIOQUIA</v>
          </cell>
          <cell r="G791" t="str">
            <v>PUEBLORRICO</v>
          </cell>
          <cell r="H791" t="str">
            <v>053440</v>
          </cell>
          <cell r="I791" t="str">
            <v>054-8498080</v>
          </cell>
          <cell r="J791" t="str">
            <v>054-8498080</v>
          </cell>
          <cell r="K791" t="str">
            <v>hospitalpueblorrico@gmail.com</v>
          </cell>
          <cell r="L791" t="str">
            <v>http://www.hospitalpueblorrico.gov.co</v>
          </cell>
        </row>
        <row r="792">
          <cell r="C792" t="str">
            <v>E.S.E. Hospital San Vicente de Paul - Remedios</v>
          </cell>
          <cell r="D792" t="str">
            <v>E.S.E HSVP R</v>
          </cell>
          <cell r="E792" t="str">
            <v>REMEDIOS</v>
          </cell>
          <cell r="F792" t="str">
            <v>DEPARTAMENTO DE ANTIOQUIA</v>
          </cell>
          <cell r="G792" t="str">
            <v>Calle las Palmas 12 - 120</v>
          </cell>
          <cell r="H792" t="str">
            <v>052820</v>
          </cell>
          <cell r="I792" t="str">
            <v>094-8303231</v>
          </cell>
          <cell r="J792" t="str">
            <v>094-8303231</v>
          </cell>
          <cell r="K792" t="str">
            <v>info@hsvpremedios.gov.co</v>
          </cell>
          <cell r="L792" t="str">
            <v>http:///www.hsvpremedios.gov.co</v>
          </cell>
        </row>
        <row r="793">
          <cell r="C793" t="str">
            <v>E.S.E. Hospital Regional San Juan de Dios - Rionegro</v>
          </cell>
          <cell r="D793" t="str">
            <v>HSJD</v>
          </cell>
          <cell r="E793" t="str">
            <v>RIONEGRO (ANTIOQUIA)</v>
          </cell>
          <cell r="F793" t="str">
            <v>DEPARTAMENTO DE ANTIOQUIA</v>
          </cell>
          <cell r="G793" t="str">
            <v>CARRERA 48 N° 56-59</v>
          </cell>
          <cell r="H793" t="str">
            <v>054040</v>
          </cell>
          <cell r="I793" t="str">
            <v>094-5310537</v>
          </cell>
          <cell r="J793" t="str">
            <v>094-5311000</v>
          </cell>
          <cell r="K793" t="str">
            <v>eserionegro@hsjdeserionegro.com</v>
          </cell>
          <cell r="L793" t="str">
            <v>http://www.eserionegro.gov.co</v>
          </cell>
        </row>
        <row r="794">
          <cell r="C794" t="str">
            <v>E.S.E. Hospital Héctor Abad Gómez - San Juan de Urabá</v>
          </cell>
          <cell r="D794" t="str">
            <v>ESEHHAG</v>
          </cell>
          <cell r="E794" t="str">
            <v>SAN JUAN DE URABA</v>
          </cell>
          <cell r="F794" t="str">
            <v>DEPARTAMENTO DE ANTIOQUIA</v>
          </cell>
          <cell r="G794" t="str">
            <v>CALLE 20 NO. 24 - 20</v>
          </cell>
          <cell r="H794" t="str">
            <v>057810</v>
          </cell>
          <cell r="I794" t="str">
            <v>094-8212014</v>
          </cell>
          <cell r="J794" t="str">
            <v>094-8325050</v>
          </cell>
          <cell r="K794" t="str">
            <v>contactenos@esehhagsanjuandeuraba-antioquia.gov.co</v>
          </cell>
          <cell r="L794" t="str">
            <v>http://www.esehhagsanjuandeuraba-antioquia.gov.co/</v>
          </cell>
        </row>
        <row r="795">
          <cell r="C795" t="str">
            <v>E.S.E. Hospital Oscar E. Vergara - San Pedro de Urabá</v>
          </cell>
          <cell r="D795" t="str">
            <v>ESEHOEVC</v>
          </cell>
          <cell r="E795" t="str">
            <v>SAN  PEDRO DE URABA</v>
          </cell>
          <cell r="F795" t="str">
            <v>DEPARTAMENTO DE ANTIOQUIA</v>
          </cell>
          <cell r="G795" t="str">
            <v>CALLE 54  N 47 102  BARRIO VERACARRERAUZ</v>
          </cell>
          <cell r="H795" t="str">
            <v>057830</v>
          </cell>
          <cell r="I795" t="str">
            <v>074-8205716,8205716,</v>
          </cell>
          <cell r="J795" t="str">
            <v>074-8205716</v>
          </cell>
          <cell r="K795" t="str">
            <v>esehoevc@gmail.com</v>
          </cell>
          <cell r="L795" t="str">
            <v>http://www.esehospital-sanpedrouraba-antioquia.gov.co/</v>
          </cell>
        </row>
        <row r="796">
          <cell r="C796" t="str">
            <v>E.S.E. Hospital San Pedro - Sabanalarga</v>
          </cell>
          <cell r="E796" t="str">
            <v>SABANALARGA (ANTIOQUIA)</v>
          </cell>
          <cell r="F796" t="str">
            <v>DEPARTAMENTO DE ANTIOQUIA</v>
          </cell>
          <cell r="G796" t="str">
            <v>CARRERA 17 NRO 15 94</v>
          </cell>
          <cell r="H796" t="str">
            <v>057020</v>
          </cell>
          <cell r="I796" t="str">
            <v>094-8554154</v>
          </cell>
          <cell r="J796" t="str">
            <v>094-3814349</v>
          </cell>
          <cell r="K796" t="str">
            <v>esehospitalsabanalarga@gmail.com</v>
          </cell>
          <cell r="L796" t="str">
            <v>http://www.sabanalarga-antioquia.gov.co/directorio-instit</v>
          </cell>
        </row>
        <row r="797">
          <cell r="C797" t="str">
            <v>E.S.E. Hospital Venancio Díaz Díaz - Sabaneta</v>
          </cell>
          <cell r="D797" t="str">
            <v>H.V.D.D</v>
          </cell>
          <cell r="E797" t="str">
            <v>SABANETA</v>
          </cell>
          <cell r="F797" t="str">
            <v>DEPARTAMENTO DE ANTIOQUIA</v>
          </cell>
          <cell r="G797" t="str">
            <v>CARRERA 46B 77 S 36</v>
          </cell>
          <cell r="H797" t="str">
            <v>055450</v>
          </cell>
          <cell r="I797" t="str">
            <v>094-2889701</v>
          </cell>
          <cell r="J797" t="str">
            <v>094-3011315</v>
          </cell>
          <cell r="K797" t="str">
            <v>esehvdds@une.net.co</v>
          </cell>
          <cell r="L797" t="str">
            <v>http://www.esevenanciodiaz-sabaneta-antioquia.gov.co</v>
          </cell>
        </row>
        <row r="798">
          <cell r="C798" t="str">
            <v>E.S.E. Hospital San José - Salgar</v>
          </cell>
          <cell r="D798" t="str">
            <v>ESESALG</v>
          </cell>
          <cell r="E798" t="str">
            <v>SALGAR</v>
          </cell>
          <cell r="F798" t="str">
            <v>DEPARTAMENTO DE ANTIOQUIA</v>
          </cell>
          <cell r="G798" t="str">
            <v>CALLE 32A 33-04</v>
          </cell>
          <cell r="H798" t="str">
            <v>056470</v>
          </cell>
          <cell r="I798" t="str">
            <v>094-8442020</v>
          </cell>
          <cell r="J798" t="str">
            <v>094-8443152</v>
          </cell>
          <cell r="K798" t="str">
            <v>gerencia@hsjsalgar.gov.co</v>
          </cell>
          <cell r="L798" t="str">
            <v>http://www.hsjsalgar.gov.co</v>
          </cell>
        </row>
        <row r="799">
          <cell r="C799" t="str">
            <v>E.S.E. Hospital Gustavo González - San Andrés</v>
          </cell>
          <cell r="E799" t="str">
            <v>SAN ANDRES DE CUERQUIA</v>
          </cell>
          <cell r="F799" t="str">
            <v>DEPARTAMENTO DE ANTIOQUIA</v>
          </cell>
          <cell r="G799" t="str">
            <v>Barrio El Recreo</v>
          </cell>
          <cell r="H799" t="str">
            <v>052040</v>
          </cell>
          <cell r="I799" t="str">
            <v>094-8618101,8618102,</v>
          </cell>
          <cell r="J799" t="str">
            <v>094-8618102</v>
          </cell>
          <cell r="K799" t="str">
            <v>snanhs01@edatel.net.co</v>
          </cell>
          <cell r="L799" t="str">
            <v>http://</v>
          </cell>
        </row>
        <row r="800">
          <cell r="C800" t="str">
            <v>E.S.E. Hospital San Vicente de Paul - San Carlos</v>
          </cell>
          <cell r="D800" t="str">
            <v>ESESANC</v>
          </cell>
          <cell r="E800" t="str">
            <v>SAN CARLOS (ANTIOQUIA)</v>
          </cell>
          <cell r="F800" t="str">
            <v>DEPARTAMENTO DE ANTIOQUIA</v>
          </cell>
          <cell r="G800" t="str">
            <v>CALLE  21   24 - 58</v>
          </cell>
          <cell r="H800" t="str">
            <v>054420</v>
          </cell>
          <cell r="I800" t="str">
            <v>094-8358023,8358794,8358109</v>
          </cell>
          <cell r="J800" t="str">
            <v>094-8358023</v>
          </cell>
          <cell r="K800" t="str">
            <v>informacion@hsvpsancarlos.gov.co</v>
          </cell>
          <cell r="L800" t="str">
            <v>http://</v>
          </cell>
        </row>
        <row r="801">
          <cell r="C801" t="str">
            <v>E.S.E. Hospital San Luis Beltrán - San Jerónimo</v>
          </cell>
          <cell r="D801" t="str">
            <v>ESE H.S.L.B</v>
          </cell>
          <cell r="E801" t="str">
            <v>SAN JERONIMO</v>
          </cell>
          <cell r="F801" t="str">
            <v>DEPARTAMENTO DE ANTIOQUIA</v>
          </cell>
          <cell r="G801" t="str">
            <v>CARRERA 10  23 - 08</v>
          </cell>
          <cell r="H801" t="str">
            <v>051070</v>
          </cell>
          <cell r="I801" t="str">
            <v>094-8582545,8583902</v>
          </cell>
          <cell r="J801" t="str">
            <v>094-8582020</v>
          </cell>
          <cell r="K801" t="str">
            <v>snjehs01@edatel.net.co</v>
          </cell>
          <cell r="L801" t="str">
            <v>http://</v>
          </cell>
        </row>
        <row r="802">
          <cell r="C802" t="str">
            <v>E.S.E. Hospital Laureano Pino - San José de la Montaña</v>
          </cell>
          <cell r="D802" t="str">
            <v>HLP</v>
          </cell>
          <cell r="E802" t="str">
            <v>SAN JOSE DE LA MONTAÑA</v>
          </cell>
          <cell r="F802" t="str">
            <v>DEPARTAMENTO DE ANTIOQUIA</v>
          </cell>
          <cell r="G802" t="str">
            <v>MUNICIPIO DE SAN JOSE DE LA MOÑTAÑA</v>
          </cell>
          <cell r="H802" t="str">
            <v>051410</v>
          </cell>
          <cell r="I802" t="str">
            <v>094-8622663</v>
          </cell>
          <cell r="J802" t="str">
            <v>094-8222663</v>
          </cell>
          <cell r="K802" t="str">
            <v>snmohs01@edatel.net.co</v>
          </cell>
          <cell r="L802" t="str">
            <v>http://</v>
          </cell>
        </row>
        <row r="803">
          <cell r="C803" t="str">
            <v>E.S.E. Hospital San Rafael - San Luis</v>
          </cell>
          <cell r="D803" t="str">
            <v>E.S.E.H.S.R</v>
          </cell>
          <cell r="E803" t="str">
            <v>SAN LUIS (ANTIOQUIA)</v>
          </cell>
          <cell r="F803" t="str">
            <v>DEPARTAMENTO DE ANTIOQUIA</v>
          </cell>
          <cell r="G803" t="str">
            <v>CARRERA 19 NRO 17 63</v>
          </cell>
          <cell r="H803" t="str">
            <v>054430</v>
          </cell>
          <cell r="I803" t="str">
            <v>094-8348505</v>
          </cell>
          <cell r="J803" t="str">
            <v>094-8348506</v>
          </cell>
          <cell r="K803" t="str">
            <v>hospital.sanluis@yahoo.es</v>
          </cell>
          <cell r="L803" t="str">
            <v>http://</v>
          </cell>
        </row>
        <row r="804">
          <cell r="C804" t="str">
            <v>E.S.E. Hospital Santa Isabel - San Pedro de los Milagros</v>
          </cell>
          <cell r="D804" t="str">
            <v>E.S.E. HOSPITAL SANT</v>
          </cell>
          <cell r="E804" t="str">
            <v>SAN PEDRO DE LOS MILAGROS</v>
          </cell>
          <cell r="F804" t="str">
            <v>DEPARTAMENTO DE ANTIOQUIA</v>
          </cell>
          <cell r="G804" t="str">
            <v>CALLE 43 NO. 52  A 109</v>
          </cell>
          <cell r="H804" t="str">
            <v>056640</v>
          </cell>
          <cell r="I804" t="str">
            <v>094-8688504,2624339,3311904</v>
          </cell>
          <cell r="J804" t="str">
            <v>094-8687610</v>
          </cell>
          <cell r="K804" t="str">
            <v>gerencia@esesantaisabel.gov.co</v>
          </cell>
          <cell r="L804" t="str">
            <v>http://</v>
          </cell>
        </row>
        <row r="805">
          <cell r="C805" t="str">
            <v>E.S.E. Hospital Presbítero Alfonso M. - San Rafael</v>
          </cell>
          <cell r="D805" t="str">
            <v>ESE HPAMG</v>
          </cell>
          <cell r="E805" t="str">
            <v>SAN RAFAEL</v>
          </cell>
          <cell r="F805" t="str">
            <v>DEPARTAMENTO DE ANTIOQUIA</v>
          </cell>
          <cell r="G805" t="str">
            <v>CARRERA 29 26 189</v>
          </cell>
          <cell r="H805" t="str">
            <v>053830</v>
          </cell>
          <cell r="I805" t="str">
            <v>094-8586788</v>
          </cell>
          <cell r="J805" t="str">
            <v>094-8586647</v>
          </cell>
          <cell r="K805" t="str">
            <v>hospital@esepresbiteroalonso-sanrafael.gov.co</v>
          </cell>
          <cell r="L805" t="str">
            <v>http://www.esepresbiteroalonso-sanrafael.gov.co/</v>
          </cell>
        </row>
        <row r="806">
          <cell r="C806" t="str">
            <v>E.S.E. Hospital San Roque</v>
          </cell>
          <cell r="D806" t="str">
            <v>ESE.HSR</v>
          </cell>
          <cell r="E806" t="str">
            <v>SAN ROQUE</v>
          </cell>
          <cell r="F806" t="str">
            <v>DEPARTAMENTO DE ANTIOQUIA</v>
          </cell>
          <cell r="G806" t="str">
            <v>CALLE 25 18 30</v>
          </cell>
          <cell r="H806" t="str">
            <v>053030</v>
          </cell>
          <cell r="I806" t="str">
            <v>094-8656735</v>
          </cell>
          <cell r="J806" t="str">
            <v>094-8656914</v>
          </cell>
          <cell r="K806" t="str">
            <v>secretaria@hospitalmunicipalsanroque.gov.co</v>
          </cell>
          <cell r="L806" t="str">
            <v>http://www.hospitalmunicipalsanroque.gov.co</v>
          </cell>
        </row>
        <row r="807">
          <cell r="C807" t="str">
            <v>E.S.E. Hospital Santa María - Santa Bárbara</v>
          </cell>
          <cell r="D807" t="str">
            <v>HOSPITAL SANTAMARIA</v>
          </cell>
          <cell r="E807" t="str">
            <v>SANTA BARBARA (ANTIOQUIA)</v>
          </cell>
          <cell r="F807" t="str">
            <v>DEPARTAMENTO DE ANTIOQUIA</v>
          </cell>
          <cell r="G807" t="str">
            <v>CARRERAA 50  45 90</v>
          </cell>
          <cell r="H807" t="str">
            <v>055050</v>
          </cell>
          <cell r="I807" t="str">
            <v>094-8463131</v>
          </cell>
          <cell r="J807" t="str">
            <v>094-8463710</v>
          </cell>
          <cell r="K807" t="str">
            <v>gerencia@hospitalsantamaria.gov.co</v>
          </cell>
          <cell r="L807" t="str">
            <v>http://www.hospitalsantamaria.santabarbara-antioquia.gov.vo</v>
          </cell>
        </row>
        <row r="808">
          <cell r="C808" t="str">
            <v>E.S.E. Hospital San Rafael - Santo Domingo</v>
          </cell>
          <cell r="E808" t="str">
            <v>SANTO DOMINGO</v>
          </cell>
          <cell r="F808" t="str">
            <v>DEPARTAMENTO DE ANTIOQUIA</v>
          </cell>
          <cell r="G808" t="str">
            <v>CARRERA 16 NRO 18 23</v>
          </cell>
          <cell r="H808" t="str">
            <v>053040</v>
          </cell>
          <cell r="I808" t="str">
            <v>094-8621155,8621350,</v>
          </cell>
          <cell r="J808" t="str">
            <v>094-8621288</v>
          </cell>
          <cell r="K808" t="str">
            <v>stdohs01@edatel.net.co</v>
          </cell>
          <cell r="L808" t="str">
            <v>http://www.esesanrafael-santodomingo-antioquia.gov.co</v>
          </cell>
        </row>
        <row r="809">
          <cell r="C809" t="str">
            <v>E.S.E. Hospital San Juan de Dios - Santuario</v>
          </cell>
          <cell r="D809" t="str">
            <v>ESEHSJD</v>
          </cell>
          <cell r="E809" t="str">
            <v>SANTUARIO (ANTIOQUIA)</v>
          </cell>
          <cell r="F809" t="str">
            <v>DEPARTAMENTO DE ANTIOQUIA</v>
          </cell>
          <cell r="G809" t="str">
            <v xml:space="preserve">CALLE 49 41 61 </v>
          </cell>
          <cell r="H809" t="str">
            <v>054450</v>
          </cell>
          <cell r="I809" t="str">
            <v>094-5460050,5464874,5460117</v>
          </cell>
          <cell r="J809" t="str">
            <v>094-5460117</v>
          </cell>
          <cell r="K809" t="str">
            <v>cadsant@hospitalelsantuario.gov.co</v>
          </cell>
          <cell r="L809" t="str">
            <v>http://www.hospitalelsantuario.gov.co/</v>
          </cell>
        </row>
        <row r="810">
          <cell r="C810" t="str">
            <v>E.S.E. Hospital San Juan de Dios - Segovia</v>
          </cell>
          <cell r="E810" t="str">
            <v>SEGOVIA</v>
          </cell>
          <cell r="F810" t="str">
            <v>DEPARTAMENTO DE ANTIOQUIA</v>
          </cell>
          <cell r="G810" t="str">
            <v>CAMPAMENTO LA SALADA</v>
          </cell>
          <cell r="H810" t="str">
            <v>052810</v>
          </cell>
          <cell r="I810" t="str">
            <v>094-8318773</v>
          </cell>
          <cell r="J810" t="str">
            <v>094-3814349</v>
          </cell>
          <cell r="K810" t="str">
            <v>hospitalsegovia@gmail.com</v>
          </cell>
          <cell r="L810" t="str">
            <v>http://www.hospitaldesegovia.gov.co</v>
          </cell>
        </row>
        <row r="811">
          <cell r="C811" t="str">
            <v>E.S.E. Hospital San Juan de Dios - Sonsón</v>
          </cell>
          <cell r="D811" t="str">
            <v>ESESONSON</v>
          </cell>
          <cell r="E811" t="str">
            <v>SONSON</v>
          </cell>
          <cell r="F811" t="str">
            <v>DEPARTAMENTO DE ANTIOQUIA</v>
          </cell>
          <cell r="G811" t="str">
            <v>CALLE 16 DIAGONAL 07 151</v>
          </cell>
          <cell r="H811" t="str">
            <v>054820</v>
          </cell>
          <cell r="I811" t="str">
            <v>094-8695050</v>
          </cell>
          <cell r="J811" t="str">
            <v>094-8691333</v>
          </cell>
          <cell r="K811" t="str">
            <v>institucional@hospitalsonson.gov.co</v>
          </cell>
          <cell r="L811" t="str">
            <v>http://</v>
          </cell>
        </row>
        <row r="812">
          <cell r="C812" t="str">
            <v>E.S.E. Hospital Horacio Muñoz Suescún - Sopetrán</v>
          </cell>
          <cell r="E812" t="str">
            <v>SOPETRAN</v>
          </cell>
          <cell r="F812" t="str">
            <v>DEPARTAMENTO DE ANTIOQUIA</v>
          </cell>
          <cell r="G812" t="str">
            <v>CALLE 13 11 53 BENJAMIN HERRERA</v>
          </cell>
          <cell r="H812" t="str">
            <v>051440</v>
          </cell>
          <cell r="I812" t="str">
            <v>094-8542798</v>
          </cell>
          <cell r="J812" t="str">
            <v>094-8542798</v>
          </cell>
          <cell r="K812" t="str">
            <v>gerenciasopeh@hotmail.com</v>
          </cell>
          <cell r="L812" t="str">
            <v>http://</v>
          </cell>
        </row>
        <row r="813">
          <cell r="C813" t="str">
            <v>E.S.E. Hospital San Juan de Dios - Támesis</v>
          </cell>
          <cell r="D813" t="str">
            <v>ESE HOSPITAL SAN JUA</v>
          </cell>
          <cell r="E813" t="str">
            <v>TAMESIS</v>
          </cell>
          <cell r="F813" t="str">
            <v>DEPARTAMENTO DE ANTIOQUIA</v>
          </cell>
          <cell r="G813" t="str">
            <v>CARRERA 10 13 52</v>
          </cell>
          <cell r="H813" t="str">
            <v>056020</v>
          </cell>
          <cell r="I813" t="str">
            <v>094-8494591,8494555,8494802</v>
          </cell>
          <cell r="J813" t="str">
            <v>094-8494601</v>
          </cell>
          <cell r="K813" t="str">
            <v>hosspital@tamesis-antioquia.gov.co</v>
          </cell>
          <cell r="L813" t="str">
            <v>http://www.hospital.tamesis-antioquia.gov.co/</v>
          </cell>
        </row>
        <row r="814">
          <cell r="C814" t="str">
            <v>E.S.E. Hospital San Antonio - Tarazá</v>
          </cell>
          <cell r="D814" t="str">
            <v>HSA</v>
          </cell>
          <cell r="E814" t="str">
            <v>TARAZA</v>
          </cell>
          <cell r="F814" t="str">
            <v>DEPARTAMENTO DE ANTIOQUIA</v>
          </cell>
          <cell r="G814" t="str">
            <v>CALLE 26 NO.32-131</v>
          </cell>
          <cell r="H814" t="str">
            <v>057900</v>
          </cell>
          <cell r="I814" t="str">
            <v>094-8365616,8365617,</v>
          </cell>
          <cell r="J814" t="str">
            <v>094-8365617</v>
          </cell>
          <cell r="K814" t="str">
            <v>secretariahospitaltaraza@gmail.com</v>
          </cell>
          <cell r="L814" t="str">
            <v>http://www.hospitaltaraza.gov.co</v>
          </cell>
        </row>
        <row r="815">
          <cell r="C815" t="str">
            <v>E.S.E. Hospital San Pablo -Tarso</v>
          </cell>
          <cell r="E815" t="str">
            <v>TARSO</v>
          </cell>
          <cell r="F815" t="str">
            <v>DEPARTAMENTO DE ANTIOQUIA</v>
          </cell>
          <cell r="G815" t="str">
            <v>TARSO PARQUE PPAL</v>
          </cell>
          <cell r="H815" t="str">
            <v>056430</v>
          </cell>
          <cell r="I815" t="str">
            <v>094-8458781,8458606,8458505,3103759150</v>
          </cell>
          <cell r="J815" t="str">
            <v>094-8458606</v>
          </cell>
          <cell r="K815" t="str">
            <v>hospitaltarso@gmail.com</v>
          </cell>
          <cell r="L815" t="str">
            <v>http://</v>
          </cell>
        </row>
        <row r="816">
          <cell r="C816" t="str">
            <v>E.S.E. Hospital San Juan de Dios - Titiribí</v>
          </cell>
          <cell r="D816" t="str">
            <v>ESE HOSPITAL SAN JUAN DE DIOS</v>
          </cell>
          <cell r="E816" t="str">
            <v>TITIRIBI</v>
          </cell>
          <cell r="F816" t="str">
            <v>DEPARTAMENTO DE ANTIOQUIA</v>
          </cell>
          <cell r="G816" t="str">
            <v>CARRERA BOLIVAR 18 55</v>
          </cell>
          <cell r="H816" t="str">
            <v>055850</v>
          </cell>
          <cell r="I816" t="str">
            <v>094-8482740,8482626,</v>
          </cell>
          <cell r="J816" t="str">
            <v>094-8483012</v>
          </cell>
          <cell r="K816" t="str">
            <v>jhon.correa@esetitiribi.gov.co</v>
          </cell>
          <cell r="L816" t="str">
            <v>http://www.esetitiribi.gov.co</v>
          </cell>
        </row>
        <row r="817">
          <cell r="C817" t="str">
            <v>E.S.E. Hospital Pedro Claver Aguirre - Toledo</v>
          </cell>
          <cell r="E817" t="str">
            <v>TOLEDO (ANTIOQUIA)</v>
          </cell>
          <cell r="F817" t="str">
            <v>DEPARTAMENTO DE ANTIOQUIA</v>
          </cell>
          <cell r="G817" t="str">
            <v>Calle Córdoba  9 - 07</v>
          </cell>
          <cell r="H817" t="str">
            <v>052050</v>
          </cell>
          <cell r="I817" t="str">
            <v>094-8619061</v>
          </cell>
          <cell r="J817" t="str">
            <v>094-8619228</v>
          </cell>
          <cell r="K817" t="str">
            <v>hospitoledo@edatel.net.co</v>
          </cell>
          <cell r="L817" t="str">
            <v>http://</v>
          </cell>
        </row>
        <row r="818">
          <cell r="C818" t="str">
            <v>E.S.E. Hospital Francisco Valderrama - Turbo</v>
          </cell>
          <cell r="D818" t="str">
            <v>E.S.E HFV</v>
          </cell>
          <cell r="E818" t="str">
            <v>TURBO</v>
          </cell>
          <cell r="F818" t="str">
            <v>DEPARTAMENTO DE ANTIOQUIA</v>
          </cell>
          <cell r="G818" t="str">
            <v>CALLE 100 24-230 BARRIO LA LUCILA</v>
          </cell>
          <cell r="H818" t="str">
            <v>057868</v>
          </cell>
          <cell r="I818" t="str">
            <v>094-8272088</v>
          </cell>
          <cell r="J818" t="str">
            <v>094-8272591</v>
          </cell>
          <cell r="K818" t="str">
            <v>contador@hfv.gov.co</v>
          </cell>
          <cell r="L818" t="str">
            <v>http://www.hfv.gov.co</v>
          </cell>
        </row>
        <row r="819">
          <cell r="C819" t="str">
            <v>E.S.E. Hospital Tobías Puerta - Uramita</v>
          </cell>
          <cell r="D819" t="str">
            <v>ESEHTP</v>
          </cell>
          <cell r="E819" t="str">
            <v>URAMITA</v>
          </cell>
          <cell r="F819" t="str">
            <v>DEPARTAMENTO DE ANTIOQUIA</v>
          </cell>
          <cell r="G819" t="str">
            <v>CALLE 20 # 22-170</v>
          </cell>
          <cell r="H819" t="str">
            <v>057440</v>
          </cell>
          <cell r="I819" t="str">
            <v>094-8574048</v>
          </cell>
          <cell r="J819" t="str">
            <v>094-8574177</v>
          </cell>
          <cell r="K819" t="str">
            <v>uramhs01@edatel.net.co</v>
          </cell>
          <cell r="L819" t="str">
            <v>http://www.esentobiaspuerta-uramita-antioquia.gov.co/</v>
          </cell>
        </row>
        <row r="820">
          <cell r="C820" t="str">
            <v>E.S.E. Hospital Iván Restrepo Gómez</v>
          </cell>
          <cell r="E820" t="str">
            <v>URRAO</v>
          </cell>
          <cell r="F820" t="str">
            <v>DEPARTAMENTO DE ANTIOQUIA</v>
          </cell>
          <cell r="G820" t="str">
            <v>CARRERA 32 N° 23 - 61</v>
          </cell>
          <cell r="H820" t="str">
            <v>445020</v>
          </cell>
          <cell r="I820" t="str">
            <v>094-8502131</v>
          </cell>
          <cell r="J820" t="str">
            <v>094-8502131</v>
          </cell>
          <cell r="K820" t="str">
            <v>contactenos@hospitalurrao.gov.co</v>
          </cell>
          <cell r="L820" t="str">
            <v>http://www.hospitalurrao.gov.co/</v>
          </cell>
        </row>
        <row r="821">
          <cell r="C821" t="str">
            <v>E.S.E. Hospital San Juan de Dios - Valdivia</v>
          </cell>
          <cell r="D821" t="str">
            <v>ESESJDIOS</v>
          </cell>
          <cell r="E821" t="str">
            <v>VALDIVIA</v>
          </cell>
          <cell r="F821" t="str">
            <v>DEPARTAMENTO DE ANTIOQUIA</v>
          </cell>
          <cell r="G821" t="str">
            <v>CALLE 8  NO. 7-18</v>
          </cell>
          <cell r="H821" t="str">
            <v>052010</v>
          </cell>
          <cell r="I821" t="str">
            <v>094-8360218,8360355,8360218</v>
          </cell>
          <cell r="J821" t="str">
            <v>094-8360355</v>
          </cell>
          <cell r="K821" t="str">
            <v>esevaldivia@gmail.com</v>
          </cell>
          <cell r="L821" t="str">
            <v>http://</v>
          </cell>
        </row>
        <row r="822">
          <cell r="C822" t="str">
            <v>E.S.E. Hospital San Juan de Dios - Valparaiso</v>
          </cell>
          <cell r="D822" t="str">
            <v>ESE VALPARAISO</v>
          </cell>
          <cell r="E822" t="str">
            <v>VALPARAISO (ANTIOQUIA)</v>
          </cell>
          <cell r="F822" t="str">
            <v>DEPARTAMENTO DE ANTIOQUIA</v>
          </cell>
          <cell r="G822" t="str">
            <v>CARRERA 12 6 31</v>
          </cell>
          <cell r="H822" t="str">
            <v>056030</v>
          </cell>
          <cell r="I822" t="str">
            <v>094-8493160</v>
          </cell>
          <cell r="J822" t="str">
            <v>094-8493160</v>
          </cell>
          <cell r="K822" t="str">
            <v>admonesevalparaiso@gmail.com</v>
          </cell>
          <cell r="L822" t="str">
            <v>http://</v>
          </cell>
        </row>
        <row r="823">
          <cell r="C823" t="str">
            <v>E.S.E. Hospital San Camilo de Celis - Vegachi</v>
          </cell>
          <cell r="E823" t="str">
            <v>VEGACHI</v>
          </cell>
          <cell r="F823" t="str">
            <v>DEPARTAMENTO DE ANTIOQUIA</v>
          </cell>
          <cell r="G823" t="str">
            <v>CALLE 49 #39-99</v>
          </cell>
          <cell r="H823" t="str">
            <v>052830</v>
          </cell>
          <cell r="I823" t="str">
            <v>094-8305474,8305694,8305694</v>
          </cell>
          <cell r="J823" t="str">
            <v>094-8305698</v>
          </cell>
          <cell r="K823" t="str">
            <v>gerenciahospitalvegachi@gmail.com</v>
          </cell>
          <cell r="L823" t="str">
            <v>http://www.hospitalvegachi.gov.co</v>
          </cell>
        </row>
        <row r="824">
          <cell r="C824" t="str">
            <v>E.S.E. Hospital San Rafael - Venecia</v>
          </cell>
          <cell r="E824" t="str">
            <v>VENECIA</v>
          </cell>
          <cell r="F824" t="str">
            <v>DEPARTAMENTO DE ANTIOQUIA</v>
          </cell>
          <cell r="G824" t="str">
            <v>Calle La Independiente por Carrera Córdoba</v>
          </cell>
          <cell r="H824" t="str">
            <v>056420</v>
          </cell>
          <cell r="I824" t="str">
            <v>094-8490313</v>
          </cell>
          <cell r="J824" t="str">
            <v>094-8490313</v>
          </cell>
          <cell r="K824" t="str">
            <v>venehs01@edatel.net.co</v>
          </cell>
          <cell r="L824" t="str">
            <v>http://</v>
          </cell>
        </row>
        <row r="825">
          <cell r="C825" t="str">
            <v>E.S.E. Hospital Atrato Medio Antioqueño - Vigía del Fuerte</v>
          </cell>
          <cell r="D825" t="str">
            <v>ESEHAMA</v>
          </cell>
          <cell r="E825" t="str">
            <v>VIGIA DEL FUERTE</v>
          </cell>
          <cell r="F825" t="str">
            <v>DEPARTAMENTO DE ANTIOQUIA</v>
          </cell>
          <cell r="G825" t="str">
            <v>CARRERAA 1 BARRIO PUERTO CARIBE</v>
          </cell>
          <cell r="H825" t="str">
            <v>056820</v>
          </cell>
          <cell r="I825" t="str">
            <v>094-8678151</v>
          </cell>
          <cell r="J825" t="str">
            <v>094-8678034</v>
          </cell>
          <cell r="K825" t="str">
            <v>ese.hospital.vigia@gmail.com</v>
          </cell>
          <cell r="L825" t="str">
            <v>http://www.esehospitalvigia.gov.co</v>
          </cell>
        </row>
        <row r="826">
          <cell r="C826" t="str">
            <v>E.S.E. Hospital la Misericordia - Yalí</v>
          </cell>
          <cell r="D826" t="str">
            <v>ESEYALI</v>
          </cell>
          <cell r="E826" t="str">
            <v>YALI</v>
          </cell>
          <cell r="F826" t="str">
            <v>DEPARTAMENTO DE ANTIOQUIA</v>
          </cell>
          <cell r="G826" t="str">
            <v>CARRERA 18 N 23-24</v>
          </cell>
          <cell r="H826" t="str">
            <v>053010</v>
          </cell>
          <cell r="I826" t="str">
            <v>094-8575007</v>
          </cell>
          <cell r="J826" t="str">
            <v>094-88575007,103</v>
          </cell>
          <cell r="K826" t="str">
            <v>hospitalyali@hotmail.com</v>
          </cell>
          <cell r="L826" t="str">
            <v>http://www.hospitalyali.gov.co</v>
          </cell>
        </row>
        <row r="827">
          <cell r="C827" t="str">
            <v>E.S.E. Hospital Regional San Juan de Dios - Yarumal</v>
          </cell>
          <cell r="D827" t="str">
            <v>ESE HOSPITAL SAN JUA</v>
          </cell>
          <cell r="E827" t="str">
            <v>YARUMAL</v>
          </cell>
          <cell r="F827" t="str">
            <v>DEPARTAMENTO DE ANTIOQUIA</v>
          </cell>
          <cell r="G827" t="str">
            <v>CARRERA 23 # 12 -13</v>
          </cell>
          <cell r="H827" t="str">
            <v>052030</v>
          </cell>
          <cell r="I827" t="str">
            <v>094-8537373</v>
          </cell>
          <cell r="J827" t="str">
            <v>094-8537373</v>
          </cell>
          <cell r="K827" t="str">
            <v>secretariagerencia@hospitalyarumal.gov.co</v>
          </cell>
          <cell r="L827" t="str">
            <v>http://www.hospitalyarumal.gov.co</v>
          </cell>
        </row>
        <row r="828">
          <cell r="C828" t="str">
            <v>E.S.E. Hospital Regional San Rafael - Yolombó</v>
          </cell>
          <cell r="E828" t="str">
            <v>YOLOMBO</v>
          </cell>
          <cell r="F828" t="str">
            <v>DEPARTAMENTO DE ANTIOQUIA</v>
          </cell>
          <cell r="G828" t="str">
            <v>CARRERAA 24 NRO 13 -466 BARRIO EL REPOSO</v>
          </cell>
          <cell r="H828" t="str">
            <v>052030</v>
          </cell>
          <cell r="I828" t="str">
            <v>094-8654210,8655571,3117206381</v>
          </cell>
          <cell r="J828" t="str">
            <v>094-8654214</v>
          </cell>
          <cell r="K828" t="str">
            <v>esehospitalyolombo@gmail.com</v>
          </cell>
          <cell r="L828" t="str">
            <v>http://www.hospitalyolombo.gov.co</v>
          </cell>
        </row>
        <row r="829">
          <cell r="C829" t="str">
            <v>E.S.E. Hospital Héctor Abad Gómez - Yondó</v>
          </cell>
          <cell r="D829" t="str">
            <v>HHAG</v>
          </cell>
          <cell r="E829" t="str">
            <v>YONDO (CASABE)</v>
          </cell>
          <cell r="F829" t="str">
            <v>DEPARTAMENTO DE ANTIOQUIA</v>
          </cell>
          <cell r="G829" t="str">
            <v>CARRERA 58 47B 50</v>
          </cell>
          <cell r="H829" t="str">
            <v>053410</v>
          </cell>
          <cell r="I829" t="str">
            <v>094-8325050</v>
          </cell>
          <cell r="J829" t="str">
            <v>094-8325051</v>
          </cell>
          <cell r="K829" t="str">
            <v>subgerenciahhag@hospitalyondo.gov.co</v>
          </cell>
          <cell r="L829" t="str">
            <v>http://hospitalyondo.gov.co</v>
          </cell>
        </row>
        <row r="830">
          <cell r="C830" t="str">
            <v>E.S.E. Hospital Local San Miguel - Olaya</v>
          </cell>
          <cell r="D830" t="str">
            <v>HSMO</v>
          </cell>
          <cell r="E830" t="str">
            <v>OLAYA</v>
          </cell>
          <cell r="F830" t="str">
            <v>DEPARTAMENTO DE ANTIOQUIA</v>
          </cell>
          <cell r="G830" t="str">
            <v>CARRERA  10   10 - 34 CORREGIMIENTO DE LLANADAS</v>
          </cell>
          <cell r="H830" t="str">
            <v>051450</v>
          </cell>
          <cell r="I830" t="str">
            <v>094-8551038</v>
          </cell>
          <cell r="J830" t="str">
            <v>094-8551123</v>
          </cell>
          <cell r="K830" t="str">
            <v>olayhs01@edatel.net.co</v>
          </cell>
          <cell r="L830" t="str">
            <v>http://</v>
          </cell>
        </row>
        <row r="831">
          <cell r="C831" t="str">
            <v>E.S.E. Hospital Octavio Olivares - Puerto Nare</v>
          </cell>
          <cell r="E831" t="str">
            <v>PUERTO  NARE (LA MAGDALENA)</v>
          </cell>
          <cell r="F831" t="str">
            <v>DEPARTAMENTO DE ANTIOQUIA</v>
          </cell>
          <cell r="G831" t="str">
            <v>CARRERAA 5 NO. 45 - 103</v>
          </cell>
          <cell r="H831" t="str">
            <v>053430</v>
          </cell>
          <cell r="I831" t="str">
            <v>094-8347037</v>
          </cell>
          <cell r="J831" t="str">
            <v>094-8347037</v>
          </cell>
          <cell r="K831" t="str">
            <v>pnarehoo@gmail.com</v>
          </cell>
          <cell r="L831" t="str">
            <v>http://</v>
          </cell>
        </row>
        <row r="832">
          <cell r="C832" t="str">
            <v>E.S.E. Hospital San Francisco de Asís - San Francisco</v>
          </cell>
          <cell r="D832" t="str">
            <v>HSFRA</v>
          </cell>
          <cell r="E832" t="str">
            <v>SAN FRANCISCO (ANTIOQUIA)</v>
          </cell>
          <cell r="F832" t="str">
            <v>DEPARTAMENTO DE ANTIOQUIA</v>
          </cell>
          <cell r="G832" t="str">
            <v>PARQUE PRINCIPAL</v>
          </cell>
          <cell r="H832" t="str">
            <v>054810</v>
          </cell>
          <cell r="I832" t="str">
            <v>094-8323136</v>
          </cell>
          <cell r="J832" t="str">
            <v>094-8323027</v>
          </cell>
          <cell r="K832" t="str">
            <v xml:space="preserve">sfrahs01@edatel.net.co </v>
          </cell>
          <cell r="L832" t="str">
            <v>http://www.esehospitaldesanfrancisco-antioquia.gov.co/</v>
          </cell>
        </row>
        <row r="833">
          <cell r="C833" t="str">
            <v>La Unión - Antioquia</v>
          </cell>
          <cell r="E833" t="str">
            <v>LA UNION (ANTIOQUIA)</v>
          </cell>
          <cell r="F833" t="str">
            <v>DEPARTAMENTO DE ANTIOQUIA</v>
          </cell>
          <cell r="G833" t="str">
            <v>CARRERA 10 10 10</v>
          </cell>
          <cell r="H833" t="str">
            <v>035020</v>
          </cell>
          <cell r="I833" t="str">
            <v>094-5560610</v>
          </cell>
          <cell r="J833" t="str">
            <v>094-5560610</v>
          </cell>
          <cell r="K833" t="str">
            <v>alcaldia@launion-antioquia.gov.co</v>
          </cell>
          <cell r="L833" t="str">
            <v>http://www.launion-antioquia.gov.co</v>
          </cell>
        </row>
        <row r="834">
          <cell r="C834" t="str">
            <v>Hatillo de Loba</v>
          </cell>
          <cell r="E834" t="str">
            <v>HATILLO DE LOBA</v>
          </cell>
          <cell r="F834" t="str">
            <v>DEPARTAMENTO DE BOLIVAR</v>
          </cell>
          <cell r="G834" t="str">
            <v>Alcaldia municipal</v>
          </cell>
          <cell r="H834" t="str">
            <v>133040</v>
          </cell>
          <cell r="I834" t="str">
            <v>095-4294811</v>
          </cell>
          <cell r="J834" t="str">
            <v>095-4294811</v>
          </cell>
          <cell r="K834" t="str">
            <v>alcaldia@hatillodeloba-bolivar.gov.co</v>
          </cell>
          <cell r="L834" t="str">
            <v>http://</v>
          </cell>
        </row>
        <row r="835">
          <cell r="C835" t="str">
            <v>Rioviejo</v>
          </cell>
          <cell r="E835" t="str">
            <v>RIOVIEJO</v>
          </cell>
          <cell r="F835" t="str">
            <v>DEPARTAMENTO DE BOLIVAR</v>
          </cell>
          <cell r="G835" t="str">
            <v>Calle 1  9 - 01</v>
          </cell>
          <cell r="H835" t="str">
            <v>134508</v>
          </cell>
          <cell r="I835" t="str">
            <v>095-5652357,5652363,5652357</v>
          </cell>
          <cell r="J835" t="str">
            <v>095-5652354</v>
          </cell>
          <cell r="K835" t="str">
            <v>alcaldia@rioviejo-bolivar.gov.co</v>
          </cell>
          <cell r="L835" t="str">
            <v>http://</v>
          </cell>
        </row>
        <row r="836">
          <cell r="C836" t="str">
            <v>Oicatá</v>
          </cell>
          <cell r="E836" t="str">
            <v>OICATA</v>
          </cell>
          <cell r="F836" t="str">
            <v>DEPARTAMENTO DE BOYACA</v>
          </cell>
          <cell r="G836" t="str">
            <v>CALLE 4 3-17</v>
          </cell>
          <cell r="H836" t="str">
            <v>150220</v>
          </cell>
          <cell r="I836" t="str">
            <v>098-7404464</v>
          </cell>
          <cell r="J836" t="str">
            <v>098-7404464</v>
          </cell>
          <cell r="K836" t="str">
            <v>alcaldia@oicata-boyaca.gov.co</v>
          </cell>
          <cell r="L836" t="str">
            <v>http://oicata-boyaca.gov.co/index.shtml?apc=i-xx--2831032</v>
          </cell>
        </row>
        <row r="837">
          <cell r="C837" t="str">
            <v>Ráquira</v>
          </cell>
          <cell r="E837" t="str">
            <v>RAQUIRA</v>
          </cell>
          <cell r="F837" t="str">
            <v>DEPARTAMENTO DE BOYACA</v>
          </cell>
          <cell r="G837" t="str">
            <v>CARRERAA 4 # 3 -17</v>
          </cell>
          <cell r="H837" t="str">
            <v>153801</v>
          </cell>
          <cell r="I837" t="str">
            <v>098-7357174,7357161</v>
          </cell>
          <cell r="J837" t="str">
            <v>098-7357174,102</v>
          </cell>
          <cell r="K837" t="str">
            <v>contactenos@raquira-boyaca.gov.co</v>
          </cell>
          <cell r="L837" t="str">
            <v>http://www.raquira-boyaca.gov.co</v>
          </cell>
        </row>
        <row r="838">
          <cell r="C838" t="str">
            <v>Bolívar - Cauca</v>
          </cell>
          <cell r="E838" t="str">
            <v>BOLIVAR (CAUCA)</v>
          </cell>
          <cell r="F838" t="str">
            <v>DEPARTAMENTO DE CAUCA</v>
          </cell>
          <cell r="G838" t="str">
            <v>CENTRO ADMINISTRATIVO MUNICIPAL CALLE 6 Nº 4-28 PARQUE LOS FUNDADORES</v>
          </cell>
          <cell r="H838" t="str">
            <v>190000</v>
          </cell>
          <cell r="I838" t="str">
            <v>092-8272382,8272254,272252</v>
          </cell>
          <cell r="J838" t="str">
            <v>092-8272383</v>
          </cell>
          <cell r="K838" t="str">
            <v>alcaldia@bolivar-cauca.gov.co</v>
          </cell>
          <cell r="L838" t="str">
            <v xml:space="preserve">http://www.bolivar-cauca.gov.co </v>
          </cell>
        </row>
        <row r="839">
          <cell r="C839" t="str">
            <v>La Jagua de Ibirico</v>
          </cell>
          <cell r="E839" t="str">
            <v>LA JAGUA DE IBIRICO</v>
          </cell>
          <cell r="F839" t="str">
            <v>DEPARTAMENTO DE CESAR</v>
          </cell>
          <cell r="G839" t="str">
            <v>CALLE 6 NO. 3A 23</v>
          </cell>
          <cell r="H839" t="str">
            <v>203020</v>
          </cell>
          <cell r="I839" t="str">
            <v>095-5769375,5769376,5769207</v>
          </cell>
          <cell r="J839" t="str">
            <v>095-769376</v>
          </cell>
          <cell r="K839" t="str">
            <v>contabilidad@lajaguadeibirico-cesar.gov.co</v>
          </cell>
          <cell r="L839" t="str">
            <v>http://www.lajaguadeibirico-cesar.gov.co</v>
          </cell>
        </row>
        <row r="840">
          <cell r="C840" t="str">
            <v>Cotorra</v>
          </cell>
          <cell r="E840" t="str">
            <v>COTORRA</v>
          </cell>
          <cell r="F840" t="str">
            <v>DEPARTAMENTO DE CORDOBA</v>
          </cell>
          <cell r="G840" t="str">
            <v>CALLE 15 N°165 BARRIO EL CARMEN</v>
          </cell>
          <cell r="H840" t="str">
            <v>230501</v>
          </cell>
          <cell r="I840" t="str">
            <v>034-3145478071</v>
          </cell>
          <cell r="J840" t="str">
            <v>034-8980654</v>
          </cell>
          <cell r="K840" t="str">
            <v>contactenos@cotorra-cordoba.gov.co</v>
          </cell>
          <cell r="L840" t="str">
            <v>http://www.cotorra-cordoba.gov.co</v>
          </cell>
        </row>
        <row r="841">
          <cell r="C841" t="str">
            <v>Moñitos</v>
          </cell>
          <cell r="E841" t="str">
            <v>MOÑITOS</v>
          </cell>
          <cell r="F841" t="str">
            <v>DEPARTAMENTO DE CORDOBA</v>
          </cell>
          <cell r="G841" t="str">
            <v>CALLE 22B Nº 4 - 12 PALACIO MUNICIPAL</v>
          </cell>
          <cell r="H841" t="str">
            <v>231001</v>
          </cell>
          <cell r="I841" t="str">
            <v>094-7606617</v>
          </cell>
          <cell r="J841" t="str">
            <v>094-7606733</v>
          </cell>
          <cell r="K841" t="str">
            <v>tesoreriamunicipal@monitos-cordoba.gov.co</v>
          </cell>
          <cell r="L841" t="str">
            <v>http://www.monitos-cordoba.gov.co</v>
          </cell>
        </row>
        <row r="842">
          <cell r="C842" t="str">
            <v>Cogua</v>
          </cell>
          <cell r="E842" t="str">
            <v>COGUA</v>
          </cell>
          <cell r="F842" t="str">
            <v>DEPARTAMENTO DE CUNDINAMARCA</v>
          </cell>
          <cell r="G842" t="str">
            <v>CALLE 3 N. 3-34</v>
          </cell>
          <cell r="H842" t="str">
            <v>250401</v>
          </cell>
          <cell r="I842" t="str">
            <v>091-8548121,8548130,8548121</v>
          </cell>
          <cell r="J842" t="str">
            <v>091-8548394</v>
          </cell>
          <cell r="K842" t="str">
            <v>alcaldia@cogua-cundinamarca.gov.co</v>
          </cell>
          <cell r="L842" t="str">
            <v>http://www.cogua-cundinamarca.gov.co</v>
          </cell>
        </row>
        <row r="843">
          <cell r="C843" t="str">
            <v>Río Quito</v>
          </cell>
          <cell r="E843" t="str">
            <v>RIO QUITO</v>
          </cell>
          <cell r="F843" t="str">
            <v>DEPARTAMENTO DE CHOCO</v>
          </cell>
          <cell r="G843" t="str">
            <v>PAIMADO</v>
          </cell>
          <cell r="H843" t="str">
            <v>272050</v>
          </cell>
          <cell r="I843" t="str">
            <v>034-3145918718</v>
          </cell>
          <cell r="J843" t="str">
            <v>094-6712053</v>
          </cell>
          <cell r="K843" t="str">
            <v>contactenos@rioquito-choco.gov.co</v>
          </cell>
          <cell r="L843" t="str">
            <v>http://www.rioquito-choco.gov.co/</v>
          </cell>
        </row>
        <row r="844">
          <cell r="C844" t="str">
            <v>Unguía</v>
          </cell>
          <cell r="E844" t="str">
            <v>UNGUIA</v>
          </cell>
          <cell r="F844" t="str">
            <v>DEPARTAMENTO DE CHOCO</v>
          </cell>
          <cell r="G844" t="str">
            <v>CALLE PRINCIPAL UNFUIA</v>
          </cell>
          <cell r="H844" t="str">
            <v>278030</v>
          </cell>
          <cell r="I844" t="str">
            <v>094-8243176,6515052,6815051</v>
          </cell>
          <cell r="J844" t="str">
            <v>094-8243176</v>
          </cell>
          <cell r="K844" t="str">
            <v>alcaldia@unguia-choco.gov.co</v>
          </cell>
          <cell r="L844" t="str">
            <v>http://www.unguia-choco.gov.co</v>
          </cell>
        </row>
        <row r="845">
          <cell r="C845" t="str">
            <v>Lejanías</v>
          </cell>
          <cell r="E845" t="str">
            <v>LEJANIAS</v>
          </cell>
          <cell r="F845" t="str">
            <v>DEPARTAMENTO DEL META</v>
          </cell>
          <cell r="G845" t="str">
            <v xml:space="preserve">CARRERAA 13 6 58 BARRIO CENTRO </v>
          </cell>
          <cell r="H845" t="str">
            <v>506061</v>
          </cell>
          <cell r="I845" t="str">
            <v>098-6713605</v>
          </cell>
          <cell r="J845" t="str">
            <v>098-6591007</v>
          </cell>
          <cell r="K845" t="str">
            <v>alcaldia@lejanias-meta.gov.co</v>
          </cell>
          <cell r="L845" t="str">
            <v>http://www.lejanias-meta.gov.co/mapas/el-municipio-en-el-</v>
          </cell>
        </row>
        <row r="846">
          <cell r="C846" t="str">
            <v>Teorama</v>
          </cell>
          <cell r="E846" t="str">
            <v>TEORAMA</v>
          </cell>
          <cell r="F846" t="str">
            <v>DEPARTAMENTO DE NORTE DE SANTANDER</v>
          </cell>
          <cell r="G846" t="str">
            <v>CARRERAA 4 # 3-30</v>
          </cell>
          <cell r="H846" t="str">
            <v>547030</v>
          </cell>
          <cell r="I846" t="str">
            <v>097-5637117,5637118</v>
          </cell>
          <cell r="J846" t="str">
            <v>097-5637122</v>
          </cell>
          <cell r="K846" t="str">
            <v>alcaldia@teorama-nortedesantander.gov.co</v>
          </cell>
          <cell r="L846" t="str">
            <v>http://www.teorama-nortedesantander.gov.co</v>
          </cell>
        </row>
        <row r="847">
          <cell r="C847" t="str">
            <v>La Virginia</v>
          </cell>
          <cell r="E847" t="str">
            <v>LA VIRGINIA</v>
          </cell>
          <cell r="F847" t="str">
            <v>DEPARTAMENTO DE RISARALDA</v>
          </cell>
          <cell r="G847" t="str">
            <v>CARRERA 8 N° 5 35</v>
          </cell>
          <cell r="H847" t="str">
            <v>662001</v>
          </cell>
          <cell r="I847" t="str">
            <v>096-3674661</v>
          </cell>
          <cell r="J847" t="str">
            <v>096-3684543</v>
          </cell>
          <cell r="K847" t="str">
            <v>despacho@lavirginia-risaralda.gov.co</v>
          </cell>
          <cell r="L847" t="str">
            <v>http://www.lavirginia-risaralda.gov.co</v>
          </cell>
        </row>
        <row r="848">
          <cell r="C848" t="str">
            <v>Oiba</v>
          </cell>
          <cell r="E848" t="str">
            <v>OIBA</v>
          </cell>
          <cell r="F848" t="str">
            <v>DEPARTAMENTO DE SANTANDER</v>
          </cell>
          <cell r="G848" t="str">
            <v>Calle 10  6 - 26</v>
          </cell>
          <cell r="H848" t="str">
            <v>683021</v>
          </cell>
          <cell r="I848" t="str">
            <v>097-7173285</v>
          </cell>
          <cell r="J848" t="str">
            <v>097-7173741</v>
          </cell>
          <cell r="K848" t="str">
            <v>secretariageneral@oiba-santander.gov.co</v>
          </cell>
          <cell r="L848" t="str">
            <v>http://www.oiba-santander.gov.co</v>
          </cell>
        </row>
        <row r="849">
          <cell r="C849" t="str">
            <v>La Unión de Sucre</v>
          </cell>
          <cell r="E849" t="str">
            <v>LA UNION DE SUCRE</v>
          </cell>
          <cell r="F849" t="str">
            <v>DEPARTAMENTO DE SUCRE</v>
          </cell>
          <cell r="G849" t="str">
            <v>Avenida Nuñez</v>
          </cell>
          <cell r="H849" t="str">
            <v>704050</v>
          </cell>
          <cell r="I849" t="str">
            <v>035-3215989156</v>
          </cell>
          <cell r="J849" t="str">
            <v>095-2917080</v>
          </cell>
          <cell r="K849" t="str">
            <v>yeimipadilla@hotmail.com</v>
          </cell>
          <cell r="L849" t="str">
            <v>http://</v>
          </cell>
        </row>
        <row r="850">
          <cell r="C850" t="str">
            <v>Coello</v>
          </cell>
          <cell r="E850" t="str">
            <v>COELLO</v>
          </cell>
          <cell r="F850" t="str">
            <v>DEPARTAMENTO DE TOLIMA</v>
          </cell>
          <cell r="G850" t="str">
            <v>CARRERA 3 N° 2-41</v>
          </cell>
          <cell r="H850" t="str">
            <v>733501</v>
          </cell>
          <cell r="I850" t="str">
            <v>098-2886074</v>
          </cell>
          <cell r="J850" t="str">
            <v>098-2886081</v>
          </cell>
          <cell r="K850" t="str">
            <v>contactenos@coello-tolima.gov.co</v>
          </cell>
          <cell r="L850" t="str">
            <v>http://www.coello-tolima.gov.co</v>
          </cell>
        </row>
        <row r="851">
          <cell r="C851" t="str">
            <v>Bolívar - Valle del Cauca</v>
          </cell>
          <cell r="E851" t="str">
            <v>BOLIVAR (VALLE)</v>
          </cell>
          <cell r="F851" t="str">
            <v>DEPARTAMENTO DE VALLE DEL CAUCA</v>
          </cell>
          <cell r="G851" t="str">
            <v>CARRERAA 4 NO 4-44</v>
          </cell>
          <cell r="H851" t="str">
            <v>761001</v>
          </cell>
          <cell r="I851" t="str">
            <v>092-2224166</v>
          </cell>
          <cell r="J851" t="str">
            <v>092-2224166</v>
          </cell>
          <cell r="K851" t="str">
            <v>alcaldia@bolivar-valle.gov.co</v>
          </cell>
          <cell r="L851" t="str">
            <v>http://www.bolivar-valle.gov.co</v>
          </cell>
        </row>
        <row r="852">
          <cell r="C852" t="str">
            <v>La Unión - Valle del Cauca</v>
          </cell>
          <cell r="E852" t="str">
            <v>LA UNION (VALLE)</v>
          </cell>
          <cell r="F852" t="str">
            <v>DEPARTAMENTO DE VALLE DEL CAUCA</v>
          </cell>
          <cell r="G852" t="str">
            <v>CALLE 15 NO. 14 - 34</v>
          </cell>
          <cell r="H852" t="str">
            <v>761540</v>
          </cell>
          <cell r="I852" t="str">
            <v>092-2292751,2293118,2292751</v>
          </cell>
          <cell r="J852" t="str">
            <v>092-2293049</v>
          </cell>
          <cell r="K852" t="str">
            <v>alcaldia@launion-valle.gov.co</v>
          </cell>
          <cell r="L852" t="str">
            <v>http://www.launion-valle.gov.co</v>
          </cell>
        </row>
        <row r="853">
          <cell r="C853" t="str">
            <v>Fortul</v>
          </cell>
          <cell r="E853" t="str">
            <v>FORTUL</v>
          </cell>
          <cell r="F853" t="str">
            <v>DEPARTAMENTO DE ARAUCA</v>
          </cell>
          <cell r="G853" t="str">
            <v>CARRERA 25 5 45 PALACIO MUNICIPAL</v>
          </cell>
          <cell r="H853" t="str">
            <v>814050</v>
          </cell>
          <cell r="I853" t="str">
            <v>097-8899150</v>
          </cell>
          <cell r="J853" t="str">
            <v>097-8899154</v>
          </cell>
          <cell r="K853" t="str">
            <v>hacienda@fortul-arauca.gov.co</v>
          </cell>
          <cell r="L853" t="str">
            <v>http://www.fortul-arauca.gov.co</v>
          </cell>
        </row>
        <row r="854">
          <cell r="C854" t="str">
            <v>Sabanalarga - Casanare</v>
          </cell>
          <cell r="E854" t="str">
            <v>SABANALARGA (CASANARE)</v>
          </cell>
          <cell r="F854" t="str">
            <v>DEPARTAMENTO DE CASANARE</v>
          </cell>
          <cell r="G854" t="str">
            <v>CARRERA 7A NO. 5 - 29 CENTRO</v>
          </cell>
          <cell r="H854" t="str">
            <v>000000</v>
          </cell>
          <cell r="I854" t="str">
            <v>098-6245007,987245006,6245007</v>
          </cell>
          <cell r="J854" t="str">
            <v>098-6245006</v>
          </cell>
          <cell r="K854" t="str">
            <v>secretariadehacienda@sabanalarga-casanare.gov.co</v>
          </cell>
          <cell r="L854" t="str">
            <v>http://www.sabanalarga-casanare.gov.co</v>
          </cell>
        </row>
        <row r="855">
          <cell r="C855" t="str">
            <v>Támara</v>
          </cell>
          <cell r="E855" t="str">
            <v>TAMARA</v>
          </cell>
          <cell r="F855" t="str">
            <v>DEPARTAMENTO DE CASANARE</v>
          </cell>
          <cell r="G855" t="str">
            <v>CARRERAA 11  5 33 UNIDAD</v>
          </cell>
          <cell r="H855" t="str">
            <v>851050</v>
          </cell>
          <cell r="I855" t="str">
            <v>098-6361179</v>
          </cell>
          <cell r="J855" t="str">
            <v>098-6361179</v>
          </cell>
          <cell r="K855" t="str">
            <v>tesoreria@tamara-casanare.gov.co</v>
          </cell>
          <cell r="L855" t="str">
            <v>http://www.tamara-casanare.gov.co/</v>
          </cell>
        </row>
        <row r="856">
          <cell r="C856" t="str">
            <v>Miraflores - Guaviare</v>
          </cell>
          <cell r="E856" t="str">
            <v>MIRAFLORES (GUAVIARE)</v>
          </cell>
          <cell r="F856" t="str">
            <v>DEPARTAMENTO DE GUAVIARE</v>
          </cell>
          <cell r="G856" t="str">
            <v>Miraflores Guaviare</v>
          </cell>
          <cell r="H856" t="str">
            <v>952001</v>
          </cell>
          <cell r="I856" t="str">
            <v>311-4910338</v>
          </cell>
          <cell r="J856" t="str">
            <v>311-4910338</v>
          </cell>
          <cell r="K856" t="str">
            <v>brendaconta2014@gmail.com</v>
          </cell>
          <cell r="L856" t="str">
            <v>http://miraflores-guaviare.gov.co</v>
          </cell>
        </row>
        <row r="857">
          <cell r="C857" t="str">
            <v>Medellín</v>
          </cell>
          <cell r="E857" t="str">
            <v>MEDELLIN</v>
          </cell>
          <cell r="F857" t="str">
            <v>DEPARTAMENTO DE ANTIOQUIA</v>
          </cell>
          <cell r="G857" t="str">
            <v>Calle 44    52 - 165 Of. 401 Contabilidad</v>
          </cell>
          <cell r="H857" t="str">
            <v>050015</v>
          </cell>
          <cell r="I857" t="str">
            <v>094-3855575,3855208,3855513</v>
          </cell>
          <cell r="J857" t="str">
            <v>094-3855555</v>
          </cell>
          <cell r="K857" t="str">
            <v>villany.corrales@medellin.gov.co</v>
          </cell>
          <cell r="L857" t="str">
            <v>http://www.medellin.gov.co</v>
          </cell>
        </row>
        <row r="858">
          <cell r="C858" t="str">
            <v>Ciudad Bolívar</v>
          </cell>
          <cell r="E858" t="str">
            <v>CIUDAD BOLIVAR</v>
          </cell>
          <cell r="F858" t="str">
            <v>DEPARTAMENTO DE ANTIOQUIA</v>
          </cell>
          <cell r="G858" t="str">
            <v>CALLE 49  51 20</v>
          </cell>
          <cell r="H858" t="str">
            <v>056460</v>
          </cell>
          <cell r="I858" t="str">
            <v>094-8411144,8411183</v>
          </cell>
          <cell r="J858" t="str">
            <v>094-8411782</v>
          </cell>
          <cell r="K858" t="str">
            <v>ciudadbolivar@antioquia.gov.co</v>
          </cell>
          <cell r="L858" t="str">
            <v>http://www.ciudadolivar-antioquia.gov.co</v>
          </cell>
        </row>
        <row r="859">
          <cell r="C859" t="str">
            <v>Olaya</v>
          </cell>
          <cell r="E859" t="str">
            <v>OLAYA</v>
          </cell>
          <cell r="F859" t="str">
            <v>DEPARTAMENTO DE ANTIOQUIA</v>
          </cell>
          <cell r="G859" t="str">
            <v>CALLE 10 10-40</v>
          </cell>
          <cell r="H859" t="str">
            <v>051450</v>
          </cell>
          <cell r="I859" t="str">
            <v>094-8550007</v>
          </cell>
          <cell r="J859" t="str">
            <v>094-8550009</v>
          </cell>
          <cell r="K859" t="str">
            <v>hacienda@olaya-antioquia.gov.co</v>
          </cell>
          <cell r="L859" t="str">
            <v>http://www.olaya-antioquia.gov.co</v>
          </cell>
        </row>
        <row r="860">
          <cell r="C860" t="str">
            <v>Barranquilla, Distrito Especial, Industrial y Portuario</v>
          </cell>
          <cell r="E860" t="str">
            <v>BARRANQUILLA - DISTRITO ESPECIAL, INDUSTRIAL Y PORTUARIO</v>
          </cell>
          <cell r="F860" t="str">
            <v>DEPARTAMENTO DE ATLANTICO</v>
          </cell>
          <cell r="G860" t="str">
            <v>CALLE 34 NO 43-31</v>
          </cell>
          <cell r="H860" t="str">
            <v>080001</v>
          </cell>
          <cell r="I860" t="str">
            <v>095-3399107</v>
          </cell>
          <cell r="J860" t="str">
            <v>095-3399104</v>
          </cell>
          <cell r="K860" t="str">
            <v>dtorres@barranquilla.gov.co</v>
          </cell>
          <cell r="L860" t="str">
            <v>http://www.barranquilla.gov.co</v>
          </cell>
        </row>
        <row r="861">
          <cell r="C861" t="str">
            <v>Bogotá D.C.</v>
          </cell>
          <cell r="E861" t="str">
            <v>BOGOTA - DISTRITO CAPITAL</v>
          </cell>
          <cell r="F861" t="str">
            <v>DISTRITO CAPITAL</v>
          </cell>
          <cell r="G861" t="str">
            <v>CARRERA 30 N 25 90</v>
          </cell>
          <cell r="H861" t="str">
            <v>111311</v>
          </cell>
          <cell r="I861" t="str">
            <v>091-3385361</v>
          </cell>
          <cell r="J861" t="str">
            <v>091-3385700</v>
          </cell>
          <cell r="K861" t="str">
            <v>contabilidad@shd.gov.co</v>
          </cell>
          <cell r="L861" t="str">
            <v>http://www.shd.gov.co</v>
          </cell>
        </row>
        <row r="862">
          <cell r="C862" t="str">
            <v>Cartagena de Indias, Distrito Turístico y Cultural</v>
          </cell>
          <cell r="E862" t="str">
            <v>CARTAGENA DE INDIAS - DISTRITO TURISTICO Y CULTURAL</v>
          </cell>
          <cell r="F862" t="str">
            <v>DEPARTAMENTO DE BOLIVAR</v>
          </cell>
          <cell r="G862" t="str">
            <v>PLAZA DE LA ADUANA DAG 30 30 78</v>
          </cell>
          <cell r="H862" t="str">
            <v>130001</v>
          </cell>
          <cell r="I862" t="str">
            <v>095-6501092</v>
          </cell>
          <cell r="J862" t="str">
            <v>095-6501095</v>
          </cell>
          <cell r="K862" t="str">
            <v>contabilidad@cartagena.gov.co</v>
          </cell>
          <cell r="L862" t="str">
            <v>http://www.cartagena.gov.co</v>
          </cell>
        </row>
        <row r="863">
          <cell r="C863" t="str">
            <v>Tunja</v>
          </cell>
          <cell r="E863" t="str">
            <v>TUNJA</v>
          </cell>
          <cell r="F863" t="str">
            <v>DEPARTAMENTO DE BOYACA</v>
          </cell>
          <cell r="G863" t="str">
            <v>CALLE 19 9 95</v>
          </cell>
          <cell r="H863" t="str">
            <v>150001</v>
          </cell>
          <cell r="I863" t="str">
            <v>098-7405770</v>
          </cell>
          <cell r="J863" t="str">
            <v>098-7422953</v>
          </cell>
          <cell r="K863" t="str">
            <v>contabilidad@tunja.gov.co</v>
          </cell>
          <cell r="L863" t="str">
            <v>http://www.tunja-boyaca.gov.co</v>
          </cell>
        </row>
        <row r="864">
          <cell r="C864" t="str">
            <v>La Victoria - Boyacá</v>
          </cell>
          <cell r="E864" t="str">
            <v>LA VICTORIA (BOYACA)</v>
          </cell>
          <cell r="F864" t="str">
            <v>DEPARTAMENTO DE BOYACA</v>
          </cell>
          <cell r="G864" t="str">
            <v>LA VICTORIA</v>
          </cell>
          <cell r="H864" t="str">
            <v>155001</v>
          </cell>
          <cell r="I864" t="str">
            <v>098-987265166</v>
          </cell>
          <cell r="J864" t="str">
            <v>098-922202459</v>
          </cell>
          <cell r="K864" t="str">
            <v>alcaldia@lavictoria-boyaca.gov.co</v>
          </cell>
          <cell r="L864" t="str">
            <v>http://www.lavictoria-boyaca.gov.co/</v>
          </cell>
        </row>
        <row r="865">
          <cell r="C865" t="str">
            <v>Manizales</v>
          </cell>
          <cell r="E865" t="str">
            <v>MANIZALES</v>
          </cell>
          <cell r="F865" t="str">
            <v>DEPARTAMENTO DE CALDAS</v>
          </cell>
          <cell r="G865" t="str">
            <v>CALLE 19 21 44</v>
          </cell>
          <cell r="H865" t="str">
            <v>170004</v>
          </cell>
          <cell r="I865" t="str">
            <v>096-8720722,8720489,8720413,8720645</v>
          </cell>
          <cell r="J865" t="str">
            <v>096-8720670,8720456</v>
          </cell>
          <cell r="K865" t="str">
            <v>contabilidad@manizales.gov.co</v>
          </cell>
          <cell r="L865" t="str">
            <v>http://manizales.gov.co</v>
          </cell>
        </row>
        <row r="866">
          <cell r="C866" t="str">
            <v>Florencia - Caquetá</v>
          </cell>
          <cell r="E866" t="str">
            <v>FLORENCIA</v>
          </cell>
          <cell r="F866" t="str">
            <v>DEPARTAMENTO DE CAQUETA</v>
          </cell>
          <cell r="G866" t="str">
            <v>CARRERA 12 CON CALLE 15 ESQUINA</v>
          </cell>
          <cell r="H866" t="str">
            <v>180001</v>
          </cell>
          <cell r="I866" t="str">
            <v>098-4358115,4358112,4358100</v>
          </cell>
          <cell r="J866" t="str">
            <v>098-4353333</v>
          </cell>
          <cell r="K866" t="str">
            <v>despacho@florencia-caqueta.gov.co</v>
          </cell>
          <cell r="L866" t="str">
            <v>http://www.alcaldiadeflorencia.gov.co</v>
          </cell>
        </row>
        <row r="867">
          <cell r="C867" t="str">
            <v>Popayán</v>
          </cell>
          <cell r="E867" t="str">
            <v>POPAYAN</v>
          </cell>
          <cell r="F867" t="str">
            <v>DEPARTAMENTO DE CAUCA</v>
          </cell>
          <cell r="G867" t="str">
            <v>CARRERA 6 4 21</v>
          </cell>
          <cell r="H867" t="str">
            <v>571000</v>
          </cell>
          <cell r="I867" t="str">
            <v>092-8242954</v>
          </cell>
          <cell r="J867" t="str">
            <v>092-8242685</v>
          </cell>
          <cell r="K867" t="str">
            <v>contabilidad@popayan.gov.co</v>
          </cell>
          <cell r="L867" t="str">
            <v>http://www.popayan.gov.co</v>
          </cell>
        </row>
        <row r="868">
          <cell r="C868" t="str">
            <v>Santa Rosa - Cauca</v>
          </cell>
          <cell r="E868" t="str">
            <v>SANTA ROSA (CAUCA)</v>
          </cell>
          <cell r="F868" t="str">
            <v>DEPARTAMENTO DE CAUCA</v>
          </cell>
          <cell r="G868" t="str">
            <v>CABECERA MUNICIPAL</v>
          </cell>
          <cell r="H868" t="str">
            <v>194520</v>
          </cell>
          <cell r="I868" t="str">
            <v>092-5663200,211425,5663200</v>
          </cell>
          <cell r="J868" t="str">
            <v>092-0</v>
          </cell>
          <cell r="K868" t="str">
            <v>contactenos@santarosa-cauca.gov.co</v>
          </cell>
          <cell r="L868" t="str">
            <v>http://www.santarosa-cauca.gov.co</v>
          </cell>
        </row>
        <row r="869">
          <cell r="C869" t="str">
            <v>Valledupar</v>
          </cell>
          <cell r="E869" t="str">
            <v>VALLEDUPAR</v>
          </cell>
          <cell r="F869" t="str">
            <v>DEPARTAMENTO DE CESAR</v>
          </cell>
          <cell r="G869" t="str">
            <v>CARRERA 5 15 69</v>
          </cell>
          <cell r="H869" t="str">
            <v>200001</v>
          </cell>
          <cell r="I869" t="str">
            <v>095-5742552,5742400,5742713</v>
          </cell>
          <cell r="J869" t="str">
            <v>095-5744043</v>
          </cell>
          <cell r="K869" t="str">
            <v>contabilidad@valledupar-cesar.gov.co</v>
          </cell>
          <cell r="L869" t="str">
            <v>http://www.valledupar-cesar.gov.co</v>
          </cell>
        </row>
        <row r="870">
          <cell r="C870" t="str">
            <v>Montería</v>
          </cell>
          <cell r="E870" t="str">
            <v>MONTERIA</v>
          </cell>
          <cell r="F870" t="str">
            <v>DEPARTAMENTO DE CORDOBA</v>
          </cell>
          <cell r="G870" t="str">
            <v>CALLE 27 CARRERAA 3 ESQUINA</v>
          </cell>
          <cell r="H870" t="str">
            <v>230003</v>
          </cell>
          <cell r="I870" t="str">
            <v>094-7828360,7825649,7811767</v>
          </cell>
          <cell r="J870" t="str">
            <v>094-7824315</v>
          </cell>
          <cell r="K870" t="str">
            <v>contabilidad@monteria.gov.co</v>
          </cell>
          <cell r="L870" t="str">
            <v>http://www.monteria.gov.co/</v>
          </cell>
        </row>
        <row r="871">
          <cell r="C871" t="str">
            <v>Agua de Dios</v>
          </cell>
          <cell r="E871" t="str">
            <v>AGUA DE DIOS</v>
          </cell>
          <cell r="F871" t="str">
            <v>DEPARTAMENTO DE CUNDINAMARCA</v>
          </cell>
          <cell r="G871" t="str">
            <v>CALLE 13 8 -36</v>
          </cell>
          <cell r="H871" t="str">
            <v>252850</v>
          </cell>
          <cell r="I871" t="str">
            <v>091-8345110</v>
          </cell>
          <cell r="J871" t="str">
            <v>091-8342119</v>
          </cell>
          <cell r="K871" t="str">
            <v>contador@aguadedios-cundinamarca.gov.co</v>
          </cell>
          <cell r="L871" t="str">
            <v>http://www.aguadedios-cundinamarca.gov.co/</v>
          </cell>
        </row>
        <row r="872">
          <cell r="C872" t="str">
            <v>Quibdó</v>
          </cell>
          <cell r="E872" t="str">
            <v>QUIBDO</v>
          </cell>
          <cell r="F872" t="str">
            <v>DEPARTAMENTO DE CHOCO</v>
          </cell>
          <cell r="G872" t="str">
            <v>cra 2 Nº 24A-32</v>
          </cell>
          <cell r="H872" t="str">
            <v>270002</v>
          </cell>
          <cell r="I872" t="str">
            <v>094-6712186,6711723,6711733</v>
          </cell>
          <cell r="J872" t="str">
            <v>094-6712175</v>
          </cell>
          <cell r="K872" t="str">
            <v>alcaldia@quibdo-choco.gov.co</v>
          </cell>
          <cell r="L872" t="str">
            <v>http://www.quibdo-choco.gov.co</v>
          </cell>
        </row>
        <row r="873">
          <cell r="C873" t="str">
            <v>Neiva</v>
          </cell>
          <cell r="E873" t="str">
            <v>NEIVA</v>
          </cell>
          <cell r="F873" t="str">
            <v>DEPARTAMENTO DE HUILA</v>
          </cell>
          <cell r="G873" t="str">
            <v>CARRERA 5 NO. 9 - 74</v>
          </cell>
          <cell r="H873" t="str">
            <v>410010</v>
          </cell>
          <cell r="I873" t="str">
            <v>098-8722165,8714472,8714239</v>
          </cell>
          <cell r="J873" t="str">
            <v>098-8714607</v>
          </cell>
          <cell r="K873" t="str">
            <v>alcaldia@alcaldianeiva.gov.co</v>
          </cell>
          <cell r="L873" t="str">
            <v>http://www.alcaldianeiva.gov.co</v>
          </cell>
        </row>
        <row r="874">
          <cell r="C874" t="str">
            <v>Teruel</v>
          </cell>
          <cell r="E874" t="str">
            <v>TERUEL</v>
          </cell>
          <cell r="F874" t="str">
            <v>DEPARTAMENTO DE HUILA</v>
          </cell>
          <cell r="G874" t="str">
            <v>CALLE 5 NO. 3-59 CENTRO</v>
          </cell>
          <cell r="H874" t="str">
            <v>412040</v>
          </cell>
          <cell r="I874" t="str">
            <v>098-780004,780430,780004</v>
          </cell>
          <cell r="J874" t="str">
            <v>098-780004</v>
          </cell>
          <cell r="K874" t="str">
            <v>contactenos@teruel-huila.gov.co</v>
          </cell>
          <cell r="L874" t="str">
            <v>http://www.teruel-huila.gov.co</v>
          </cell>
        </row>
        <row r="875">
          <cell r="C875" t="str">
            <v>Riohacha</v>
          </cell>
          <cell r="E875" t="str">
            <v>RIOHACHA</v>
          </cell>
          <cell r="F875" t="str">
            <v>DEPARTAMENTO DE GUAJIRA</v>
          </cell>
          <cell r="G875" t="str">
            <v>Calle 2   8 - 38</v>
          </cell>
          <cell r="H875" t="str">
            <v>440001</v>
          </cell>
          <cell r="I875" t="str">
            <v>095-7272333</v>
          </cell>
          <cell r="J875" t="str">
            <v>095-7270606</v>
          </cell>
          <cell r="K875" t="str">
            <v>controlinterno@riohacha-laguajira.gov.co</v>
          </cell>
          <cell r="L875" t="str">
            <v>http://WWW.riohacha-laguajira.gov.co</v>
          </cell>
        </row>
        <row r="876">
          <cell r="C876" t="str">
            <v>Santa Marta, Distrito Turístico, Cultural e Histórico</v>
          </cell>
          <cell r="E876" t="str">
            <v>SANTA MARTA - DISTRITO TURISTICO, CULTURAL E HISTORICO</v>
          </cell>
          <cell r="F876" t="str">
            <v>DEPARTAMENTO DE MAGDALENA</v>
          </cell>
          <cell r="G876" t="str">
            <v>CALLE 14 # 2-49</v>
          </cell>
          <cell r="H876" t="str">
            <v>470004</v>
          </cell>
          <cell r="I876" t="str">
            <v>095-4209600</v>
          </cell>
          <cell r="J876" t="str">
            <v>095-4382993</v>
          </cell>
          <cell r="K876" t="str">
            <v>alcaldia@santamarta.gov.co</v>
          </cell>
          <cell r="L876" t="str">
            <v>http://www.santamarta.gov.co</v>
          </cell>
        </row>
        <row r="877">
          <cell r="C877" t="str">
            <v>Villavicencio</v>
          </cell>
          <cell r="E877" t="str">
            <v>VILLAVICENCIO</v>
          </cell>
          <cell r="F877" t="str">
            <v>DEPARTAMENTO DEL META</v>
          </cell>
          <cell r="G877" t="str">
            <v>CALLE 40 NO. 33 64 CENTRO</v>
          </cell>
          <cell r="H877" t="str">
            <v>500001</v>
          </cell>
          <cell r="I877" t="str">
            <v>098-6724521</v>
          </cell>
          <cell r="J877" t="str">
            <v>098-6713317</v>
          </cell>
          <cell r="K877" t="str">
            <v>despachoalcaldevillavicencio@gov.co</v>
          </cell>
          <cell r="L877" t="str">
            <v>http://www.villavicencio.gov.co</v>
          </cell>
        </row>
        <row r="878">
          <cell r="C878" t="str">
            <v>San Juan de Pasto</v>
          </cell>
          <cell r="E878" t="str">
            <v>SAN JUAN DE PASTO</v>
          </cell>
          <cell r="F878" t="str">
            <v>DEPARTAMENTO DE NARIÑO</v>
          </cell>
          <cell r="G878" t="str">
            <v>CALLE 18 No 19-55 ANTIGUA CAJA AGRARIA</v>
          </cell>
          <cell r="H878" t="str">
            <v>520003</v>
          </cell>
          <cell r="I878" t="str">
            <v>092-7333300</v>
          </cell>
          <cell r="J878" t="str">
            <v>092-7333300</v>
          </cell>
          <cell r="K878" t="str">
            <v>despachopasto@pasto.gov.co</v>
          </cell>
          <cell r="L878" t="str">
            <v>http://www.pasto.gov.co</v>
          </cell>
        </row>
        <row r="879">
          <cell r="C879" t="str">
            <v>San José de Cúcuta</v>
          </cell>
          <cell r="E879" t="str">
            <v>SAN JOSE DE CUCUTA</v>
          </cell>
          <cell r="F879" t="str">
            <v>DEPARTAMENTO DE NORTE DE SANTANDER</v>
          </cell>
          <cell r="G879" t="str">
            <v>CALLE 11 NO. 5-49 PALACIO MUNICIPAL BARRIO: CENTRO</v>
          </cell>
          <cell r="H879" t="str">
            <v>540006</v>
          </cell>
          <cell r="I879" t="str">
            <v>097-5833939</v>
          </cell>
          <cell r="J879" t="str">
            <v>097-5718895</v>
          </cell>
          <cell r="K879" t="str">
            <v>alcaldia@cucuta-nortedesantander.gov.co</v>
          </cell>
          <cell r="L879" t="str">
            <v>http://www.cucuta-nortedesantander.gov.co</v>
          </cell>
        </row>
        <row r="880">
          <cell r="C880" t="str">
            <v>Armenia</v>
          </cell>
          <cell r="E880" t="str">
            <v>ARMENIA</v>
          </cell>
          <cell r="F880" t="str">
            <v>DEPARTAMENTO DE QUINDIO</v>
          </cell>
          <cell r="G880" t="str">
            <v>CALLE 16 CARRERA 17 EDIFICIO CAM</v>
          </cell>
          <cell r="H880" t="str">
            <v>163001</v>
          </cell>
          <cell r="I880" t="str">
            <v>096-7417100,7412430,7410055,7410806,7441918</v>
          </cell>
          <cell r="J880" t="str">
            <v>096-7442945,7441918</v>
          </cell>
          <cell r="K880" t="str">
            <v>alcalde@armenia.gov.co</v>
          </cell>
          <cell r="L880" t="str">
            <v>http://www.armenia.go.co</v>
          </cell>
        </row>
        <row r="881">
          <cell r="C881" t="str">
            <v>La Tebaida</v>
          </cell>
          <cell r="E881" t="str">
            <v>LA TEBAIDA</v>
          </cell>
          <cell r="F881" t="str">
            <v>DEPARTAMENTO DE QUINDIO</v>
          </cell>
          <cell r="G881" t="str">
            <v>CARRERA 6 Nº 12-27</v>
          </cell>
          <cell r="H881" t="str">
            <v>633020</v>
          </cell>
          <cell r="I881" t="str">
            <v>096-7542444</v>
          </cell>
          <cell r="J881" t="str">
            <v>096-7542512</v>
          </cell>
          <cell r="K881" t="str">
            <v>contabilidad@latebaida-quindio.gov.co</v>
          </cell>
          <cell r="L881" t="str">
            <v>http://www.latebaida-quindio.gov.co</v>
          </cell>
        </row>
        <row r="882">
          <cell r="C882" t="str">
            <v>Pereira</v>
          </cell>
          <cell r="E882" t="str">
            <v>PEREIRA</v>
          </cell>
          <cell r="F882" t="str">
            <v>DEPARTAMENTO DE RISARALDA</v>
          </cell>
          <cell r="G882" t="str">
            <v>CARRERA 7 NO 18 55</v>
          </cell>
          <cell r="H882" t="str">
            <v>660002</v>
          </cell>
          <cell r="I882" t="str">
            <v>096-3382072,3248230,3248231</v>
          </cell>
          <cell r="J882" t="str">
            <v>096-3332044</v>
          </cell>
          <cell r="K882" t="str">
            <v>erika.jimenez@pereira.gov.co</v>
          </cell>
          <cell r="L882" t="str">
            <v>http://www.pereira.gov.co</v>
          </cell>
        </row>
        <row r="883">
          <cell r="C883" t="str">
            <v>Bucaramanga</v>
          </cell>
          <cell r="E883" t="str">
            <v>BUCARAMANGA</v>
          </cell>
          <cell r="F883" t="str">
            <v>DEPARTAMENTO DE SANTANDER</v>
          </cell>
          <cell r="G883" t="str">
            <v>CARRERA 11 34 52</v>
          </cell>
          <cell r="H883" t="str">
            <v>680006</v>
          </cell>
          <cell r="I883" t="str">
            <v>097-6421996,6337000,</v>
          </cell>
          <cell r="J883" t="str">
            <v>097-6308787</v>
          </cell>
          <cell r="K883" t="str">
            <v>contactenos@bucaramanga.gov.co</v>
          </cell>
          <cell r="L883" t="str">
            <v>http://www.bucaramanga.gov.co</v>
          </cell>
        </row>
        <row r="884">
          <cell r="C884" t="str">
            <v>Bolívar - Santander</v>
          </cell>
          <cell r="E884" t="str">
            <v>BOLIVAR (SANTANDER)</v>
          </cell>
          <cell r="F884" t="str">
            <v>DEPARTAMENTO DE SANTANDER</v>
          </cell>
          <cell r="G884" t="str">
            <v>CALLE 9 NO. 3 - 31</v>
          </cell>
          <cell r="H884" t="str">
            <v>685001</v>
          </cell>
          <cell r="I884" t="str">
            <v>097-7569006</v>
          </cell>
          <cell r="J884" t="str">
            <v>097-7569015</v>
          </cell>
          <cell r="K884" t="str">
            <v>alcaldia@bolivar-santander.gov.co</v>
          </cell>
          <cell r="L884" t="str">
            <v>http://www.bolivar-santander.gov.co</v>
          </cell>
        </row>
        <row r="885">
          <cell r="C885" t="str">
            <v>Sincelejo</v>
          </cell>
          <cell r="E885" t="str">
            <v>SINCELEJO</v>
          </cell>
          <cell r="F885" t="str">
            <v>DEPARTAMENTO DE SUCRE</v>
          </cell>
          <cell r="G885" t="str">
            <v>CALLE 28 NO.25A-246</v>
          </cell>
          <cell r="H885" t="str">
            <v>700003</v>
          </cell>
          <cell r="I885" t="str">
            <v>095-2740250</v>
          </cell>
          <cell r="J885" t="str">
            <v>095-2740250</v>
          </cell>
          <cell r="K885" t="str">
            <v>contabilidad@sincelejo.gov.co</v>
          </cell>
          <cell r="L885" t="str">
            <v>http://www.alcaldiasincelejo.gov.co</v>
          </cell>
        </row>
        <row r="886">
          <cell r="C886" t="str">
            <v>Ibagué</v>
          </cell>
          <cell r="E886" t="str">
            <v>IBAGUE</v>
          </cell>
          <cell r="F886" t="str">
            <v>DEPARTAMENTO DE TOLIMA</v>
          </cell>
          <cell r="G886" t="str">
            <v>CALLE 9 CARRERA 2 Y 3</v>
          </cell>
          <cell r="H886" t="str">
            <v>730001</v>
          </cell>
          <cell r="I886" t="str">
            <v>098-2611189</v>
          </cell>
          <cell r="J886" t="str">
            <v>098-2611773</v>
          </cell>
          <cell r="K886" t="str">
            <v>contabilidad@ibague.gov.co</v>
          </cell>
          <cell r="L886" t="str">
            <v>http://www.ibague.gov.co</v>
          </cell>
        </row>
        <row r="887">
          <cell r="C887" t="str">
            <v>Santiago de Cali</v>
          </cell>
          <cell r="E887" t="str">
            <v>SANTIAGO DE CALI</v>
          </cell>
          <cell r="F887" t="str">
            <v>DEPARTAMENTO DE VALLE DEL CAUCA</v>
          </cell>
          <cell r="G887" t="str">
            <v xml:space="preserve">AVENIDA 2 NORTE #10 - 70. CALI - VALLE </v>
          </cell>
          <cell r="H887" t="str">
            <v>760045</v>
          </cell>
          <cell r="I887" t="str">
            <v>092-6680277,6531063</v>
          </cell>
          <cell r="J887" t="str">
            <v>092-6680277</v>
          </cell>
          <cell r="K887" t="str">
            <v>genes.velasco@cali.gov.co</v>
          </cell>
          <cell r="L887" t="str">
            <v>http://www.cali.gov.co</v>
          </cell>
        </row>
        <row r="888">
          <cell r="C888" t="str">
            <v>Arauca</v>
          </cell>
          <cell r="E888" t="str">
            <v>ARAUCA</v>
          </cell>
          <cell r="F888" t="str">
            <v>DEPARTAMENTO DE ARAUCA</v>
          </cell>
          <cell r="G888" t="str">
            <v>CARRERAA 24 ENTRE CALLE 18 Y 19</v>
          </cell>
          <cell r="H888" t="str">
            <v>810001</v>
          </cell>
          <cell r="I888" t="str">
            <v>097-8853156</v>
          </cell>
          <cell r="J888" t="str">
            <v>097-8865186</v>
          </cell>
          <cell r="K888" t="str">
            <v>alcaldia@arauca-arauca.gov.co</v>
          </cell>
          <cell r="L888" t="str">
            <v>http://www.arauca-arauca.gov.co</v>
          </cell>
        </row>
        <row r="889">
          <cell r="C889" t="str">
            <v>Yopal</v>
          </cell>
          <cell r="E889" t="str">
            <v>YOPAL</v>
          </cell>
          <cell r="F889" t="str">
            <v>DEPARTAMENTO DE CASANARE</v>
          </cell>
          <cell r="G889" t="str">
            <v>DIAGONAL 15  15-21</v>
          </cell>
          <cell r="H889" t="str">
            <v>850001</v>
          </cell>
          <cell r="I889" t="str">
            <v>098-6323117</v>
          </cell>
          <cell r="J889" t="str">
            <v>098-6323117</v>
          </cell>
          <cell r="K889" t="str">
            <v>contabilidad@yopal-casanare.gov.co</v>
          </cell>
          <cell r="L889" t="str">
            <v>http://www.yopal-casanare.gov.co</v>
          </cell>
        </row>
        <row r="890">
          <cell r="C890" t="str">
            <v>San Miguel de Mocoa</v>
          </cell>
          <cell r="E890" t="str">
            <v>MOCOA</v>
          </cell>
          <cell r="F890" t="str">
            <v>DEPARTAMENTO DE PUTUMAYO</v>
          </cell>
          <cell r="G890" t="str">
            <v>CALLE 7 NO 6-42</v>
          </cell>
          <cell r="H890" t="str">
            <v>860001</v>
          </cell>
          <cell r="I890" t="str">
            <v>098-4295974</v>
          </cell>
          <cell r="J890" t="str">
            <v>098-4295967</v>
          </cell>
          <cell r="K890" t="str">
            <v>contactenos@mocoa-putumayo.gov.co</v>
          </cell>
          <cell r="L890" t="str">
            <v>http://www.mocoa-putumayo.gov.co</v>
          </cell>
        </row>
        <row r="891">
          <cell r="C891" t="str">
            <v>Leticia</v>
          </cell>
          <cell r="E891" t="str">
            <v>LETICIA</v>
          </cell>
          <cell r="F891" t="str">
            <v>DEPARTAMENTO DE AMAZONAS</v>
          </cell>
          <cell r="G891" t="str">
            <v>CALLE 10 10 47</v>
          </cell>
          <cell r="H891" t="str">
            <v>910001</v>
          </cell>
          <cell r="I891" t="str">
            <v>098-5928064,5924737,5927693</v>
          </cell>
          <cell r="J891" t="str">
            <v>098-7590</v>
          </cell>
          <cell r="K891" t="str">
            <v>contactenos@leticia-amazonas.gov.co</v>
          </cell>
          <cell r="L891" t="str">
            <v>http://www.leticia-amazonas.gov.co</v>
          </cell>
        </row>
        <row r="892">
          <cell r="C892" t="str">
            <v>Puerto Inírida</v>
          </cell>
          <cell r="E892" t="str">
            <v>PUERTO INIRIDA</v>
          </cell>
          <cell r="F892" t="str">
            <v>DEPARTAMENTO DE GUAINIA</v>
          </cell>
          <cell r="G892" t="str">
            <v>Carrera 7  15 - 50  esquina</v>
          </cell>
          <cell r="H892" t="str">
            <v>940010</v>
          </cell>
          <cell r="I892" t="str">
            <v>098-5656065</v>
          </cell>
          <cell r="J892" t="str">
            <v>098-5656065</v>
          </cell>
          <cell r="K892" t="str">
            <v>secrehacienda@inirida-guainia.gov.co</v>
          </cell>
          <cell r="L892" t="str">
            <v>http://www.inirida-guainia.gov.co</v>
          </cell>
        </row>
        <row r="893">
          <cell r="C893" t="str">
            <v>San José del Guaviare</v>
          </cell>
          <cell r="E893" t="str">
            <v>SAN JOSE DEL GUAVIARE</v>
          </cell>
          <cell r="F893" t="str">
            <v>DEPARTAMENTO DE GUAVIARE</v>
          </cell>
          <cell r="G893" t="str">
            <v>CALLE 8 N° 23-87 BARRIO CENTRO</v>
          </cell>
          <cell r="H893" t="str">
            <v>950001</v>
          </cell>
          <cell r="I893" t="str">
            <v>098-5840402</v>
          </cell>
          <cell r="J893" t="str">
            <v>098-5840715</v>
          </cell>
          <cell r="K893" t="str">
            <v>alcaldia@sanjosedelguaviare-guaviare.gov.co</v>
          </cell>
          <cell r="L893" t="str">
            <v>http://www.alcaldiasanjosedelguaviare.gov.co</v>
          </cell>
        </row>
        <row r="894">
          <cell r="C894" t="str">
            <v>Mitú</v>
          </cell>
          <cell r="E894" t="str">
            <v>MITU</v>
          </cell>
          <cell r="F894" t="str">
            <v>DEPARTAMENTO DE VAUPES</v>
          </cell>
          <cell r="G894" t="str">
            <v>CALLE 14 14  29B  FRENTE AL PARQUE SANTANDER</v>
          </cell>
          <cell r="H894" t="str">
            <v>970001</v>
          </cell>
          <cell r="I894" t="str">
            <v>098-5642074,5642072</v>
          </cell>
          <cell r="J894" t="str">
            <v>098-5642072</v>
          </cell>
          <cell r="K894" t="str">
            <v>alcaldia@mitu-vaupes.gov.co</v>
          </cell>
          <cell r="L894" t="str">
            <v>http://www.mitu-vaupes.gov.co</v>
          </cell>
        </row>
        <row r="895">
          <cell r="C895" t="str">
            <v>Puerto Carreño</v>
          </cell>
          <cell r="E895" t="str">
            <v>PUERTO CARREÑO</v>
          </cell>
          <cell r="F895" t="str">
            <v>DEPARTAMENTO DE VICHADA</v>
          </cell>
          <cell r="G895" t="str">
            <v>CARRERA 9 NO.18 - 87</v>
          </cell>
          <cell r="H895" t="str">
            <v>990001</v>
          </cell>
          <cell r="I895" t="str">
            <v>311-2915114</v>
          </cell>
          <cell r="J895" t="str">
            <v>098-985654324</v>
          </cell>
          <cell r="K895" t="str">
            <v>secretariahacienda@puertocarreno-vichada.gov.co</v>
          </cell>
          <cell r="L895" t="str">
            <v>http://www.puertocarreno-vichada.gov.co/paginas/default.a</v>
          </cell>
        </row>
        <row r="896">
          <cell r="C896" t="str">
            <v>Abejorral</v>
          </cell>
          <cell r="E896" t="str">
            <v>ABEJORRAL</v>
          </cell>
          <cell r="F896" t="str">
            <v>DEPARTAMENTO DE ANTIOQUIA</v>
          </cell>
          <cell r="G896" t="str">
            <v>CARRERA 50 NO. 50-06</v>
          </cell>
          <cell r="H896" t="str">
            <v>050021</v>
          </cell>
          <cell r="I896" t="str">
            <v>094-8647182,8647611,8648302</v>
          </cell>
          <cell r="J896" t="str">
            <v>094-8647062</v>
          </cell>
          <cell r="K896" t="str">
            <v>hacienda@abejorral-antioquia.gov.co</v>
          </cell>
          <cell r="L896" t="str">
            <v>http://www.abejorral-antioquia.gov.co</v>
          </cell>
        </row>
        <row r="897">
          <cell r="C897" t="str">
            <v>La Vega - Cundinamarca</v>
          </cell>
          <cell r="E897" t="str">
            <v>LA VEGA (CUNDINAMARCA)</v>
          </cell>
          <cell r="F897" t="str">
            <v>DEPARTAMENTO DE CUNDINAMARCA</v>
          </cell>
          <cell r="G897" t="str">
            <v>CARRERA 3 N. 19-71</v>
          </cell>
          <cell r="H897" t="str">
            <v>253610</v>
          </cell>
          <cell r="I897" t="str">
            <v>091-8458765,8458922,</v>
          </cell>
          <cell r="J897" t="str">
            <v>091-8458765</v>
          </cell>
          <cell r="K897" t="str">
            <v>contactenos@lavega-cundinamarca.gov.co</v>
          </cell>
          <cell r="L897" t="str">
            <v>http://www.lavega-cundinamarca.gov.co</v>
          </cell>
        </row>
        <row r="898">
          <cell r="C898" t="str">
            <v>Génova</v>
          </cell>
          <cell r="E898" t="str">
            <v>GENOVA</v>
          </cell>
          <cell r="F898" t="str">
            <v>DEPARTAMENTO DE QUINDIO</v>
          </cell>
          <cell r="G898" t="str">
            <v>CARRERA 12 NO 25 - 60</v>
          </cell>
          <cell r="H898" t="str">
            <v>632080</v>
          </cell>
          <cell r="I898" t="str">
            <v>096-7672168,7672126</v>
          </cell>
          <cell r="J898" t="str">
            <v>096-7672126</v>
          </cell>
          <cell r="K898" t="str">
            <v>contactenos@genova-quindio.gov.co</v>
          </cell>
          <cell r="L898" t="str">
            <v>http://www.genova-quindio.gov.co</v>
          </cell>
        </row>
        <row r="899">
          <cell r="C899" t="str">
            <v>Onzaga</v>
          </cell>
          <cell r="E899" t="str">
            <v>ONZAGA</v>
          </cell>
          <cell r="F899" t="str">
            <v>DEPARTAMENTO DE SANTANDER</v>
          </cell>
          <cell r="G899" t="str">
            <v>Alcaldía Municipal</v>
          </cell>
          <cell r="H899" t="str">
            <v>682521</v>
          </cell>
          <cell r="I899" t="str">
            <v>097-7217779</v>
          </cell>
          <cell r="J899" t="str">
            <v>097-7217779</v>
          </cell>
          <cell r="K899" t="str">
            <v>ascont2016@outlook.com</v>
          </cell>
          <cell r="L899" t="str">
            <v>http://www.onzaga-santander.gov.co/</v>
          </cell>
        </row>
        <row r="900">
          <cell r="C900" t="str">
            <v>San Juan de Betulia</v>
          </cell>
          <cell r="E900" t="str">
            <v>SAN JUAN DE BETULIA</v>
          </cell>
          <cell r="F900" t="str">
            <v>DEPARTAMENTO DE SUCRE</v>
          </cell>
          <cell r="G900" t="str">
            <v>Carrera 8  7-52</v>
          </cell>
          <cell r="H900" t="str">
            <v>705010</v>
          </cell>
          <cell r="I900" t="str">
            <v>095-9999999</v>
          </cell>
          <cell r="J900" t="str">
            <v>095-9999999</v>
          </cell>
          <cell r="K900" t="str">
            <v>contactenos@sanjuandebetulia-sucre.gov.co</v>
          </cell>
          <cell r="L900" t="str">
            <v>http://sanjuandebetulia-sucre.gov.co</v>
          </cell>
        </row>
        <row r="901">
          <cell r="C901" t="str">
            <v>La Uvita</v>
          </cell>
          <cell r="E901" t="str">
            <v>LA UVITA</v>
          </cell>
          <cell r="F901" t="str">
            <v>DEPARTAMENTO DE BOYACA</v>
          </cell>
          <cell r="G901" t="str">
            <v>CARRERA 6 6 15</v>
          </cell>
          <cell r="H901" t="str">
            <v>150860</v>
          </cell>
          <cell r="I901" t="str">
            <v>098-7895302,7895050,7895295</v>
          </cell>
          <cell r="J901" t="str">
            <v>098-7606339</v>
          </cell>
          <cell r="K901" t="str">
            <v>alcaldia@lauvita-boyaca.gov.co</v>
          </cell>
          <cell r="L901" t="str">
            <v>http://www.lauvita-boyaca.gov.co</v>
          </cell>
        </row>
        <row r="902">
          <cell r="C902" t="str">
            <v>Oporapa</v>
          </cell>
          <cell r="E902" t="str">
            <v>OPORAPA</v>
          </cell>
          <cell r="F902" t="str">
            <v>DEPARTAMENTO DE HUILA</v>
          </cell>
          <cell r="G902" t="str">
            <v>Alcaldía Municipal</v>
          </cell>
          <cell r="H902" t="str">
            <v>418001</v>
          </cell>
          <cell r="I902" t="str">
            <v>098-3176383342</v>
          </cell>
          <cell r="J902" t="str">
            <v>098-8790640</v>
          </cell>
          <cell r="K902" t="str">
            <v>tesoreria@oporapa-huila.gov.co</v>
          </cell>
          <cell r="L902" t="str">
            <v>http://oporapa-huila.gov.co/index.shtml</v>
          </cell>
        </row>
        <row r="903">
          <cell r="C903" t="str">
            <v>San Zenón</v>
          </cell>
          <cell r="E903" t="str">
            <v>SAN ZENON</v>
          </cell>
          <cell r="F903" t="str">
            <v>DEPARTAMENTO DE MAGDALENA</v>
          </cell>
          <cell r="G903" t="str">
            <v>CARRERA 2 10-08</v>
          </cell>
          <cell r="H903" t="str">
            <v>474060</v>
          </cell>
          <cell r="I903" t="str">
            <v>031-3145741713</v>
          </cell>
          <cell r="J903" t="str">
            <v>078-6855190</v>
          </cell>
          <cell r="K903" t="str">
            <v>contactenos@sanzenon-magdalena.gov.co</v>
          </cell>
          <cell r="L903" t="str">
            <v>http://www.sanzenon-magdalena.gov.co/</v>
          </cell>
        </row>
        <row r="904">
          <cell r="C904" t="str">
            <v>Colón (Génova) - Nariño</v>
          </cell>
          <cell r="E904" t="str">
            <v>COLON (GENOVA)</v>
          </cell>
          <cell r="F904" t="str">
            <v>DEPARTAMENTO DE NARIÑO</v>
          </cell>
          <cell r="G904" t="str">
            <v>PARQUE PRINCIPAL CENTRO MPIO DE COLON GENOVA</v>
          </cell>
          <cell r="H904" t="str">
            <v>521060</v>
          </cell>
          <cell r="I904" t="str">
            <v>092-7264632</v>
          </cell>
          <cell r="J904" t="str">
            <v>092-7264654</v>
          </cell>
          <cell r="K904" t="str">
            <v>alcaldia@colongenova-narino.gov.co</v>
          </cell>
          <cell r="L904" t="str">
            <v>http://www.colongenova-narino.gov.co/</v>
          </cell>
        </row>
        <row r="905">
          <cell r="C905" t="str">
            <v>Ábrego</v>
          </cell>
          <cell r="E905" t="str">
            <v>ABREGO</v>
          </cell>
          <cell r="F905" t="str">
            <v>DEPARTAMENTO DE NORTE DE SANTANDER</v>
          </cell>
          <cell r="G905" t="str">
            <v>CALLE 14 CARRERA 5 ESQUINA</v>
          </cell>
          <cell r="H905" t="str">
            <v>546070</v>
          </cell>
          <cell r="I905" t="str">
            <v>097-642300,642178,642178</v>
          </cell>
          <cell r="J905" t="str">
            <v>097-642178</v>
          </cell>
          <cell r="K905" t="str">
            <v>alcaldia@abrego-nortedesantander.gov.co</v>
          </cell>
          <cell r="L905" t="str">
            <v>http://www.abrego-nortedesantander.gov.co</v>
          </cell>
        </row>
        <row r="906">
          <cell r="C906" t="str">
            <v>La Victoria - Valle del Cauca</v>
          </cell>
          <cell r="E906" t="str">
            <v>LA VICTORIA (VALLE)</v>
          </cell>
          <cell r="F906" t="str">
            <v>DEPARTAMENTO DE VALLE DEL CAUCA</v>
          </cell>
          <cell r="G906" t="str">
            <v>CARRERA 7 Nº 8-45</v>
          </cell>
          <cell r="H906" t="str">
            <v>762510</v>
          </cell>
          <cell r="I906" t="str">
            <v>092-2202165</v>
          </cell>
          <cell r="J906" t="str">
            <v>092-2202459</v>
          </cell>
          <cell r="K906" t="str">
            <v>financiera@lavictoria-valle.gov.co</v>
          </cell>
          <cell r="L906" t="str">
            <v>http://www.lavictoria-valle.gov.co</v>
          </cell>
        </row>
        <row r="907">
          <cell r="C907" t="str">
            <v>Abriaquí</v>
          </cell>
          <cell r="E907" t="str">
            <v>ABRIAQUI</v>
          </cell>
          <cell r="F907" t="str">
            <v>DEPARTAMENTO DE ANTIOQUIA</v>
          </cell>
          <cell r="G907" t="str">
            <v>CARRERA 11 11-'07</v>
          </cell>
          <cell r="H907" t="str">
            <v>057460</v>
          </cell>
          <cell r="I907" t="str">
            <v>094-8520024</v>
          </cell>
          <cell r="J907" t="str">
            <v>094-8520024</v>
          </cell>
          <cell r="K907" t="str">
            <v>alcaldia@abriaqui-antioquia.gov.co</v>
          </cell>
          <cell r="L907" t="str">
            <v>http://www.abriaqui-antioquia.gov.co</v>
          </cell>
        </row>
        <row r="908">
          <cell r="C908" t="str">
            <v>Remedios</v>
          </cell>
          <cell r="E908" t="str">
            <v>REMEDIOS</v>
          </cell>
          <cell r="F908" t="str">
            <v>DEPARTAMENTO DE ANTIOQUIA</v>
          </cell>
          <cell r="G908" t="str">
            <v>CALLE 10 NO 10-02</v>
          </cell>
          <cell r="H908" t="str">
            <v>052820</v>
          </cell>
          <cell r="I908" t="str">
            <v>094-8534791,8534744,8303734</v>
          </cell>
          <cell r="J908" t="str">
            <v>094-8303734</v>
          </cell>
          <cell r="K908" t="str">
            <v>haciendarem@gmail.com</v>
          </cell>
          <cell r="L908" t="str">
            <v>http://</v>
          </cell>
        </row>
        <row r="909">
          <cell r="C909" t="str">
            <v>Boyacá</v>
          </cell>
          <cell r="E909" t="str">
            <v>BOYACA</v>
          </cell>
          <cell r="F909" t="str">
            <v>DEPARTAMENTO DE BOYACA</v>
          </cell>
          <cell r="G909" t="str">
            <v>CARRERA 4 4 36</v>
          </cell>
          <cell r="H909" t="str">
            <v>153610</v>
          </cell>
          <cell r="I909" t="str">
            <v>000-3112375379</v>
          </cell>
          <cell r="J909" t="str">
            <v>098-7375005</v>
          </cell>
          <cell r="K909" t="str">
            <v>contactenos@boyaca-boyaca.gov.co</v>
          </cell>
          <cell r="L909" t="str">
            <v>http://www.boyaca-boyaca.gov.co/</v>
          </cell>
        </row>
        <row r="910">
          <cell r="C910" t="str">
            <v>Cómbita</v>
          </cell>
          <cell r="E910" t="str">
            <v>COMBITA</v>
          </cell>
          <cell r="F910" t="str">
            <v>DEPARTAMENTO DE BOYACA</v>
          </cell>
          <cell r="G910" t="str">
            <v>CALLE 3 NO. 5 - 63 PALACIO MUNICIPAL.</v>
          </cell>
          <cell r="H910" t="str">
            <v>150201</v>
          </cell>
          <cell r="I910" t="str">
            <v>098-7310010</v>
          </cell>
          <cell r="J910" t="str">
            <v>098-7310010</v>
          </cell>
          <cell r="K910" t="str">
            <v>alcaldia@combita-boyaca.gov.co</v>
          </cell>
          <cell r="L910" t="str">
            <v>http://www.combita-boyaca.gov.co/</v>
          </cell>
        </row>
        <row r="911">
          <cell r="C911" t="str">
            <v>Tibaná</v>
          </cell>
          <cell r="E911" t="str">
            <v>TIBANA</v>
          </cell>
          <cell r="F911" t="str">
            <v>DEPARTAMENTO DE BOYACA</v>
          </cell>
          <cell r="G911" t="str">
            <v>Alcaldia Municipal</v>
          </cell>
          <cell r="H911" t="str">
            <v>153260</v>
          </cell>
          <cell r="I911" t="str">
            <v>098-87338191</v>
          </cell>
          <cell r="J911" t="str">
            <v>098-87338432</v>
          </cell>
          <cell r="K911" t="str">
            <v>sabinacuervo@hotmail.com</v>
          </cell>
          <cell r="L911" t="str">
            <v>http://www.tibana.gov.co</v>
          </cell>
        </row>
        <row r="912">
          <cell r="C912" t="str">
            <v>Colosó (Ricaurte)</v>
          </cell>
          <cell r="E912" t="str">
            <v>COLOSO (RICAURTE)</v>
          </cell>
          <cell r="F912" t="str">
            <v>DEPARTAMENTO DE SUCRE</v>
          </cell>
          <cell r="G912" t="str">
            <v>CALLE 13 A #4A-80</v>
          </cell>
          <cell r="H912" t="str">
            <v>707030</v>
          </cell>
          <cell r="I912" t="str">
            <v>311-4382218</v>
          </cell>
          <cell r="J912" t="str">
            <v>095-2824550</v>
          </cell>
          <cell r="K912" t="str">
            <v>alcaldia@coloso-sucre.gov.co</v>
          </cell>
          <cell r="L912" t="str">
            <v>http://www.coloso-sucre.gov.co</v>
          </cell>
        </row>
        <row r="913">
          <cell r="C913" t="str">
            <v>Ortega</v>
          </cell>
          <cell r="E913" t="str">
            <v>ORTEGA</v>
          </cell>
          <cell r="F913" t="str">
            <v>DEPARTAMENTO DE TOLIMA</v>
          </cell>
          <cell r="G913" t="str">
            <v>CALLE 6 NO. 5 -30 BARRIO CENTRO</v>
          </cell>
          <cell r="H913" t="str">
            <v>735501</v>
          </cell>
          <cell r="I913" t="str">
            <v>098-2258106,2258106,2258106</v>
          </cell>
          <cell r="J913" t="str">
            <v>098-2258782</v>
          </cell>
          <cell r="K913" t="str">
            <v>secretriahacienda@ortega-tolima.gov.co</v>
          </cell>
          <cell r="L913" t="str">
            <v>http://www.ortega-tolima.gov.co</v>
          </cell>
        </row>
        <row r="914">
          <cell r="C914" t="str">
            <v>Curillo</v>
          </cell>
          <cell r="E914" t="str">
            <v>CURILLO</v>
          </cell>
          <cell r="F914" t="str">
            <v>DEPARTAMENTO DE CAQUETA</v>
          </cell>
          <cell r="G914" t="str">
            <v>Calle 5 4-55</v>
          </cell>
          <cell r="H914" t="str">
            <v>186050</v>
          </cell>
          <cell r="I914" t="str">
            <v>098-4302100</v>
          </cell>
          <cell r="J914" t="str">
            <v>098-4302369</v>
          </cell>
          <cell r="K914" t="str">
            <v>alcaldia@curillo-caqueta.gov.co</v>
          </cell>
          <cell r="L914" t="str">
            <v>http://curillo-caqueta.gov.co</v>
          </cell>
        </row>
        <row r="915">
          <cell r="C915" t="str">
            <v>Tibacuy</v>
          </cell>
          <cell r="E915" t="str">
            <v>TIBACUY</v>
          </cell>
          <cell r="F915" t="str">
            <v>DEPARTAMENTO DE CUNDINAMARCA</v>
          </cell>
          <cell r="G915" t="str">
            <v>CALLE 5 N° 2 - 21</v>
          </cell>
          <cell r="H915" t="str">
            <v>252230</v>
          </cell>
          <cell r="I915" t="str">
            <v>091-8668165,8668158,</v>
          </cell>
          <cell r="J915" t="str">
            <v>091-8668158</v>
          </cell>
          <cell r="K915" t="str">
            <v>tesoreria@tibacuy-cundinamarca.gov.co</v>
          </cell>
          <cell r="L915" t="str">
            <v>http://www.tibacuy-cundinamarca.gov.co/</v>
          </cell>
        </row>
        <row r="916">
          <cell r="C916" t="str">
            <v>Condoto</v>
          </cell>
          <cell r="E916" t="str">
            <v>CONDOTO</v>
          </cell>
          <cell r="F916" t="str">
            <v>DEPARTAMENTO DE CHOCO</v>
          </cell>
          <cell r="G916" t="str">
            <v>Carrera 3  6 - 52</v>
          </cell>
          <cell r="H916" t="str">
            <v>273030</v>
          </cell>
          <cell r="I916" t="str">
            <v>094-6798007,9798003,</v>
          </cell>
          <cell r="J916" t="str">
            <v>094-6798007</v>
          </cell>
          <cell r="K916" t="str">
            <v>alcaldia@condoto-choco.gov.co</v>
          </cell>
          <cell r="L916" t="str">
            <v>http://condoto-choco.gov.co</v>
          </cell>
        </row>
        <row r="917">
          <cell r="C917" t="str">
            <v>Concordia - Magdalena</v>
          </cell>
          <cell r="E917" t="str">
            <v>CONCORDIA (MAGDALENA)</v>
          </cell>
          <cell r="F917" t="str">
            <v>DEPARTAMENTO DE MAGDALENA</v>
          </cell>
          <cell r="G917" t="str">
            <v>Alcaldía Municipal</v>
          </cell>
          <cell r="H917" t="str">
            <v>476030</v>
          </cell>
          <cell r="I917" t="str">
            <v>318-3484598</v>
          </cell>
          <cell r="J917" t="str">
            <v>318-3484614</v>
          </cell>
          <cell r="K917" t="str">
            <v>ivanruizb@hotmail.com</v>
          </cell>
          <cell r="L917" t="str">
            <v>http://www.concordia-magdalena.gov.co</v>
          </cell>
        </row>
        <row r="918">
          <cell r="C918" t="str">
            <v>Remolino</v>
          </cell>
          <cell r="E918" t="str">
            <v>REMOLINO</v>
          </cell>
          <cell r="F918" t="str">
            <v>DEPARTAMENTO DE MAGDALENA</v>
          </cell>
          <cell r="G918" t="str">
            <v>CALLE  10 CARRERA 2 ESQUINA</v>
          </cell>
          <cell r="H918" t="str">
            <v>477020</v>
          </cell>
          <cell r="I918" t="str">
            <v>095-4178100</v>
          </cell>
          <cell r="J918" t="str">
            <v>095-4178100</v>
          </cell>
          <cell r="K918" t="str">
            <v>ticontar@hotmail.com</v>
          </cell>
          <cell r="L918" t="str">
            <v>http://</v>
          </cell>
        </row>
        <row r="919">
          <cell r="C919" t="str">
            <v>Leiva</v>
          </cell>
          <cell r="E919" t="str">
            <v>LEYVA</v>
          </cell>
          <cell r="F919" t="str">
            <v>DEPARTAMENTO DE NARIÑO</v>
          </cell>
          <cell r="G919" t="str">
            <v>CALLE 3 2 35 BRR PRIMAVERA</v>
          </cell>
          <cell r="H919" t="str">
            <v>527060</v>
          </cell>
          <cell r="I919" t="str">
            <v>092-7231726</v>
          </cell>
          <cell r="J919" t="str">
            <v>092-7231726</v>
          </cell>
          <cell r="K919" t="str">
            <v>alcaldia@leiva-narino.gov.co</v>
          </cell>
          <cell r="L919" t="str">
            <v xml:space="preserve">http://leiva-narino.gov.co </v>
          </cell>
        </row>
        <row r="920">
          <cell r="C920" t="str">
            <v>Los Patios</v>
          </cell>
          <cell r="E920" t="str">
            <v>LOS PATIOS</v>
          </cell>
          <cell r="F920" t="str">
            <v>DEPARTAMENTO DE NORTE DE SANTANDER</v>
          </cell>
          <cell r="G920" t="str">
            <v>CALLE 35 NO.3-80 BARRIO DOCE DE OCTUBRE</v>
          </cell>
          <cell r="H920" t="str">
            <v>541010</v>
          </cell>
          <cell r="I920" t="str">
            <v>097-5829959</v>
          </cell>
          <cell r="J920" t="str">
            <v>097-5829959</v>
          </cell>
          <cell r="K920" t="str">
            <v>contabilidad@lospatios-nortedesantander.gov.co</v>
          </cell>
          <cell r="L920" t="str">
            <v>http://www.lospatios-nortedesantander.gov.co</v>
          </cell>
        </row>
        <row r="921">
          <cell r="C921" t="str">
            <v>Santa Bárbara - Santander</v>
          </cell>
          <cell r="E921" t="str">
            <v>SANTA BARBARA (SANTANDER)</v>
          </cell>
          <cell r="F921" t="str">
            <v>DEPARTAMENTO DE SANTANDER</v>
          </cell>
          <cell r="G921" t="str">
            <v>Alcaldia Municipal</v>
          </cell>
          <cell r="H921" t="str">
            <v>681021</v>
          </cell>
          <cell r="I921" t="str">
            <v>097-6707626,6569083,</v>
          </cell>
          <cell r="J921" t="str">
            <v>097-6707626</v>
          </cell>
          <cell r="K921" t="str">
            <v>alcaldia@santabarbara-santander.gov.co</v>
          </cell>
          <cell r="L921" t="str">
            <v>http://</v>
          </cell>
        </row>
        <row r="922">
          <cell r="C922" t="str">
            <v>Concepción - Antioquia</v>
          </cell>
          <cell r="E922" t="str">
            <v>CONCEPCION (ANTIOQUIA)</v>
          </cell>
          <cell r="F922" t="str">
            <v>DEPARTAMENTO DE ANTIOQUIA</v>
          </cell>
          <cell r="G922" t="str">
            <v>Carrera 21  19 - 23</v>
          </cell>
          <cell r="H922" t="str">
            <v>053810</v>
          </cell>
          <cell r="I922" t="str">
            <v>094-8567084,8567106,8567083</v>
          </cell>
          <cell r="J922" t="str">
            <v>094-8567085</v>
          </cell>
          <cell r="K922" t="str">
            <v>concal01@edatel.net.co</v>
          </cell>
          <cell r="L922" t="str">
            <v>http://</v>
          </cell>
        </row>
        <row r="923">
          <cell r="C923" t="str">
            <v>Giraldo</v>
          </cell>
          <cell r="E923" t="str">
            <v>GIRALDO</v>
          </cell>
          <cell r="F923" t="str">
            <v>DEPARTAMENTO DE ANTIOQUIA</v>
          </cell>
          <cell r="G923" t="str">
            <v>CARRERA 10 9 36 IN 107</v>
          </cell>
          <cell r="H923" t="str">
            <v>057040</v>
          </cell>
          <cell r="I923" t="str">
            <v>094-8571107</v>
          </cell>
          <cell r="J923" t="str">
            <v>094-8571106</v>
          </cell>
          <cell r="K923" t="str">
            <v>contactenos@giraldo-antioquia.gov.co</v>
          </cell>
          <cell r="L923" t="str">
            <v>http://www.giraldo-antioquia.gov.co/</v>
          </cell>
        </row>
        <row r="924">
          <cell r="C924" t="str">
            <v>Repelón</v>
          </cell>
          <cell r="E924" t="str">
            <v>REPELON</v>
          </cell>
          <cell r="F924" t="str">
            <v>DEPARTAMENTO DE ATLANTICO</v>
          </cell>
          <cell r="G924" t="str">
            <v>Calle 8 No 7 - 09 Esquina</v>
          </cell>
          <cell r="H924" t="str">
            <v>085040</v>
          </cell>
          <cell r="I924" t="str">
            <v>095-8709631,8709641</v>
          </cell>
          <cell r="J924" t="str">
            <v>095-8709641</v>
          </cell>
          <cell r="K924" t="str">
            <v>contactenos@repelon-atlantico.gov.co</v>
          </cell>
          <cell r="L924" t="str">
            <v>http://</v>
          </cell>
        </row>
        <row r="925">
          <cell r="C925" t="str">
            <v>Achí</v>
          </cell>
          <cell r="E925" t="str">
            <v>ACHI</v>
          </cell>
          <cell r="F925" t="str">
            <v>DEPARTAMENTO DE BOLIVAR</v>
          </cell>
          <cell r="G925" t="str">
            <v>CALLE 8 N° 4 16</v>
          </cell>
          <cell r="H925" t="str">
            <v>134020</v>
          </cell>
          <cell r="I925" t="str">
            <v>095-6820302</v>
          </cell>
          <cell r="J925" t="str">
            <v>095-6820302</v>
          </cell>
          <cell r="K925" t="str">
            <v>alcaldia@achi-bolivar.gov.com</v>
          </cell>
          <cell r="L925" t="str">
            <v>http://www.achi-bolivar.gov.co</v>
          </cell>
        </row>
        <row r="926">
          <cell r="C926" t="str">
            <v>Briceño - Boyacá</v>
          </cell>
          <cell r="E926" t="str">
            <v>BRICEÑO (BOYACA)</v>
          </cell>
          <cell r="F926" t="str">
            <v>DEPARTAMENTO DE BOYACA</v>
          </cell>
          <cell r="G926" t="str">
            <v>PALACIO MUNICIPAL PARQUE PRINCIPAL</v>
          </cell>
          <cell r="H926" t="str">
            <v>154670</v>
          </cell>
          <cell r="I926" t="str">
            <v>098-7265431</v>
          </cell>
          <cell r="J926" t="str">
            <v>098-7265431</v>
          </cell>
          <cell r="K926" t="str">
            <v>alcaldia@briceno-boyaca.gov.co</v>
          </cell>
          <cell r="L926" t="str">
            <v>http://www.briceno-boyaca.gov.co</v>
          </cell>
        </row>
        <row r="927">
          <cell r="C927" t="str">
            <v>Tibasosa</v>
          </cell>
          <cell r="E927" t="str">
            <v>TIBASOSA</v>
          </cell>
          <cell r="F927" t="str">
            <v>DEPARTAMENTO DE BOYACA</v>
          </cell>
          <cell r="G927" t="str">
            <v>CARRERA 10. NO. 3 -25 PARQUE PRINCIPAL</v>
          </cell>
          <cell r="H927" t="str">
            <v>152260</v>
          </cell>
          <cell r="I927" t="str">
            <v>098-7793838</v>
          </cell>
          <cell r="J927" t="str">
            <v>098-7793230</v>
          </cell>
          <cell r="K927" t="str">
            <v>sechacienda@tibasosa-boyaca.gov.co</v>
          </cell>
          <cell r="L927" t="str">
            <v>http://www.tibasosa-boyaca.gov.co/</v>
          </cell>
        </row>
        <row r="928">
          <cell r="C928" t="str">
            <v>Venecia - Cundinamarca</v>
          </cell>
          <cell r="E928" t="str">
            <v>VENECIA (OSPINA PEREZ)</v>
          </cell>
          <cell r="F928" t="str">
            <v>DEPARTAMENTO DE CUNDINAMARCA</v>
          </cell>
          <cell r="G928" t="str">
            <v>CALLE 3 # 3-97</v>
          </cell>
          <cell r="H928" t="str">
            <v>252030</v>
          </cell>
          <cell r="I928" t="str">
            <v>091-8681167</v>
          </cell>
          <cell r="J928" t="str">
            <v>091-8681167</v>
          </cell>
          <cell r="K928" t="str">
            <v>despachoalcaldia@venecia-cundinamarca.gov.co</v>
          </cell>
          <cell r="L928" t="str">
            <v>http://www.venecia-cundinamarca.gov.co/</v>
          </cell>
        </row>
        <row r="929">
          <cell r="C929" t="str">
            <v>Acandí</v>
          </cell>
          <cell r="E929" t="str">
            <v>ACANDI</v>
          </cell>
          <cell r="F929" t="str">
            <v>DEPARTAMENTO DE CHOCO</v>
          </cell>
          <cell r="G929" t="str">
            <v>CALLE CONSISTORIAL-MUNICIPIO DE ACANDI CHOCO</v>
          </cell>
          <cell r="H929" t="str">
            <v>278010</v>
          </cell>
          <cell r="I929" t="str">
            <v>094-5628026,5628173,3664244</v>
          </cell>
          <cell r="J929" t="str">
            <v>094-5628173</v>
          </cell>
          <cell r="K929" t="str">
            <v>contactenos@acandi-choco.gov.co</v>
          </cell>
          <cell r="L929" t="str">
            <v>http://www.acandi-choco.gov.co</v>
          </cell>
        </row>
        <row r="930">
          <cell r="C930" t="str">
            <v>Acevedo</v>
          </cell>
          <cell r="E930" t="str">
            <v>ACEVEDO</v>
          </cell>
          <cell r="F930" t="str">
            <v>DEPARTAMENTO DE HUILA</v>
          </cell>
          <cell r="G930" t="str">
            <v>CARRERA 4 CALLE 9 ESQUINA</v>
          </cell>
          <cell r="H930" t="str">
            <v>417070</v>
          </cell>
          <cell r="I930" t="str">
            <v>098-8317006,8317019</v>
          </cell>
          <cell r="J930" t="str">
            <v>098-8317261</v>
          </cell>
          <cell r="K930" t="str">
            <v>hacienda@acevedo-huila.gov.co</v>
          </cell>
          <cell r="L930" t="str">
            <v>http://www.acevedo-huila.gov.co</v>
          </cell>
        </row>
        <row r="931">
          <cell r="C931" t="str">
            <v>Colombia</v>
          </cell>
          <cell r="E931" t="str">
            <v>COLOMBIA</v>
          </cell>
          <cell r="F931" t="str">
            <v>DEPARTAMENTO DE HUILA</v>
          </cell>
          <cell r="G931" t="str">
            <v>CALLE 6 NO. 3 - 74</v>
          </cell>
          <cell r="H931" t="str">
            <v>411080</v>
          </cell>
          <cell r="I931" t="str">
            <v>097-8359565,8319697</v>
          </cell>
          <cell r="J931" t="str">
            <v>097-8319697</v>
          </cell>
          <cell r="K931" t="str">
            <v>alcaldia@colombia-huila.gov.co</v>
          </cell>
          <cell r="L931" t="str">
            <v>http://www.colombia-huila.gov.co</v>
          </cell>
        </row>
        <row r="932">
          <cell r="C932" t="str">
            <v>Gigante</v>
          </cell>
          <cell r="E932" t="str">
            <v>GIGANTE</v>
          </cell>
          <cell r="F932" t="str">
            <v>DEPARTAMENTO DE HUILA</v>
          </cell>
          <cell r="G932" t="str">
            <v>Carrera 4  Calle 3 Esquina</v>
          </cell>
          <cell r="H932" t="str">
            <v>414001</v>
          </cell>
          <cell r="I932" t="str">
            <v>098-8325122</v>
          </cell>
          <cell r="J932" t="str">
            <v>098-8325042</v>
          </cell>
          <cell r="K932" t="str">
            <v>tesoreria@gigante-huila.gov.co</v>
          </cell>
          <cell r="L932" t="str">
            <v>http://www.gigante-huila.gov.co</v>
          </cell>
        </row>
        <row r="933">
          <cell r="C933" t="str">
            <v>Acacías</v>
          </cell>
          <cell r="E933" t="str">
            <v>ACACIAS</v>
          </cell>
          <cell r="F933" t="str">
            <v>DEPARTAMENTO DEL META</v>
          </cell>
          <cell r="G933" t="str">
            <v>CARRERA 14 N. 13-30</v>
          </cell>
          <cell r="H933" t="str">
            <v>507001</v>
          </cell>
          <cell r="I933" t="str">
            <v>098-6469049,6569997</v>
          </cell>
          <cell r="J933" t="str">
            <v>098-6469049</v>
          </cell>
          <cell r="K933" t="str">
            <v>alcaldia@acacias.gov.co</v>
          </cell>
          <cell r="L933" t="str">
            <v>http://www.acacias.gov.co</v>
          </cell>
        </row>
        <row r="934">
          <cell r="C934" t="str">
            <v>Restrepo - Meta</v>
          </cell>
          <cell r="E934" t="str">
            <v>RESTREPO (META)</v>
          </cell>
          <cell r="F934" t="str">
            <v>DEPARTAMENTO DEL META</v>
          </cell>
          <cell r="G934" t="str">
            <v>CALLE 7 NO. 8-01 BARRIO EL CENTRO</v>
          </cell>
          <cell r="H934" t="str">
            <v>501031</v>
          </cell>
          <cell r="I934" t="str">
            <v>098-6550026</v>
          </cell>
          <cell r="J934" t="str">
            <v>098-6550026</v>
          </cell>
          <cell r="K934" t="str">
            <v>alcaldia@restrepo-meta.gov.co</v>
          </cell>
          <cell r="L934" t="str">
            <v>http://www.restrepo-meta.gov.co</v>
          </cell>
        </row>
        <row r="935">
          <cell r="C935" t="str">
            <v>Ospina</v>
          </cell>
          <cell r="E935" t="str">
            <v>OSPINA</v>
          </cell>
          <cell r="F935" t="str">
            <v>DEPARTAMENTO DE NARIÑO</v>
          </cell>
          <cell r="G935" t="str">
            <v>SECTOR LA AMISTAD PALACIO MUNICIPAL</v>
          </cell>
          <cell r="H935" t="str">
            <v>523040</v>
          </cell>
          <cell r="I935" t="str">
            <v>092-7752304</v>
          </cell>
          <cell r="J935" t="str">
            <v>092-7752304</v>
          </cell>
          <cell r="K935" t="str">
            <v>alcaldia@ospina-narino.gov.co</v>
          </cell>
          <cell r="L935" t="str">
            <v>http://www.ospina-narino.gov.co</v>
          </cell>
        </row>
        <row r="936">
          <cell r="C936" t="str">
            <v>Convención</v>
          </cell>
          <cell r="E936" t="str">
            <v>CONVENCION</v>
          </cell>
          <cell r="F936" t="str">
            <v>DEPARTAMENTO DE NORTE DE SANTANDER</v>
          </cell>
          <cell r="G936" t="str">
            <v>CARRERAA 6 #4-14</v>
          </cell>
          <cell r="H936" t="str">
            <v>547050</v>
          </cell>
          <cell r="I936" t="str">
            <v>097-5630840</v>
          </cell>
          <cell r="J936" t="str">
            <v>097-5630840</v>
          </cell>
          <cell r="K936" t="str">
            <v>contactenos@convencion-nortedesantander.gov.co</v>
          </cell>
          <cell r="L936" t="str">
            <v>http://www.convencion-nortedesantander.gov.co/</v>
          </cell>
        </row>
        <row r="937">
          <cell r="C937" t="str">
            <v>Lebrija</v>
          </cell>
          <cell r="E937" t="str">
            <v>LEBRIJA</v>
          </cell>
          <cell r="F937" t="str">
            <v>DEPARTAMENTO DE SANTANDER</v>
          </cell>
          <cell r="G937" t="str">
            <v>CALLE 11 NO. 8 - 59 EL CENTRO</v>
          </cell>
          <cell r="H937" t="str">
            <v>687571</v>
          </cell>
          <cell r="I937" t="str">
            <v>097-6566410,6566334,6567100</v>
          </cell>
          <cell r="J937" t="str">
            <v>097-6567100</v>
          </cell>
          <cell r="K937" t="str">
            <v>alcaldia@lebrija-santander.gov.co</v>
          </cell>
          <cell r="L937" t="str">
            <v>http://www.lebrija-santander.gov.co</v>
          </cell>
        </row>
        <row r="938">
          <cell r="C938" t="str">
            <v>Ginebra</v>
          </cell>
          <cell r="E938" t="str">
            <v>GINEBRA</v>
          </cell>
          <cell r="F938" t="str">
            <v>DEPARTAMENTO DE VALLE DEL CAUCA</v>
          </cell>
          <cell r="G938" t="str">
            <v>CARRERA 3 4 17</v>
          </cell>
          <cell r="H938" t="str">
            <v>763510</v>
          </cell>
          <cell r="I938" t="str">
            <v>092-2563170</v>
          </cell>
          <cell r="J938" t="str">
            <v>092-2561019</v>
          </cell>
          <cell r="K938" t="str">
            <v>tesoreria@ginebra-valle-gov.co</v>
          </cell>
          <cell r="L938" t="str">
            <v>http://www.ginebra-valle.gov.co/</v>
          </cell>
        </row>
        <row r="939">
          <cell r="C939" t="str">
            <v>Restrepo - Valle del Cauca</v>
          </cell>
          <cell r="E939" t="str">
            <v>RESTREPO (VALLE)</v>
          </cell>
          <cell r="F939" t="str">
            <v>DEPARTAMENTO DE VALLE DEL CAUCA</v>
          </cell>
          <cell r="G939" t="str">
            <v>MUNICIPIO DE RESTREPO VALLE DEL CAUCA</v>
          </cell>
          <cell r="H939" t="str">
            <v>760540</v>
          </cell>
          <cell r="I939" t="str">
            <v>092-2521198,2522760</v>
          </cell>
          <cell r="J939" t="str">
            <v>092-2521198,2522760</v>
          </cell>
          <cell r="K939" t="str">
            <v>hacienda@restrepovalle.gov.co</v>
          </cell>
          <cell r="L939" t="str">
            <v>http://www.retrepo-valle.gov.co</v>
          </cell>
        </row>
        <row r="940">
          <cell r="C940" t="str">
            <v>Briceño - Antioquia</v>
          </cell>
          <cell r="E940" t="str">
            <v>BRICEÑO (ANTIOQUIA)</v>
          </cell>
          <cell r="F940" t="str">
            <v>DEPARTAMENTO DE ANTIOQUIA</v>
          </cell>
          <cell r="G940" t="str">
            <v>CARRERAA 10 # 9-11</v>
          </cell>
          <cell r="H940" t="str">
            <v>052060</v>
          </cell>
          <cell r="I940" t="str">
            <v>094-8570052</v>
          </cell>
          <cell r="J940" t="str">
            <v>094-8570052</v>
          </cell>
          <cell r="K940" t="str">
            <v>hacienda@briceno-antioquia.gov.co</v>
          </cell>
          <cell r="L940" t="str">
            <v>http://www.briceno-antioquia.gov.co/</v>
          </cell>
        </row>
        <row r="941">
          <cell r="C941" t="str">
            <v>El Retiro</v>
          </cell>
          <cell r="E941" t="str">
            <v>EL RETIRO</v>
          </cell>
          <cell r="F941" t="str">
            <v>DEPARTAMENTO DE ANTIOQUIA</v>
          </cell>
          <cell r="G941" t="str">
            <v>CALLE 20 20 40</v>
          </cell>
          <cell r="H941" t="str">
            <v>055430</v>
          </cell>
          <cell r="I941" t="str">
            <v>094-5410190,5411860,</v>
          </cell>
          <cell r="J941" t="str">
            <v>094-5410372</v>
          </cell>
          <cell r="K941" t="str">
            <v>secretariadehacienda@elretiro-antioquia.gov.co</v>
          </cell>
          <cell r="L941" t="str">
            <v>http://www.elretiro-antioquia.gov.co</v>
          </cell>
        </row>
        <row r="942">
          <cell r="C942" t="str">
            <v>Villa de Leyva</v>
          </cell>
          <cell r="E942" t="str">
            <v>VILLA DE LEIVA</v>
          </cell>
          <cell r="F942" t="str">
            <v>DEPARTAMENTO DE BOYACA</v>
          </cell>
          <cell r="G942" t="str">
            <v>CARRERAA 9 13 11</v>
          </cell>
          <cell r="H942" t="str">
            <v>154001</v>
          </cell>
          <cell r="I942" t="str">
            <v>098-7320232,7320830,</v>
          </cell>
          <cell r="J942" t="str">
            <v>098-7320830</v>
          </cell>
          <cell r="K942" t="str">
            <v>hacienda@villadeleyva-boyaca.gov.co</v>
          </cell>
          <cell r="L942" t="str">
            <v>http://www.villadeleyva-boyaca.gov.co</v>
          </cell>
        </row>
        <row r="943">
          <cell r="C943" t="str">
            <v>Otanche</v>
          </cell>
          <cell r="E943" t="str">
            <v>OTANCHE</v>
          </cell>
          <cell r="F943" t="str">
            <v>DEPARTAMENTO DE BOYACA</v>
          </cell>
          <cell r="G943" t="str">
            <v>CARRERA 6 NO3-30</v>
          </cell>
          <cell r="H943" t="str">
            <v>155068</v>
          </cell>
          <cell r="I943" t="str">
            <v>098-7259776</v>
          </cell>
          <cell r="J943" t="str">
            <v>098-7259776</v>
          </cell>
          <cell r="K943" t="str">
            <v>alcaldia@otanche-boyaca.gov.co</v>
          </cell>
          <cell r="L943" t="str">
            <v>http://www.otanche-boyaca.gov.co</v>
          </cell>
        </row>
        <row r="944">
          <cell r="C944" t="str">
            <v>Timbío</v>
          </cell>
          <cell r="E944" t="str">
            <v>TIMBIO</v>
          </cell>
          <cell r="F944" t="str">
            <v>DEPARTAMENTO DE CAUCA</v>
          </cell>
          <cell r="G944" t="str">
            <v>Calle 15 Carrera  17 ESQUINA</v>
          </cell>
          <cell r="H944" t="str">
            <v>193520</v>
          </cell>
          <cell r="I944" t="str">
            <v>092-8278014,8278540,8278124</v>
          </cell>
          <cell r="J944" t="str">
            <v>092-8278014</v>
          </cell>
          <cell r="K944" t="str">
            <v>armandogomezo@hotmail.com</v>
          </cell>
          <cell r="L944" t="str">
            <v>http://www.timbio-cauca.gov.co</v>
          </cell>
        </row>
        <row r="945">
          <cell r="C945" t="str">
            <v>Tierralta</v>
          </cell>
          <cell r="E945" t="str">
            <v>TIERRALTA</v>
          </cell>
          <cell r="F945" t="str">
            <v>DEPARTAMENTO DE CORDOBA</v>
          </cell>
          <cell r="G945" t="str">
            <v>CALLE 4 #14-50</v>
          </cell>
          <cell r="H945" t="str">
            <v>234501</v>
          </cell>
          <cell r="I945" t="str">
            <v>094-7771554,7771553,7687592</v>
          </cell>
          <cell r="J945" t="str">
            <v>094-7771554</v>
          </cell>
          <cell r="K945" t="str">
            <v>despachoalcaldia@tierralta-cordoba.gov.co</v>
          </cell>
          <cell r="L945" t="str">
            <v>http://www.tierralta-cordoba.gov.co</v>
          </cell>
        </row>
        <row r="946">
          <cell r="C946" t="str">
            <v>Girardot</v>
          </cell>
          <cell r="E946" t="str">
            <v>GIRARDOT</v>
          </cell>
          <cell r="F946" t="str">
            <v>DEPARTAMENTO DE CUNDINAMARCA</v>
          </cell>
          <cell r="G946" t="str">
            <v>CARRERA 11 CON CALLE 17 ESQUINA</v>
          </cell>
          <cell r="H946" t="str">
            <v>252431</v>
          </cell>
          <cell r="I946" t="str">
            <v>091-8335050,8311070,8314314</v>
          </cell>
          <cell r="J946" t="str">
            <v>091-8335050</v>
          </cell>
          <cell r="K946" t="str">
            <v>alcaldia@girardot-cundinamarca.gov.co</v>
          </cell>
          <cell r="L946" t="str">
            <v>http://www.girardot-cundinamarca.gov.co</v>
          </cell>
        </row>
        <row r="947">
          <cell r="C947" t="str">
            <v>Lenguazaque</v>
          </cell>
          <cell r="E947" t="str">
            <v>LENGUAZAQUE</v>
          </cell>
          <cell r="F947" t="str">
            <v>DEPARTAMENTO DE CUNDINAMARCA</v>
          </cell>
          <cell r="G947" t="str">
            <v xml:space="preserve">CARRERAA 4 # 3 -10 </v>
          </cell>
          <cell r="H947" t="str">
            <v>250601</v>
          </cell>
          <cell r="I947" t="str">
            <v>091-8557131</v>
          </cell>
          <cell r="J947" t="str">
            <v>091-8557131</v>
          </cell>
          <cell r="K947" t="str">
            <v>secretariadehacienda@lenguazaque-cundinamarca.gov.co</v>
          </cell>
          <cell r="L947" t="str">
            <v>http://www.lenguazaque-cundinamarca.gov.co</v>
          </cell>
        </row>
        <row r="948">
          <cell r="C948" t="str">
            <v>Tibirita</v>
          </cell>
          <cell r="E948" t="str">
            <v>TIBIRITA</v>
          </cell>
          <cell r="F948" t="str">
            <v>DEPARTAMENTO DE CUNDINAMARCA</v>
          </cell>
          <cell r="G948" t="str">
            <v>CARRERA 4 NO 5 - 21</v>
          </cell>
          <cell r="H948" t="str">
            <v>250820</v>
          </cell>
          <cell r="I948" t="str">
            <v>091-8566027</v>
          </cell>
          <cell r="J948" t="str">
            <v>091-8566027</v>
          </cell>
          <cell r="K948" t="str">
            <v>tesoreria@tibirita-cundinamarca.gov.co</v>
          </cell>
          <cell r="L948" t="str">
            <v>http://www.tibirita-cundinamarca.gov.co</v>
          </cell>
        </row>
        <row r="949">
          <cell r="C949" t="str">
            <v>Timaná</v>
          </cell>
          <cell r="E949" t="str">
            <v>TIMANA</v>
          </cell>
          <cell r="F949" t="str">
            <v>DEPARTAMENTO DE HUILA</v>
          </cell>
          <cell r="G949" t="str">
            <v>CARRERA 4 NO 9-74</v>
          </cell>
          <cell r="H949" t="str">
            <v>417010</v>
          </cell>
          <cell r="I949" t="str">
            <v>098-8374932</v>
          </cell>
          <cell r="J949" t="str">
            <v>098-8374272</v>
          </cell>
          <cell r="K949" t="str">
            <v>contactenos@timana-huila.gov.co</v>
          </cell>
          <cell r="L949" t="str">
            <v>http://www.timana-huila.gov.co</v>
          </cell>
        </row>
        <row r="950">
          <cell r="C950" t="str">
            <v>Santa Ana</v>
          </cell>
          <cell r="E950" t="str">
            <v>SANTA ANA</v>
          </cell>
          <cell r="F950" t="str">
            <v>DEPARTAMENTO DE MAGDALENA</v>
          </cell>
          <cell r="G950" t="str">
            <v>CALLE 2 N. 5-66</v>
          </cell>
          <cell r="H950" t="str">
            <v>474020</v>
          </cell>
          <cell r="I950" t="str">
            <v>095-6837076</v>
          </cell>
          <cell r="J950" t="str">
            <v>095-6837474</v>
          </cell>
          <cell r="K950" t="str">
            <v>alcaldia@santaana-magdalena.gov.co</v>
          </cell>
          <cell r="L950" t="str">
            <v>http://www.santaana-magdalena.gov</v>
          </cell>
        </row>
        <row r="951">
          <cell r="C951" t="str">
            <v>Consacá</v>
          </cell>
          <cell r="E951" t="str">
            <v>CONSACA</v>
          </cell>
          <cell r="F951" t="str">
            <v>DEPARTAMENTO DE NARIÑO</v>
          </cell>
          <cell r="G951" t="str">
            <v>CALLE 2 PARQUE PRINCIPAL</v>
          </cell>
          <cell r="H951" t="str">
            <v>522540</v>
          </cell>
          <cell r="I951" t="str">
            <v>092-7423294,</v>
          </cell>
          <cell r="J951" t="str">
            <v>092-7423155</v>
          </cell>
          <cell r="K951" t="str">
            <v>alcaldia@consaca-narino.gov.co</v>
          </cell>
          <cell r="L951" t="str">
            <v>http://www.consaca-narino.gov.co</v>
          </cell>
        </row>
        <row r="952">
          <cell r="C952" t="str">
            <v>Concepción - Santander</v>
          </cell>
          <cell r="E952" t="str">
            <v>CONCEPCION (SANTANDER)</v>
          </cell>
          <cell r="F952" t="str">
            <v>DEPARTAMENTO DE SANTANDER</v>
          </cell>
          <cell r="G952" t="str">
            <v>CALLE 7 3 16</v>
          </cell>
          <cell r="H952" t="str">
            <v>681511</v>
          </cell>
          <cell r="I952" t="str">
            <v>097-6603219,608265,603219</v>
          </cell>
          <cell r="J952" t="str">
            <v>097-603219</v>
          </cell>
          <cell r="K952" t="str">
            <v>alcaldia@concepcion-santander.gov.co</v>
          </cell>
          <cell r="L952" t="str">
            <v>http://www.concepcion-santander.gov.co</v>
          </cell>
        </row>
        <row r="953">
          <cell r="C953" t="str">
            <v>Girón</v>
          </cell>
          <cell r="E953" t="str">
            <v>GIRON</v>
          </cell>
          <cell r="F953" t="str">
            <v>DEPARTAMENTO DE SANTANDER</v>
          </cell>
          <cell r="G953" t="str">
            <v xml:space="preserve">CARRERA 25 # 30 - 32 PARQUE PRINCIPAL </v>
          </cell>
          <cell r="H953" t="str">
            <v>683078</v>
          </cell>
          <cell r="I953" t="str">
            <v>057-6463030</v>
          </cell>
          <cell r="J953" t="str">
            <v>057-6466861</v>
          </cell>
          <cell r="K953" t="str">
            <v>hacienda@giron-santander.gov.co</v>
          </cell>
          <cell r="L953" t="str">
            <v>http://www.giron-santander.gov.co</v>
          </cell>
        </row>
        <row r="954">
          <cell r="C954" t="str">
            <v>Girardota</v>
          </cell>
          <cell r="E954" t="str">
            <v>GIRARDOTA</v>
          </cell>
          <cell r="F954" t="str">
            <v>DEPARTAMENTO DE ANTIOQUIA</v>
          </cell>
          <cell r="G954" t="str">
            <v>Carrera 15  6 - 35</v>
          </cell>
          <cell r="H954" t="str">
            <v>051030</v>
          </cell>
          <cell r="I954" t="str">
            <v>094-3224299</v>
          </cell>
          <cell r="J954" t="str">
            <v>094-2890804</v>
          </cell>
          <cell r="K954" t="str">
            <v>alcaldia@girardota.gov.co</v>
          </cell>
          <cell r="L954" t="str">
            <v>http://www.girardota.gov.co</v>
          </cell>
        </row>
        <row r="955">
          <cell r="C955" t="str">
            <v>Tinjacá</v>
          </cell>
          <cell r="E955" t="str">
            <v>TINJACA</v>
          </cell>
          <cell r="F955" t="str">
            <v>DEPARTAMENTO DE BOYACA</v>
          </cell>
          <cell r="G955" t="str">
            <v>Alcaldía Municipal</v>
          </cell>
          <cell r="H955" t="str">
            <v>153840</v>
          </cell>
          <cell r="I955" t="str">
            <v>098-7355588,7401839</v>
          </cell>
          <cell r="J955" t="str">
            <v>098-7355588</v>
          </cell>
          <cell r="K955" t="str">
            <v>CONTAFIN@YAHOO.ES</v>
          </cell>
          <cell r="L955" t="str">
            <v>http://</v>
          </cell>
        </row>
        <row r="956">
          <cell r="C956" t="str">
            <v>Ovejas</v>
          </cell>
          <cell r="E956" t="str">
            <v>OVEJAS</v>
          </cell>
          <cell r="F956" t="str">
            <v>DEPARTAMENTO DE SUCRE</v>
          </cell>
          <cell r="G956" t="str">
            <v>CALLE 21  CARRERA 15 - 41 B. CENTRO</v>
          </cell>
          <cell r="H956" t="str">
            <v>701030</v>
          </cell>
          <cell r="I956" t="str">
            <v>095-952869151,2869086</v>
          </cell>
          <cell r="J956" t="str">
            <v>095-869086</v>
          </cell>
          <cell r="K956" t="str">
            <v>alcaldia@ovejas-sucre.gov.co</v>
          </cell>
          <cell r="L956" t="str">
            <v>http://www.ovejas-sucre.gov.co</v>
          </cell>
        </row>
        <row r="957">
          <cell r="C957" t="str">
            <v>San Marcos</v>
          </cell>
          <cell r="E957" t="str">
            <v>SAN MARCOS</v>
          </cell>
          <cell r="F957" t="str">
            <v>DEPARTAMENTO DE SUCRE</v>
          </cell>
          <cell r="G957" t="str">
            <v>CALLE 28 NO. 18-08</v>
          </cell>
          <cell r="H957" t="str">
            <v>704030</v>
          </cell>
          <cell r="I957" t="str">
            <v>095-2954798</v>
          </cell>
          <cell r="J957" t="str">
            <v>095-2954797</v>
          </cell>
          <cell r="K957" t="str">
            <v>presupuesto@sanmarcos-sucre.gov.co</v>
          </cell>
          <cell r="L957" t="str">
            <v>http://sanmarcos-sucre.gov.co</v>
          </cell>
        </row>
        <row r="958">
          <cell r="C958" t="str">
            <v>Lérida</v>
          </cell>
          <cell r="E958" t="str">
            <v>LERIDA</v>
          </cell>
          <cell r="F958" t="str">
            <v>DEPARTAMENTO DE TOLIMA</v>
          </cell>
          <cell r="G958" t="str">
            <v>CALLE 8 NO. 3-13</v>
          </cell>
          <cell r="H958" t="str">
            <v>731020</v>
          </cell>
          <cell r="I958" t="str">
            <v>098-2890158,890157,890932</v>
          </cell>
          <cell r="J958" t="str">
            <v>098-2890932</v>
          </cell>
          <cell r="K958" t="str">
            <v>alcaldia@lerida-tolima.gov.co</v>
          </cell>
          <cell r="L958" t="str">
            <v>http://www.lerida-tolima.gov.co</v>
          </cell>
        </row>
        <row r="959">
          <cell r="C959" t="str">
            <v>Concordia - Antioquia</v>
          </cell>
          <cell r="E959" t="str">
            <v>CONCORDIA (ANTIOQUIA)</v>
          </cell>
          <cell r="F959" t="str">
            <v>DEPARTAMENTO DE ANTIOQUIA</v>
          </cell>
          <cell r="G959" t="str">
            <v>CARRERA 20  19-25</v>
          </cell>
          <cell r="H959" t="str">
            <v>056410</v>
          </cell>
          <cell r="I959" t="str">
            <v>094-8446240,8446089</v>
          </cell>
          <cell r="J959" t="str">
            <v>094-8446011</v>
          </cell>
          <cell r="K959" t="str">
            <v>hacienda@concordia-antioquia.gov.co</v>
          </cell>
          <cell r="L959" t="str">
            <v>http://www.concordia.gov.co</v>
          </cell>
        </row>
        <row r="960">
          <cell r="C960" t="str">
            <v>Titiribí</v>
          </cell>
          <cell r="E960" t="str">
            <v>TITIRIBI</v>
          </cell>
          <cell r="F960" t="str">
            <v>DEPARTAMENTO DE ANTIOQUIA</v>
          </cell>
          <cell r="G960" t="str">
            <v>BOLIVAR 20 28</v>
          </cell>
          <cell r="H960" t="str">
            <v>055850</v>
          </cell>
          <cell r="I960" t="str">
            <v>094-8482344,8482649,</v>
          </cell>
          <cell r="J960" t="str">
            <v>094-8482760</v>
          </cell>
          <cell r="K960" t="str">
            <v>alcaldia@titiribi-antioquia.gov.co</v>
          </cell>
          <cell r="L960" t="str">
            <v>http://www.titiribi-antioquia.gov.co</v>
          </cell>
        </row>
        <row r="961">
          <cell r="C961" t="str">
            <v>Buenavista - Boyacá</v>
          </cell>
          <cell r="E961" t="str">
            <v>BUENAVISTA (BOYACA)</v>
          </cell>
          <cell r="F961" t="str">
            <v>DEPARTAMENTO DE BOYACA</v>
          </cell>
          <cell r="G961" t="str">
            <v>CALLE 4 NO. 4-44</v>
          </cell>
          <cell r="H961" t="str">
            <v>154840</v>
          </cell>
          <cell r="I961" t="str">
            <v>098-8024510</v>
          </cell>
          <cell r="J961" t="str">
            <v>098-8024510</v>
          </cell>
          <cell r="K961" t="str">
            <v>sechacienda@buenavista-boyaca.gov.co</v>
          </cell>
          <cell r="L961" t="str">
            <v>http://www.buenavista-boyaca.gov.co</v>
          </cell>
        </row>
        <row r="962">
          <cell r="C962" t="str">
            <v>Timbiquí</v>
          </cell>
          <cell r="E962" t="str">
            <v>TIMBIQUI</v>
          </cell>
          <cell r="F962" t="str">
            <v>DEPARTAMENTO DE CAUCA</v>
          </cell>
          <cell r="G962" t="str">
            <v>EDIFICIO MUNICIPAL Cra2 3 - 16</v>
          </cell>
          <cell r="H962" t="str">
            <v>057000</v>
          </cell>
          <cell r="I962" t="str">
            <v>092-8403005</v>
          </cell>
          <cell r="J962" t="str">
            <v>092-8307404</v>
          </cell>
          <cell r="K962" t="str">
            <v>djimenez70@gmail.com</v>
          </cell>
          <cell r="L962" t="str">
            <v>http://www.timbiqui-cauca.gov.co</v>
          </cell>
        </row>
        <row r="963">
          <cell r="C963" t="str">
            <v>Bucarasica</v>
          </cell>
          <cell r="E963" t="str">
            <v>BUCARASICA</v>
          </cell>
          <cell r="F963" t="str">
            <v>DEPARTAMENTO DE NORTE DE SANTANDER</v>
          </cell>
          <cell r="G963" t="str">
            <v>CALLEL 2 3 35 PALACIO MUNICIPAL</v>
          </cell>
          <cell r="H963" t="str">
            <v>545550</v>
          </cell>
          <cell r="I963" t="str">
            <v>098-975861014,861040</v>
          </cell>
          <cell r="J963" t="str">
            <v>098-861014</v>
          </cell>
          <cell r="K963" t="str">
            <v>alcaldia@bucarasica-nortedesantander.gov.co</v>
          </cell>
          <cell r="L963" t="str">
            <v>http://www.bucarasica-nortedesantander.gov.co</v>
          </cell>
        </row>
        <row r="964">
          <cell r="C964" t="str">
            <v>Confines</v>
          </cell>
          <cell r="E964" t="str">
            <v>CONFINES</v>
          </cell>
          <cell r="F964" t="str">
            <v>DEPARTAMENTO DE SANTANDER</v>
          </cell>
          <cell r="G964" t="str">
            <v>CALLE 5 5 28</v>
          </cell>
          <cell r="H964" t="str">
            <v>683531</v>
          </cell>
          <cell r="I964" t="str">
            <v>097-7240560</v>
          </cell>
          <cell r="J964" t="str">
            <v>097-7248160</v>
          </cell>
          <cell r="K964" t="str">
            <v>tesoreria@confines-santander.gov.co</v>
          </cell>
          <cell r="L964" t="str">
            <v>http://www.confines-santander.gov.co</v>
          </cell>
        </row>
        <row r="965">
          <cell r="C965" t="str">
            <v>Buenaventura</v>
          </cell>
          <cell r="E965" t="str">
            <v>BUENAVENTURA</v>
          </cell>
          <cell r="F965" t="str">
            <v>DEPARTAMENTO DE VALLE DEL CAUCA</v>
          </cell>
          <cell r="G965" t="str">
            <v>Calle 2  Edificio CAM</v>
          </cell>
          <cell r="H965" t="str">
            <v>764501</v>
          </cell>
          <cell r="I965" t="str">
            <v>092-2410990,2415477,2424407,2417310</v>
          </cell>
          <cell r="J965" t="str">
            <v>092-2434099</v>
          </cell>
          <cell r="K965" t="str">
            <v>alcaldebtura7@msn.com</v>
          </cell>
          <cell r="L965" t="str">
            <v>http://www.buenaventura.gov.co</v>
          </cell>
        </row>
        <row r="966">
          <cell r="C966" t="str">
            <v>Gómez Plata</v>
          </cell>
          <cell r="E966" t="str">
            <v>GOMEZ PLATA</v>
          </cell>
          <cell r="F966" t="str">
            <v>DEPARTAMENTO DE ANTIOQUIA</v>
          </cell>
          <cell r="G966" t="str">
            <v>CARRERA 50 49 49 BRR CENTRO</v>
          </cell>
          <cell r="H966" t="str">
            <v>051830</v>
          </cell>
          <cell r="I966" t="str">
            <v>094-8627522,8627704,8624542</v>
          </cell>
          <cell r="J966" t="str">
            <v>094-9999999</v>
          </cell>
          <cell r="K966" t="str">
            <v>hacienda@gomezplata-antioquia.gov.co</v>
          </cell>
          <cell r="L966" t="str">
            <v>http://</v>
          </cell>
        </row>
        <row r="967">
          <cell r="C967" t="str">
            <v>Tiquisio</v>
          </cell>
          <cell r="E967" t="str">
            <v>TIQUISO</v>
          </cell>
          <cell r="F967" t="str">
            <v>DEPARTAMENTO DE BOLIVAR</v>
          </cell>
          <cell r="G967" t="str">
            <v>Alcaldia Municipal</v>
          </cell>
          <cell r="H967" t="str">
            <v>134040</v>
          </cell>
          <cell r="I967" t="str">
            <v>095-876165,2879243,2879291</v>
          </cell>
          <cell r="J967" t="str">
            <v>095-2879291</v>
          </cell>
          <cell r="K967" t="str">
            <v>contactenos@tiquisio-bolivar.gov.co</v>
          </cell>
          <cell r="L967" t="str">
            <v>http://</v>
          </cell>
        </row>
        <row r="968">
          <cell r="C968" t="str">
            <v>Tipacoque</v>
          </cell>
          <cell r="E968" t="str">
            <v>TIPACOQUE</v>
          </cell>
          <cell r="F968" t="str">
            <v>DEPARTAMENTO DE BOYACA</v>
          </cell>
          <cell r="G968" t="str">
            <v>CARRERA 3 CON CALLE 8 ESQUINA PALACIO MUNICIPAL</v>
          </cell>
          <cell r="H968" t="str">
            <v>015810</v>
          </cell>
          <cell r="I968" t="str">
            <v>098-7889002,7881558,</v>
          </cell>
          <cell r="J968" t="str">
            <v>098-7889208</v>
          </cell>
          <cell r="K968" t="str">
            <v>alcaldia@tipacoque-boyaca.gov.co</v>
          </cell>
          <cell r="L968" t="str">
            <v>http://www.tipacoque-boyaca.gov.co/</v>
          </cell>
        </row>
        <row r="969">
          <cell r="C969" t="str">
            <v>La Montañita</v>
          </cell>
          <cell r="E969" t="str">
            <v>LA MONTAÑITA</v>
          </cell>
          <cell r="F969" t="str">
            <v>DEPARTAMENTO DE CAQUETA</v>
          </cell>
          <cell r="G969" t="str">
            <v>Carrera  5 Parque Principal Palacio Municipal</v>
          </cell>
          <cell r="H969" t="str">
            <v>181050</v>
          </cell>
          <cell r="I969" t="str">
            <v>098-4300170</v>
          </cell>
          <cell r="J969" t="str">
            <v>098-4300165</v>
          </cell>
          <cell r="K969" t="str">
            <v>haciendamonta@hotmail.com</v>
          </cell>
          <cell r="L969" t="str">
            <v>http://www.lamontanita-caqueta.gov.co</v>
          </cell>
        </row>
        <row r="970">
          <cell r="C970" t="str">
            <v>San José de la Fragua</v>
          </cell>
          <cell r="E970" t="str">
            <v>SAN JOSE DE LA FRAGUA</v>
          </cell>
          <cell r="F970" t="str">
            <v>DEPARTAMENTO DE CAQUETA</v>
          </cell>
          <cell r="G970" t="str">
            <v>Carrera 4 3 - 27</v>
          </cell>
          <cell r="H970" t="str">
            <v>186070</v>
          </cell>
          <cell r="I970" t="str">
            <v>098-4305056</v>
          </cell>
          <cell r="J970" t="str">
            <v>098-4305056</v>
          </cell>
          <cell r="K970" t="str">
            <v>tesoreria@sanjosedelfragua-caqueta.gov.co</v>
          </cell>
          <cell r="L970" t="str">
            <v>http://www.sanjosedelfragua.gov.co</v>
          </cell>
        </row>
        <row r="971">
          <cell r="C971" t="str">
            <v>Buenos Aires</v>
          </cell>
          <cell r="E971" t="str">
            <v>BUENOS AIRES</v>
          </cell>
          <cell r="F971" t="str">
            <v>DEPARTAMENTO DE CAUCA</v>
          </cell>
          <cell r="G971" t="str">
            <v>Carrera 1 Calle 6 Alcaldia municipal</v>
          </cell>
          <cell r="H971" t="str">
            <v>191001</v>
          </cell>
          <cell r="I971" t="str">
            <v>092-8466709,8466705,8466701</v>
          </cell>
          <cell r="J971" t="str">
            <v>092-8466709</v>
          </cell>
          <cell r="K971" t="str">
            <v>buenosaires2008-2011@hotmail.com</v>
          </cell>
          <cell r="L971" t="str">
            <v>http://</v>
          </cell>
        </row>
        <row r="972">
          <cell r="C972" t="str">
            <v>González</v>
          </cell>
          <cell r="E972" t="str">
            <v>GONZALEZ</v>
          </cell>
          <cell r="F972" t="str">
            <v>DEPARTAMENTO DE CESAR</v>
          </cell>
          <cell r="G972" t="str">
            <v>CALLE 2A NO 8A-02 PARQUE PRINCIPAL</v>
          </cell>
          <cell r="H972" t="str">
            <v>205030</v>
          </cell>
          <cell r="I972" t="str">
            <v>095-5636588</v>
          </cell>
          <cell r="J972" t="str">
            <v>095-5636666</v>
          </cell>
          <cell r="K972" t="str">
            <v>alcaldia@gonzalez-cesar.gov.co</v>
          </cell>
          <cell r="L972" t="str">
            <v>http://www.gonzalez-cesar.gov.co</v>
          </cell>
        </row>
        <row r="973">
          <cell r="C973" t="str">
            <v>San Alberto</v>
          </cell>
          <cell r="E973" t="str">
            <v>SAN ALBERTO</v>
          </cell>
          <cell r="F973" t="str">
            <v>DEPARTAMENTO DE CESAR</v>
          </cell>
          <cell r="G973" t="str">
            <v>CARRERA 2 6 32 BARRIO EL CENTRO</v>
          </cell>
          <cell r="H973" t="str">
            <v>205070</v>
          </cell>
          <cell r="I973" t="str">
            <v>095-5645015,5645017,5645048</v>
          </cell>
          <cell r="J973" t="str">
            <v>095-5645050</v>
          </cell>
          <cell r="K973" t="str">
            <v>prgalcalde2016-2019@hotmail.com</v>
          </cell>
          <cell r="L973" t="str">
            <v>http://www.sanalberto-cesar.gov.co</v>
          </cell>
        </row>
        <row r="974">
          <cell r="C974" t="str">
            <v>Unión Panamericana</v>
          </cell>
          <cell r="E974" t="str">
            <v>UNION PANAMERICANA</v>
          </cell>
          <cell r="F974" t="str">
            <v>DEPARTAMENTO DE CHOCO</v>
          </cell>
          <cell r="G974" t="str">
            <v xml:space="preserve">BRR CALLE NUEVA ANIMAS </v>
          </cell>
          <cell r="H974" t="str">
            <v>272030</v>
          </cell>
          <cell r="I974" t="str">
            <v>094-6700114,6700182,</v>
          </cell>
          <cell r="J974" t="str">
            <v>094-6700182</v>
          </cell>
          <cell r="K974" t="str">
            <v>contactenos@unionpanamericana-choco.gov.co</v>
          </cell>
          <cell r="L974" t="str">
            <v>http://www.unionpanamericana-choco.gov.co</v>
          </cell>
        </row>
        <row r="975">
          <cell r="C975" t="str">
            <v>El Molino</v>
          </cell>
          <cell r="E975" t="str">
            <v>EL MOLINO</v>
          </cell>
          <cell r="F975" t="str">
            <v>DEPARTAMENTO DE GUAJIRA</v>
          </cell>
          <cell r="G975" t="str">
            <v>CARRERA 2 # 5-72</v>
          </cell>
          <cell r="H975" t="str">
            <v>444050</v>
          </cell>
          <cell r="I975" t="str">
            <v>095-09577888020</v>
          </cell>
          <cell r="J975" t="str">
            <v>095-09577888020</v>
          </cell>
          <cell r="K975" t="str">
            <v>alcaldia@elmolino-laguajira.gov.co</v>
          </cell>
          <cell r="L975" t="str">
            <v>http://www.elmolino-laguajira.gov.co</v>
          </cell>
        </row>
        <row r="976">
          <cell r="C976" t="str">
            <v>Barranca de Upía</v>
          </cell>
          <cell r="E976" t="str">
            <v>BARRANCA DE UPIA</v>
          </cell>
          <cell r="F976" t="str">
            <v>DEPARTAMENTO DEL META</v>
          </cell>
          <cell r="G976" t="str">
            <v>CALLE 11 2 15</v>
          </cell>
          <cell r="H976" t="str">
            <v>501001</v>
          </cell>
          <cell r="I976" t="str">
            <v>098-6241051,6241111,6241010</v>
          </cell>
          <cell r="J976" t="str">
            <v>098-6241051</v>
          </cell>
          <cell r="K976" t="str">
            <v>alcaldia@barrancadeupia-meta.gov.co</v>
          </cell>
          <cell r="L976" t="str">
            <v>http://www.barrancadeupia-meta.gov.co</v>
          </cell>
        </row>
        <row r="977">
          <cell r="C977" t="str">
            <v>Buesaco</v>
          </cell>
          <cell r="E977" t="str">
            <v>BUESACO</v>
          </cell>
          <cell r="F977" t="str">
            <v>DEPARTAMENTO DE NARIÑO</v>
          </cell>
          <cell r="G977" t="str">
            <v>CAM BUESACO CARRERAA. 2 NO 8 ? 17</v>
          </cell>
          <cell r="H977" t="str">
            <v>520501</v>
          </cell>
          <cell r="I977" t="str">
            <v>092-7420502</v>
          </cell>
          <cell r="J977" t="str">
            <v>092-7420497</v>
          </cell>
          <cell r="K977" t="str">
            <v>tesoreria@buesaco-narino.gov.co</v>
          </cell>
          <cell r="L977" t="str">
            <v>http://www.buesaco-narino.gov.co</v>
          </cell>
        </row>
        <row r="978">
          <cell r="C978" t="str">
            <v>Contadero</v>
          </cell>
          <cell r="E978" t="str">
            <v>CONTADERO</v>
          </cell>
          <cell r="F978" t="str">
            <v>DEPARTAMENTO DE NARIÑO</v>
          </cell>
          <cell r="G978" t="str">
            <v>CALLE 4 NO. 1-16 BARRIO EL CENTRO</v>
          </cell>
          <cell r="H978" t="str">
            <v>523080</v>
          </cell>
          <cell r="I978" t="str">
            <v>092-752820</v>
          </cell>
          <cell r="J978" t="str">
            <v>092-752820</v>
          </cell>
          <cell r="K978" t="str">
            <v>alcaldia@contadero-narino.gov.co</v>
          </cell>
          <cell r="L978" t="str">
            <v>http://www.contadero-narino.gov.co</v>
          </cell>
        </row>
        <row r="979">
          <cell r="C979" t="str">
            <v>Tibú</v>
          </cell>
          <cell r="E979" t="str">
            <v>TIBU</v>
          </cell>
          <cell r="F979" t="str">
            <v>DEPARTAMENTO DE NORTE DE SANTANDER</v>
          </cell>
          <cell r="G979" t="str">
            <v>Carrera 5 Calle 5 Palacio Municipal</v>
          </cell>
          <cell r="H979" t="str">
            <v>548010</v>
          </cell>
          <cell r="I979" t="str">
            <v>097-5663314,663320,663366</v>
          </cell>
          <cell r="J979" t="str">
            <v>097-5663805</v>
          </cell>
          <cell r="K979" t="str">
            <v>TESOTIBU@HOTMAIL.COM</v>
          </cell>
          <cell r="L979" t="str">
            <v>http://WWW.TIBU-NORTEDESANTANDER.GOV.CO</v>
          </cell>
        </row>
        <row r="980">
          <cell r="C980" t="str">
            <v>Buenavista - Sucre</v>
          </cell>
          <cell r="E980" t="str">
            <v>BUENAVISTA (SUCRE)</v>
          </cell>
          <cell r="F980" t="str">
            <v>DEPARTAMENTO DE SUCRE</v>
          </cell>
          <cell r="G980" t="str">
            <v>CALLELE 9 NRO 9 -08702030</v>
          </cell>
          <cell r="H980" t="str">
            <v>702030</v>
          </cell>
          <cell r="I980" t="str">
            <v>095-2901103</v>
          </cell>
          <cell r="J980" t="str">
            <v>095-2901103</v>
          </cell>
          <cell r="K980" t="str">
            <v>despacho@buenavista-sucre.gov.co</v>
          </cell>
          <cell r="L980" t="str">
            <v>http://www.buenavista-sucre.gov.co</v>
          </cell>
        </row>
        <row r="981">
          <cell r="C981" t="str">
            <v>Aguazul</v>
          </cell>
          <cell r="E981" t="str">
            <v>AGUAZUL</v>
          </cell>
          <cell r="F981" t="str">
            <v>DEPARTAMENTO DE CASANARE</v>
          </cell>
          <cell r="G981" t="str">
            <v>CALLE 11 NO 11-35</v>
          </cell>
          <cell r="H981" t="str">
            <v>856010</v>
          </cell>
          <cell r="I981" t="str">
            <v>098-6392247</v>
          </cell>
          <cell r="J981" t="str">
            <v>098-6384303</v>
          </cell>
          <cell r="K981" t="str">
            <v>hacienda_contabilidad@aguazul-casanare.gov.co</v>
          </cell>
          <cell r="L981" t="str">
            <v>http://www.aguazul-casanare.gov.co</v>
          </cell>
        </row>
        <row r="982">
          <cell r="C982" t="str">
            <v>Tauramena</v>
          </cell>
          <cell r="E982" t="str">
            <v>TAURAMENA</v>
          </cell>
          <cell r="F982" t="str">
            <v>DEPARTAMENTO DE CASANARE</v>
          </cell>
          <cell r="G982" t="str">
            <v>CALLE 5  14-34</v>
          </cell>
          <cell r="H982" t="str">
            <v>854030</v>
          </cell>
          <cell r="I982" t="str">
            <v>098-6247113,6247114,6247115</v>
          </cell>
          <cell r="J982" t="str">
            <v>098-6247347</v>
          </cell>
          <cell r="K982" t="str">
            <v>contabilidad@tauramena-casanare.gov.co</v>
          </cell>
          <cell r="L982" t="str">
            <v>http://www.tauramena-casanare.gov.co</v>
          </cell>
        </row>
        <row r="983">
          <cell r="C983" t="str">
            <v>Liborina</v>
          </cell>
          <cell r="E983" t="str">
            <v>LIBORINA</v>
          </cell>
          <cell r="F983" t="str">
            <v>DEPARTAMENTO DE ANTIOQUIA</v>
          </cell>
          <cell r="G983" t="str">
            <v>CARRERA 10 NUMERO 7-71</v>
          </cell>
          <cell r="H983" t="str">
            <v>051460</v>
          </cell>
          <cell r="I983" t="str">
            <v>094-8561940</v>
          </cell>
          <cell r="J983" t="str">
            <v>094-8561940</v>
          </cell>
          <cell r="K983" t="str">
            <v>alcaldia@liborina-antioquia.gov.co</v>
          </cell>
          <cell r="L983" t="str">
            <v>http://www.liborina-antioquia.gov.co</v>
          </cell>
        </row>
        <row r="984">
          <cell r="C984" t="str">
            <v>Pachavita</v>
          </cell>
          <cell r="E984" t="str">
            <v>PACHAVITA</v>
          </cell>
          <cell r="F984" t="str">
            <v>DEPARTAMENTO DE BOYACA</v>
          </cell>
          <cell r="G984" t="str">
            <v xml:space="preserve"> CARRERA 2 N° 2-38</v>
          </cell>
          <cell r="H984" t="str">
            <v>153210</v>
          </cell>
          <cell r="I984" t="str">
            <v>098-7592012</v>
          </cell>
          <cell r="J984" t="str">
            <v>098-7592012</v>
          </cell>
          <cell r="K984" t="str">
            <v>alcaldia@pachavita-boyaca.gov.co</v>
          </cell>
          <cell r="L984" t="str">
            <v>http://www.pachavita-boyaca.gov.co</v>
          </cell>
        </row>
        <row r="985">
          <cell r="C985" t="str">
            <v>Aguachica</v>
          </cell>
          <cell r="E985" t="str">
            <v>AGUACHICA</v>
          </cell>
          <cell r="F985" t="str">
            <v>DEPARTAMENTO DE CESAR</v>
          </cell>
          <cell r="G985" t="str">
            <v>Calle  4  10 - 33  Parque San Roque</v>
          </cell>
          <cell r="H985" t="str">
            <v>205010</v>
          </cell>
          <cell r="I985" t="str">
            <v>095-5650100</v>
          </cell>
          <cell r="J985" t="str">
            <v>095-5650350</v>
          </cell>
          <cell r="K985" t="str">
            <v>contabilidad@aguachica-cesar.gov.co</v>
          </cell>
          <cell r="L985" t="str">
            <v>http://www.aguachica-cesar.gov.co/</v>
          </cell>
        </row>
        <row r="986">
          <cell r="C986" t="str">
            <v>Vista Hermosa</v>
          </cell>
          <cell r="E986" t="str">
            <v>VISTA HERMOSA</v>
          </cell>
          <cell r="F986" t="str">
            <v>DEPARTAMENTO DEL META</v>
          </cell>
          <cell r="G986" t="str">
            <v>Carrera 9A  Calle 13 Esquina</v>
          </cell>
          <cell r="H986" t="str">
            <v>504061</v>
          </cell>
          <cell r="I986" t="str">
            <v>098-6518127,6518336</v>
          </cell>
          <cell r="J986" t="str">
            <v>098-6518127</v>
          </cell>
          <cell r="K986" t="str">
            <v>tesoreria@vistahermosa-meta.gov.co</v>
          </cell>
          <cell r="L986" t="str">
            <v>http://www.vistahermosa-meta.gov.co</v>
          </cell>
        </row>
        <row r="987">
          <cell r="C987" t="str">
            <v>Linares</v>
          </cell>
          <cell r="E987" t="str">
            <v>LINARES</v>
          </cell>
          <cell r="F987" t="str">
            <v>DEPARTAMENTO DE NARIÑO</v>
          </cell>
          <cell r="G987" t="str">
            <v>CALLE 4 CARRERA 4 ESQUINA</v>
          </cell>
          <cell r="H987" t="str">
            <v>522501</v>
          </cell>
          <cell r="I987" t="str">
            <v>092-7287491</v>
          </cell>
          <cell r="J987" t="str">
            <v>092-7287491</v>
          </cell>
          <cell r="K987" t="str">
            <v>alcaldia@linares-narino.gov.co</v>
          </cell>
          <cell r="L987" t="str">
            <v>http://www.linares-narino.gov.co</v>
          </cell>
        </row>
        <row r="988">
          <cell r="C988" t="str">
            <v>Buenavista - Quindío</v>
          </cell>
          <cell r="E988" t="str">
            <v>BUENAVISTA (QUINDIO)</v>
          </cell>
          <cell r="F988" t="str">
            <v>DEPARTAMENTO DE QUINDIO</v>
          </cell>
          <cell r="G988" t="str">
            <v>CARRERAA 3 NO 2 - 29</v>
          </cell>
          <cell r="H988" t="str">
            <v>632040</v>
          </cell>
          <cell r="I988" t="str">
            <v>096-7547066,7547005</v>
          </cell>
          <cell r="J988" t="str">
            <v>096-7547005</v>
          </cell>
          <cell r="K988" t="str">
            <v>alcaldia@buenavista-quindio.gov.co</v>
          </cell>
          <cell r="L988" t="str">
            <v>http://www.buenavista-quindio.gov.co</v>
          </cell>
        </row>
        <row r="989">
          <cell r="C989" t="str">
            <v>Contratación</v>
          </cell>
          <cell r="E989" t="str">
            <v>CONTRATACION</v>
          </cell>
          <cell r="F989" t="str">
            <v>DEPARTAMENTO DE SANTANDER</v>
          </cell>
          <cell r="G989" t="str">
            <v>CARRERA 4 NO. 6 51</v>
          </cell>
          <cell r="H989" t="str">
            <v>683071</v>
          </cell>
          <cell r="I989" t="str">
            <v>097-7171097</v>
          </cell>
          <cell r="J989" t="str">
            <v>097-7171231</v>
          </cell>
          <cell r="K989" t="str">
            <v>tesoreria@contratacion-santander.gov.co</v>
          </cell>
          <cell r="L989" t="str">
            <v>http://contratacionsantander.micolombiadigital.gov.co</v>
          </cell>
        </row>
        <row r="990">
          <cell r="C990" t="str">
            <v>Líbano</v>
          </cell>
          <cell r="E990" t="str">
            <v>LIBANO</v>
          </cell>
          <cell r="F990" t="str">
            <v>DEPARTAMENTO DE TOLIMA</v>
          </cell>
          <cell r="G990" t="str">
            <v>CALLE 5 N 10 48</v>
          </cell>
          <cell r="H990" t="str">
            <v>731040</v>
          </cell>
          <cell r="I990" t="str">
            <v>057-82564220</v>
          </cell>
          <cell r="J990" t="str">
            <v>057-82564220</v>
          </cell>
          <cell r="K990" t="str">
            <v>secretaria_general@libano-tolima.gov.co</v>
          </cell>
          <cell r="L990" t="str">
            <v>http://www.libano-tolima.gov.co/</v>
          </cell>
        </row>
        <row r="991">
          <cell r="C991" t="str">
            <v>Guadalajara de Buga</v>
          </cell>
          <cell r="E991" t="str">
            <v>GUADALAJARA DE BUGA</v>
          </cell>
          <cell r="F991" t="str">
            <v>DEPARTAMENTO DE VALLE DEL CAUCA</v>
          </cell>
          <cell r="G991" t="str">
            <v>CARRERA 13 # 6-50</v>
          </cell>
          <cell r="H991" t="str">
            <v>763042</v>
          </cell>
          <cell r="I991" t="str">
            <v>092-2285750</v>
          </cell>
          <cell r="J991" t="str">
            <v>092-2285750</v>
          </cell>
          <cell r="K991" t="str">
            <v>contabilidad@guadalajaradebuga-valle.gov.co</v>
          </cell>
          <cell r="L991" t="str">
            <v>http://www.guadalajaradebuga-valle.gov.co/</v>
          </cell>
        </row>
        <row r="992">
          <cell r="C992" t="str">
            <v>Copacabana</v>
          </cell>
          <cell r="E992" t="str">
            <v>COPACABANA</v>
          </cell>
          <cell r="F992" t="str">
            <v>DEPARTAMENTO DE ANTIOQUIA</v>
          </cell>
          <cell r="G992" t="str">
            <v>CARRERA 50 50 15</v>
          </cell>
          <cell r="H992" t="str">
            <v>051040</v>
          </cell>
          <cell r="I992" t="str">
            <v>094-2740069</v>
          </cell>
          <cell r="J992" t="str">
            <v>094-2747122</v>
          </cell>
          <cell r="K992" t="str">
            <v>alcaldia@copacabana.gov.co</v>
          </cell>
          <cell r="L992" t="str">
            <v>http://www.copacabana.gov.co</v>
          </cell>
        </row>
        <row r="993">
          <cell r="C993" t="str">
            <v>Córdoba - Bolívar</v>
          </cell>
          <cell r="E993" t="str">
            <v>CORDOBA (BOLIVAR)</v>
          </cell>
          <cell r="F993" t="str">
            <v>DEPARTAMENTO DE BOLIVAR</v>
          </cell>
          <cell r="G993" t="str">
            <v>AV LUIS CARLOS GALAN  CALLE 3 N° 205</v>
          </cell>
          <cell r="H993" t="str">
            <v>132501</v>
          </cell>
          <cell r="I993" t="str">
            <v>095-4859044</v>
          </cell>
          <cell r="J993" t="str">
            <v>095-4859044</v>
          </cell>
          <cell r="K993" t="str">
            <v>contactenos@cordoba-bolivar.gov</v>
          </cell>
          <cell r="L993" t="str">
            <v>http://www.cordoba-bolivar.gov.co</v>
          </cell>
        </row>
        <row r="994">
          <cell r="C994" t="str">
            <v>Coper</v>
          </cell>
          <cell r="E994" t="str">
            <v>COPER</v>
          </cell>
          <cell r="F994" t="str">
            <v>DEPARTAMENTO DE BOYACA</v>
          </cell>
          <cell r="G994" t="str">
            <v>CARRERA 2 N° 4-61 PARQUE PRINCIPAL</v>
          </cell>
          <cell r="H994" t="str">
            <v>154860</v>
          </cell>
          <cell r="I994" t="str">
            <v>098-7266246,7265646,</v>
          </cell>
          <cell r="J994" t="str">
            <v>098-7266246</v>
          </cell>
          <cell r="K994" t="str">
            <v>contactenos@coper-boyaca.gov.co</v>
          </cell>
          <cell r="L994" t="str">
            <v>http://www.coper-boyaca.gov.co/</v>
          </cell>
        </row>
        <row r="995">
          <cell r="C995" t="str">
            <v>Corinto</v>
          </cell>
          <cell r="E995" t="str">
            <v>CORINTO</v>
          </cell>
          <cell r="F995" t="str">
            <v>DEPARTAMENTO DE CAUCA</v>
          </cell>
          <cell r="G995" t="str">
            <v>CALLE 7 NO. 8  - 75</v>
          </cell>
          <cell r="H995" t="str">
            <v>191560</v>
          </cell>
          <cell r="I995" t="str">
            <v>098-8270178</v>
          </cell>
          <cell r="J995" t="str">
            <v>098-8270177</v>
          </cell>
          <cell r="K995" t="str">
            <v>alcaldia@corinto-cauca.gov.co</v>
          </cell>
          <cell r="L995" t="str">
            <v>http://www.corinto-cauca.gov.co</v>
          </cell>
        </row>
        <row r="996">
          <cell r="C996" t="str">
            <v>Granada - Cundinamarca</v>
          </cell>
          <cell r="E996" t="str">
            <v>GRANADA (CUNDINAMARCA)</v>
          </cell>
          <cell r="F996" t="str">
            <v>DEPARTAMENTO DE CUNDINAMARCA</v>
          </cell>
          <cell r="G996" t="str">
            <v>CALLE 11 14 28</v>
          </cell>
          <cell r="H996" t="str">
            <v>252250</v>
          </cell>
          <cell r="I996" t="str">
            <v>091-8669300</v>
          </cell>
          <cell r="J996" t="str">
            <v>091-8669300</v>
          </cell>
          <cell r="K996" t="str">
            <v>alcaldia@granada-cundinamarca.gov.co</v>
          </cell>
          <cell r="L996" t="str">
            <v>http://www.granada-cundinamarca.gov.co</v>
          </cell>
        </row>
        <row r="997">
          <cell r="C997" t="str">
            <v>Ricaurte - Cundinamarca</v>
          </cell>
          <cell r="E997" t="str">
            <v>RICAURTE (CUNDINAMARCA)</v>
          </cell>
          <cell r="F997" t="str">
            <v>DEPARTAMENTO DE CUNDINAMARCA</v>
          </cell>
          <cell r="G997" t="str">
            <v>CARRERAA 15 NO.6-22</v>
          </cell>
          <cell r="H997" t="str">
            <v>252410</v>
          </cell>
          <cell r="I997" t="str">
            <v>091-8338560,8317743,8338653</v>
          </cell>
          <cell r="J997" t="str">
            <v>091-8338560</v>
          </cell>
          <cell r="K997" t="str">
            <v>contabilidad@ricaurte-cundinamarca.gov.co</v>
          </cell>
          <cell r="L997" t="str">
            <v>http://www.ricaurte-cundinamarca.gov.co</v>
          </cell>
        </row>
        <row r="998">
          <cell r="C998" t="str">
            <v>Ricaurte - Nariño</v>
          </cell>
          <cell r="E998" t="str">
            <v>RICAURTE (NARIÑO)</v>
          </cell>
          <cell r="F998" t="str">
            <v>DEPARTAMENTO DE NARIÑO</v>
          </cell>
          <cell r="G998" t="str">
            <v>RICAURTE NARIÑO</v>
          </cell>
          <cell r="H998" t="str">
            <v>000123</v>
          </cell>
          <cell r="I998" t="str">
            <v>092-7753417</v>
          </cell>
          <cell r="J998" t="str">
            <v>092-7753417</v>
          </cell>
          <cell r="K998" t="str">
            <v>alcaldia@ricaurte-narino.gov.co</v>
          </cell>
          <cell r="L998" t="str">
            <v>http://www.ricaurte-narino.gov.co/</v>
          </cell>
        </row>
        <row r="999">
          <cell r="C999" t="str">
            <v>Córdoba - Quindío</v>
          </cell>
          <cell r="E999" t="str">
            <v>CORDOBA (QUINDIO)</v>
          </cell>
          <cell r="F999" t="str">
            <v>DEPARTAMENTO DE QUINDIO</v>
          </cell>
          <cell r="G999" t="str">
            <v>Carrera 10  Calle 14 Esquina Palacio municipal</v>
          </cell>
          <cell r="H999" t="str">
            <v>632020</v>
          </cell>
          <cell r="I999" t="str">
            <v>096-7545190,7545394,</v>
          </cell>
          <cell r="J999" t="str">
            <v>096-7545099</v>
          </cell>
          <cell r="K999" t="str">
            <v>alcaldia@cordoba-quindio.gov.co</v>
          </cell>
          <cell r="L999" t="str">
            <v>http://www.cordoba-quindio.gov.co</v>
          </cell>
        </row>
        <row r="1000">
          <cell r="C1000" t="str">
            <v>Buriticá</v>
          </cell>
          <cell r="E1000" t="str">
            <v>BURITICA</v>
          </cell>
          <cell r="F1000" t="str">
            <v>DEPARTAMENTO DE ANTIOQUIA</v>
          </cell>
          <cell r="G1000" t="str">
            <v>BURITICA</v>
          </cell>
          <cell r="H1000" t="str">
            <v>057030</v>
          </cell>
          <cell r="I1000" t="str">
            <v>094-8527015</v>
          </cell>
          <cell r="J1000" t="str">
            <v>094-3814349</v>
          </cell>
          <cell r="K1000" t="str">
            <v>alcaldia@buritica-antioquia.gov.co</v>
          </cell>
          <cell r="L1000" t="str">
            <v>http://www.buritca-antioquia.gov.co</v>
          </cell>
        </row>
        <row r="1001">
          <cell r="C1001" t="str">
            <v>Granada - Antioquia</v>
          </cell>
          <cell r="E1001" t="str">
            <v>GRANADA (ANTIOQUIA)</v>
          </cell>
          <cell r="F1001" t="str">
            <v>DEPARTAMENTO DE ANTIOQUIA</v>
          </cell>
          <cell r="G1001" t="str">
            <v>CALLE 20 NO 20 - 05</v>
          </cell>
          <cell r="H1001" t="str">
            <v>054410</v>
          </cell>
          <cell r="I1001" t="str">
            <v>094-8320548,8376757,8646757</v>
          </cell>
          <cell r="J1001" t="str">
            <v>094-8320548</v>
          </cell>
          <cell r="K1001" t="str">
            <v xml:space="preserve">alcaldia@granada-antioquia.gov.co </v>
          </cell>
          <cell r="L1001" t="str">
            <v>http://www.granada-antioquia-gov.co</v>
          </cell>
        </row>
        <row r="1002">
          <cell r="C1002" t="str">
            <v>Aguadas - Caldas</v>
          </cell>
          <cell r="E1002" t="str">
            <v>AGUADAS</v>
          </cell>
          <cell r="F1002" t="str">
            <v>DEPARTAMENTO DE CALDAS</v>
          </cell>
          <cell r="G1002" t="str">
            <v>CALLE 6 NRO.5-23</v>
          </cell>
          <cell r="H1002" t="str">
            <v>172020</v>
          </cell>
          <cell r="I1002" t="str">
            <v>096-8514478,8515110,8514145</v>
          </cell>
          <cell r="J1002" t="str">
            <v>096-8514480</v>
          </cell>
          <cell r="K1002" t="str">
            <v>alcaldia@aguadas-caldas.gov.co</v>
          </cell>
          <cell r="L1002" t="str">
            <v>http://www.aguadas-caldas.gov.co</v>
          </cell>
        </row>
        <row r="1003">
          <cell r="C1003" t="str">
            <v>Pácora</v>
          </cell>
          <cell r="E1003" t="str">
            <v>PACORA</v>
          </cell>
          <cell r="F1003" t="str">
            <v>DEPARTAMENTO DE CALDAS</v>
          </cell>
          <cell r="G1003" t="str">
            <v>CARRERA 4 NRO 5-76</v>
          </cell>
          <cell r="H1003" t="str">
            <v>172040</v>
          </cell>
          <cell r="I1003" t="str">
            <v>096-8670457</v>
          </cell>
          <cell r="J1003" t="str">
            <v>096-8670075</v>
          </cell>
          <cell r="K1003" t="str">
            <v>tesoreria@pacora-caldas.gov.co</v>
          </cell>
          <cell r="L1003" t="str">
            <v>http://www.pacora-caldas.gov.co</v>
          </cell>
        </row>
        <row r="1004">
          <cell r="C1004" t="str">
            <v>Padilla</v>
          </cell>
          <cell r="E1004" t="str">
            <v>PADILLA</v>
          </cell>
          <cell r="F1004" t="str">
            <v>DEPARTAMENTO DE CAUCA</v>
          </cell>
          <cell r="G1004" t="str">
            <v>CARRERA 3 NO. 9A-36</v>
          </cell>
          <cell r="H1004" t="str">
            <v>191540</v>
          </cell>
          <cell r="I1004" t="str">
            <v>092-8268124</v>
          </cell>
          <cell r="J1004" t="str">
            <v>092-8268124</v>
          </cell>
          <cell r="K1004" t="str">
            <v>contactenos@padilla-cauca.gov.co</v>
          </cell>
          <cell r="L1004" t="str">
            <v>http://www.padilla-cauca.gov.co</v>
          </cell>
        </row>
        <row r="1005">
          <cell r="C1005" t="str">
            <v>Agustín Codazzi</v>
          </cell>
          <cell r="E1005" t="str">
            <v>AGUSTIN CODAZZI</v>
          </cell>
          <cell r="F1005" t="str">
            <v>DEPARTAMENTO DE CESAR</v>
          </cell>
          <cell r="G1005" t="str">
            <v>CARRERA 16 NO 17-02</v>
          </cell>
          <cell r="H1005" t="str">
            <v>202050</v>
          </cell>
          <cell r="I1005" t="str">
            <v>095-5766155</v>
          </cell>
          <cell r="J1005" t="str">
            <v>095-5765155</v>
          </cell>
          <cell r="K1005" t="str">
            <v>alcaldia@agustincodazzi-cesar.gov.co</v>
          </cell>
          <cell r="L1005" t="str">
            <v>http://agustincodazzi-cesar.gov.co</v>
          </cell>
        </row>
        <row r="1006">
          <cell r="C1006" t="str">
            <v>Pacho</v>
          </cell>
          <cell r="E1006" t="str">
            <v>PACHO</v>
          </cell>
          <cell r="F1006" t="str">
            <v>DEPARTAMENTO DE CUNDINAMARCA</v>
          </cell>
          <cell r="G1006" t="str">
            <v>CARRERA 16 NO 7-29</v>
          </cell>
          <cell r="H1006" t="str">
            <v>254001</v>
          </cell>
          <cell r="I1006" t="str">
            <v>091-8540022,40921,8540950</v>
          </cell>
          <cell r="J1006" t="str">
            <v>091-8540545</v>
          </cell>
          <cell r="K1006" t="str">
            <v>secretariadegestion@pacho-cundinamarca.gov.co</v>
          </cell>
          <cell r="L1006" t="str">
            <v>http://www.pacho-cundinamarca.gov.co</v>
          </cell>
        </row>
        <row r="1007">
          <cell r="C1007" t="str">
            <v>Lloró</v>
          </cell>
          <cell r="E1007" t="str">
            <v>LLORO</v>
          </cell>
          <cell r="F1007" t="str">
            <v>DEPARTAMENTO DE CHOCO</v>
          </cell>
          <cell r="G1007" t="str">
            <v>Alcaldia municipal</v>
          </cell>
          <cell r="H1007" t="str">
            <v>271030</v>
          </cell>
          <cell r="I1007" t="str">
            <v>094-3148379797</v>
          </cell>
          <cell r="J1007" t="str">
            <v>094-3148379797</v>
          </cell>
          <cell r="K1007" t="str">
            <v>contactenos@lloro-choco.gov.co</v>
          </cell>
          <cell r="L1007" t="str">
            <v>http://contabilidadypresupuesto@lloro-choco.gov.co</v>
          </cell>
        </row>
        <row r="1008">
          <cell r="C1008" t="str">
            <v>El Agrado</v>
          </cell>
          <cell r="E1008" t="str">
            <v>AGRADO</v>
          </cell>
          <cell r="F1008" t="str">
            <v>DEPARTAMENTO DE HUILA</v>
          </cell>
          <cell r="G1008" t="str">
            <v>Carrera 4a  5 - 48 Parque principal</v>
          </cell>
          <cell r="H1008" t="str">
            <v>414040</v>
          </cell>
          <cell r="I1008" t="str">
            <v>098-8322006,8322225,</v>
          </cell>
          <cell r="J1008" t="str">
            <v>098-8322006</v>
          </cell>
          <cell r="K1008" t="str">
            <v>muniagrado37@yahoo.com</v>
          </cell>
          <cell r="L1008" t="str">
            <v>http://elagrado-huila.gov.co</v>
          </cell>
        </row>
        <row r="1009">
          <cell r="C1009" t="str">
            <v>Granada - Meta</v>
          </cell>
          <cell r="E1009" t="str">
            <v>GRANADA (META)</v>
          </cell>
          <cell r="F1009" t="str">
            <v>DEPARTAMENTO DEL META</v>
          </cell>
          <cell r="G1009" t="str">
            <v>CALLE 15 # 14 07</v>
          </cell>
          <cell r="H1009" t="str">
            <v>504001</v>
          </cell>
          <cell r="I1009" t="str">
            <v>098-6580125</v>
          </cell>
          <cell r="J1009" t="str">
            <v>998-6588158</v>
          </cell>
          <cell r="K1009" t="str">
            <v>alcaldia@granada-meta.gov.co</v>
          </cell>
          <cell r="L1009" t="str">
            <v>http://www.granada-meta.gov.co</v>
          </cell>
        </row>
        <row r="1010">
          <cell r="C1010" t="str">
            <v>Gramalote</v>
          </cell>
          <cell r="E1010" t="str">
            <v>GRAMALOTE</v>
          </cell>
          <cell r="F1010" t="str">
            <v>DEPARTAMENTO DE NORTE DE SANTANDER</v>
          </cell>
          <cell r="G1010" t="str">
            <v>CENTRO ADMINISTRATIVO CALLE  2 ENTRE 6 Y 7 GRAMALOTE</v>
          </cell>
          <cell r="H1010" t="str">
            <v>545050</v>
          </cell>
          <cell r="I1010" t="str">
            <v>097-5667045,5607017,5667183</v>
          </cell>
          <cell r="J1010" t="str">
            <v>097-5667016</v>
          </cell>
          <cell r="K1010" t="str">
            <v>alcaldia@gramalote-nortedesantander.gov.co</v>
          </cell>
          <cell r="L1010" t="str">
            <v>http://</v>
          </cell>
        </row>
        <row r="1011">
          <cell r="C1011" t="str">
            <v>Aguada - Santander</v>
          </cell>
          <cell r="E1011" t="str">
            <v>AGUADA</v>
          </cell>
          <cell r="F1011" t="str">
            <v>DEPARTAMENTO DE SANTANDER</v>
          </cell>
          <cell r="G1011" t="str">
            <v>CALLE 2 NO. 2 -14</v>
          </cell>
          <cell r="H1011" t="str">
            <v>685121</v>
          </cell>
          <cell r="I1011" t="str">
            <v>097-7565517,7565518,265517</v>
          </cell>
          <cell r="J1011" t="str">
            <v>097-9999999</v>
          </cell>
          <cell r="K1011" t="str">
            <v>contactenos@aguada-santander.gov.co</v>
          </cell>
          <cell r="L1011" t="str">
            <v>http://aguada-santander.gov.co</v>
          </cell>
        </row>
        <row r="1012">
          <cell r="C1012" t="str">
            <v>San Onofre</v>
          </cell>
          <cell r="E1012" t="str">
            <v>SAN ONOFRE</v>
          </cell>
          <cell r="F1012" t="str">
            <v>DEPARTAMENTO DE SUCRE</v>
          </cell>
          <cell r="G1012" t="str">
            <v>KRA. 20 NO. 19 - 16 PLAZA PRINCIPAL</v>
          </cell>
          <cell r="H1012" t="str">
            <v>707010</v>
          </cell>
          <cell r="I1012" t="str">
            <v>035-2982129</v>
          </cell>
          <cell r="J1012" t="str">
            <v>000-000</v>
          </cell>
          <cell r="K1012" t="str">
            <v>alcaldia@sanonofre-sucre.gov.co</v>
          </cell>
          <cell r="L1012" t="str">
            <v>http://www.sanonofre-sucre.gov.co</v>
          </cell>
        </row>
        <row r="1013">
          <cell r="C1013" t="str">
            <v>Bugalagrande</v>
          </cell>
          <cell r="E1013" t="str">
            <v>BUGALAGRANDE</v>
          </cell>
          <cell r="F1013" t="str">
            <v>DEPARTAMENTO DE VALLE DEL CAUCA</v>
          </cell>
          <cell r="G1013" t="str">
            <v>CARRERA 6 N°5-65</v>
          </cell>
          <cell r="H1013" t="str">
            <v>763001</v>
          </cell>
          <cell r="I1013" t="str">
            <v>092-2237403,2236235</v>
          </cell>
          <cell r="J1013" t="str">
            <v>092-2236235</v>
          </cell>
          <cell r="K1013" t="str">
            <v>ventanillaunica@bugalagrande-valle.gov.co</v>
          </cell>
          <cell r="L1013" t="str">
            <v>http://www.bugalagrande-valle.gov.co</v>
          </cell>
        </row>
        <row r="1014">
          <cell r="C1014" t="str">
            <v>Busbanzá</v>
          </cell>
          <cell r="E1014" t="str">
            <v>BUSBANZA</v>
          </cell>
          <cell r="F1014" t="str">
            <v>DEPARTAMENTO DE BOYACA</v>
          </cell>
          <cell r="G1014" t="str">
            <v>CARRERAA 3 3-32</v>
          </cell>
          <cell r="H1014" t="str">
            <v>152080</v>
          </cell>
          <cell r="I1014" t="str">
            <v>098-7718488,7707407,707111</v>
          </cell>
          <cell r="J1014" t="str">
            <v>098-707111</v>
          </cell>
          <cell r="K1014" t="str">
            <v>contactenos@busbanza-boyaca.gov.co</v>
          </cell>
          <cell r="L1014" t="str">
            <v>http://www.busbanza-boyaca.gov.co</v>
          </cell>
        </row>
        <row r="1015">
          <cell r="C1015" t="str">
            <v>Páez - Boyacá</v>
          </cell>
          <cell r="E1015" t="str">
            <v>PAEZ</v>
          </cell>
          <cell r="F1015" t="str">
            <v>DEPARTAMENTO DE BOYACA</v>
          </cell>
          <cell r="G1015" t="str">
            <v>Carrera 3  5 - 37</v>
          </cell>
          <cell r="H1015" t="str">
            <v>152620</v>
          </cell>
          <cell r="I1015" t="str">
            <v>098-7594236</v>
          </cell>
          <cell r="J1015" t="str">
            <v>098-7594236</v>
          </cell>
          <cell r="K1015" t="str">
            <v>tesoreria@paez-boyaca.gov.co</v>
          </cell>
          <cell r="L1015" t="str">
            <v>http://www.paez-boyaca.gov.co</v>
          </cell>
        </row>
        <row r="1016">
          <cell r="C1016" t="str">
            <v>Toca</v>
          </cell>
          <cell r="E1016" t="str">
            <v>TOCA</v>
          </cell>
          <cell r="F1016" t="str">
            <v>DEPARTAMENTO DE BOYACA</v>
          </cell>
          <cell r="G1016" t="str">
            <v>CALLE 5 NO. 8 - 53</v>
          </cell>
          <cell r="H1016" t="str">
            <v>150260</v>
          </cell>
          <cell r="I1016" t="str">
            <v>098-7368223</v>
          </cell>
          <cell r="J1016" t="str">
            <v>098-368223</v>
          </cell>
          <cell r="K1016" t="str">
            <v>alcaldia@toca-boyaca.gov.co</v>
          </cell>
          <cell r="L1016" t="str">
            <v>http://www.toca-boyaca.gov.co</v>
          </cell>
        </row>
        <row r="1017">
          <cell r="C1017" t="str">
            <v>Riosucio - Caldas</v>
          </cell>
          <cell r="E1017" t="str">
            <v>RIOSUCIO (CALDAS)</v>
          </cell>
          <cell r="F1017" t="str">
            <v>DEPARTAMENTO DE CALDAS</v>
          </cell>
          <cell r="G1017" t="str">
            <v>CARRERA 7 CALLE 10 ESQUINA</v>
          </cell>
          <cell r="H1017" t="str">
            <v>017614</v>
          </cell>
          <cell r="I1017" t="str">
            <v>096-8592073</v>
          </cell>
          <cell r="J1017" t="str">
            <v>096-8592304</v>
          </cell>
          <cell r="K1017" t="str">
            <v>alcaldia@riosucio-caldas.gov.co</v>
          </cell>
          <cell r="L1017" t="str">
            <v>http://www.riosucio-caldas.gov.co</v>
          </cell>
        </row>
        <row r="1018">
          <cell r="C1018" t="str">
            <v>Río de Oro</v>
          </cell>
          <cell r="E1018" t="str">
            <v>RIO DE ORO</v>
          </cell>
          <cell r="F1018" t="str">
            <v>DEPARTAMENTO DE CESAR</v>
          </cell>
          <cell r="G1018" t="str">
            <v>CARRERA 3N° 1D-09</v>
          </cell>
          <cell r="H1018" t="str">
            <v>205040</v>
          </cell>
          <cell r="I1018" t="str">
            <v>095-5619132,5619130</v>
          </cell>
          <cell r="J1018" t="str">
            <v>095-5619130</v>
          </cell>
          <cell r="K1018" t="str">
            <v>alcaldia@riodeoro-cesar.gov.co</v>
          </cell>
          <cell r="L1018" t="str">
            <v>http://www.alcaldiaderiodeoro.gov.co</v>
          </cell>
        </row>
        <row r="1019">
          <cell r="C1019" t="str">
            <v>Cota</v>
          </cell>
          <cell r="E1019" t="str">
            <v>COTA</v>
          </cell>
          <cell r="F1019" t="str">
            <v>DEPARTAMENTO DE CUNDINAMARCA</v>
          </cell>
          <cell r="G1019" t="str">
            <v>CARRERA  4  12  63</v>
          </cell>
          <cell r="H1019" t="str">
            <v>250010</v>
          </cell>
          <cell r="I1019" t="str">
            <v>091-8641936</v>
          </cell>
          <cell r="J1019" t="str">
            <v>091-8641936</v>
          </cell>
          <cell r="K1019" t="str">
            <v>hacienda@alcaldiacota.gov.co</v>
          </cell>
          <cell r="L1019" t="str">
            <v>http://www.cota-cundinamarca.gov.co</v>
          </cell>
        </row>
        <row r="1020">
          <cell r="C1020" t="str">
            <v>Guadalupe - Antioquia</v>
          </cell>
          <cell r="E1020" t="str">
            <v>GUADALUPE (ANTIOQUIA)</v>
          </cell>
          <cell r="F1020" t="str">
            <v>DEPARTAMENTO DE ANTIOQUIA</v>
          </cell>
          <cell r="G1020" t="str">
            <v>CARRERA 50 50 27</v>
          </cell>
          <cell r="H1020" t="str">
            <v>051820</v>
          </cell>
          <cell r="I1020" t="str">
            <v>094-8616065,416005,616005</v>
          </cell>
          <cell r="J1020" t="str">
            <v>094-8616205</v>
          </cell>
          <cell r="K1020" t="str">
            <v>alcaldia@guadalupe-antioquia.gov.co</v>
          </cell>
          <cell r="L1020" t="str">
            <v>http://</v>
          </cell>
        </row>
        <row r="1021">
          <cell r="C1021" t="str">
            <v>Rionegro - Antioquia</v>
          </cell>
          <cell r="E1021" t="str">
            <v>RIONEGRO (ANTIOQUIA)</v>
          </cell>
          <cell r="F1021" t="str">
            <v>DEPARTAMENTO DE ANTIOQUIA</v>
          </cell>
          <cell r="G1021" t="str">
            <v>CALLE 49  50-05</v>
          </cell>
          <cell r="H1021" t="str">
            <v>054040</v>
          </cell>
          <cell r="I1021" t="str">
            <v>094-5204060,5204065</v>
          </cell>
          <cell r="J1021" t="str">
            <v>094-0</v>
          </cell>
          <cell r="K1021" t="str">
            <v>alcaldia@rionegro.gov.co</v>
          </cell>
          <cell r="L1021" t="str">
            <v>http://www.rionegro.gov.co</v>
          </cell>
        </row>
        <row r="1022">
          <cell r="C1022" t="str">
            <v>Corrales</v>
          </cell>
          <cell r="E1022" t="str">
            <v>CORRALES</v>
          </cell>
          <cell r="F1022" t="str">
            <v>DEPARTAMENTO DE BOYACA</v>
          </cell>
          <cell r="G1022" t="str">
            <v>CALLE 8 # 3-40 BARRIO CENTRO</v>
          </cell>
          <cell r="H1022" t="str">
            <v>152060</v>
          </cell>
          <cell r="I1022" t="str">
            <v>313-8174434</v>
          </cell>
          <cell r="J1022" t="str">
            <v>098-7777000</v>
          </cell>
          <cell r="K1022" t="str">
            <v>alcaldia@corrales-boyaca.gov.co</v>
          </cell>
          <cell r="L1022" t="str">
            <v>http://www.corrales-boyaca.gov.co</v>
          </cell>
        </row>
        <row r="1023">
          <cell r="C1023" t="str">
            <v>Tocaima</v>
          </cell>
          <cell r="E1023" t="str">
            <v>TOCAIMA</v>
          </cell>
          <cell r="F1023" t="str">
            <v>DEPARTAMENTO DE CUNDINAMARCA</v>
          </cell>
          <cell r="G1023" t="str">
            <v>CALLE 5 CARRERA 9 ESQUINA - PALACIO MUNICIPAL</v>
          </cell>
          <cell r="H1023" t="str">
            <v>252840</v>
          </cell>
          <cell r="I1023" t="str">
            <v>091-8340061</v>
          </cell>
          <cell r="J1023" t="str">
            <v>091-8340061</v>
          </cell>
          <cell r="K1023" t="str">
            <v>contabilidad@tocaima-cundinamarca.gov.co</v>
          </cell>
          <cell r="L1023" t="str">
            <v>http://www.tocaima-cundinamarca.gov.co/</v>
          </cell>
        </row>
        <row r="1024">
          <cell r="C1024" t="str">
            <v>Riosucio - Chocó</v>
          </cell>
          <cell r="E1024" t="str">
            <v>RIOSUCIO (CHOCO)</v>
          </cell>
          <cell r="F1024" t="str">
            <v>DEPARTAMENTO DE CHOCO</v>
          </cell>
          <cell r="G1024" t="str">
            <v>BARRIO EL CENTRO</v>
          </cell>
          <cell r="H1024" t="str">
            <v>278050</v>
          </cell>
          <cell r="I1024" t="str">
            <v>094-6810006</v>
          </cell>
          <cell r="J1024" t="str">
            <v>094-6810006</v>
          </cell>
          <cell r="K1024" t="str">
            <v>contactenos@riosucio-choco.gov.co</v>
          </cell>
          <cell r="L1024" t="str">
            <v>http://www.riosucio-choco.gov.co</v>
          </cell>
        </row>
        <row r="1025">
          <cell r="C1025" t="str">
            <v>Rivera</v>
          </cell>
          <cell r="E1025" t="str">
            <v>RIVERA</v>
          </cell>
          <cell r="F1025" t="str">
            <v>DEPARTAMENTO DE HUILA</v>
          </cell>
          <cell r="G1025" t="str">
            <v>CARRERAA 7 4 64</v>
          </cell>
          <cell r="H1025" t="str">
            <v>413001</v>
          </cell>
          <cell r="I1025" t="str">
            <v>310-5538670</v>
          </cell>
          <cell r="J1025" t="str">
            <v>098-8386621</v>
          </cell>
          <cell r="K1025" t="str">
            <v>municipioriverahuila@yahoo.es</v>
          </cell>
          <cell r="L1025" t="str">
            <v>http://www.rivera-huila.gov.co</v>
          </cell>
        </row>
        <row r="1026">
          <cell r="C1026" t="str">
            <v>Córdoba - Nariño</v>
          </cell>
          <cell r="E1026" t="str">
            <v>CORDOBA (NARIÑO)</v>
          </cell>
          <cell r="F1026" t="str">
            <v>DEPARTAMENTO DE NARIÑO</v>
          </cell>
          <cell r="G1026" t="str">
            <v>CALLE 4 NO. 3 - 17 - 37 BARRIO EL CENTRO</v>
          </cell>
          <cell r="H1026" t="str">
            <v>524001</v>
          </cell>
          <cell r="I1026" t="str">
            <v>092-7780116</v>
          </cell>
          <cell r="J1026" t="str">
            <v>092-7780116</v>
          </cell>
          <cell r="K1026" t="str">
            <v>alcaldia@cordoba-narino.gov.co</v>
          </cell>
          <cell r="L1026" t="str">
            <v>http://www.cordoba-narino.gov.co</v>
          </cell>
        </row>
        <row r="1027">
          <cell r="C1027" t="str">
            <v>Rionegro - Santander</v>
          </cell>
          <cell r="E1027" t="str">
            <v>RIONEGRO (SANTANDER)</v>
          </cell>
          <cell r="F1027" t="str">
            <v>DEPARTAMENTO DE SANTANDER</v>
          </cell>
          <cell r="G1027" t="str">
            <v>CARRERA 10 # 11-32</v>
          </cell>
          <cell r="H1027" t="str">
            <v>687511</v>
          </cell>
          <cell r="I1027" t="str">
            <v>097-6188150,6188160,6188190</v>
          </cell>
          <cell r="J1027" t="str">
            <v>097-6188818</v>
          </cell>
          <cell r="K1027" t="str">
            <v>secretariadehacienda_rionegro@hotmail.com</v>
          </cell>
          <cell r="L1027" t="str">
            <v>http://www.rionegro-santander.gov.co/</v>
          </cell>
        </row>
        <row r="1028">
          <cell r="C1028" t="str">
            <v>Corozal</v>
          </cell>
          <cell r="E1028" t="str">
            <v>COROZAL</v>
          </cell>
          <cell r="F1028" t="str">
            <v>DEPARTAMENTO DE SUCRE</v>
          </cell>
          <cell r="G1028" t="str">
            <v>CARRERA 28 NO,31 A-08 2 PISO</v>
          </cell>
          <cell r="H1028" t="str">
            <v>705030</v>
          </cell>
          <cell r="I1028" t="str">
            <v>095-2858659</v>
          </cell>
          <cell r="J1028" t="str">
            <v>095-2858659</v>
          </cell>
          <cell r="K1028" t="str">
            <v>contactenos@corozal-sucre.gov.co</v>
          </cell>
          <cell r="L1028" t="str">
            <v>http://www.corozal-sucre.gov.co</v>
          </cell>
        </row>
        <row r="1029">
          <cell r="C1029" t="str">
            <v>Chámeza</v>
          </cell>
          <cell r="E1029" t="str">
            <v>CHAMEZA</v>
          </cell>
          <cell r="F1029" t="str">
            <v>DEPARTAMENTO DE CASANARE</v>
          </cell>
          <cell r="G1029" t="str">
            <v>CALLE 6 N°4 -27</v>
          </cell>
          <cell r="H1029" t="str">
            <v>856030</v>
          </cell>
          <cell r="I1029" t="str">
            <v>310-5862756</v>
          </cell>
          <cell r="J1029" t="str">
            <v>314-4208153</v>
          </cell>
          <cell r="K1029" t="str">
            <v>despacho@chameza-casanare.gov.co</v>
          </cell>
          <cell r="L1029" t="str">
            <v>http://www.chameza-casanare.gov.co</v>
          </cell>
        </row>
        <row r="1030">
          <cell r="C1030" t="str">
            <v>Sácama</v>
          </cell>
          <cell r="E1030" t="str">
            <v>SACAMA</v>
          </cell>
          <cell r="F1030" t="str">
            <v>DEPARTAMENTO DE CASANARE</v>
          </cell>
          <cell r="G1030" t="str">
            <v>CALLE 3 NO. 8-35</v>
          </cell>
          <cell r="H1030" t="str">
            <v>851030</v>
          </cell>
          <cell r="I1030" t="str">
            <v>098-6361145</v>
          </cell>
          <cell r="J1030" t="str">
            <v>098-6361145</v>
          </cell>
          <cell r="K1030" t="str">
            <v>alcaldia@sacama-casanare.gov.co</v>
          </cell>
          <cell r="L1030" t="str">
            <v>http://www.sacama-casanare.gov.co</v>
          </cell>
        </row>
        <row r="1031">
          <cell r="C1031" t="str">
            <v>Calamar - Guaviare</v>
          </cell>
          <cell r="E1031" t="str">
            <v>CALAMAR (GUAVIARE)</v>
          </cell>
          <cell r="F1031" t="str">
            <v>DEPARTAMENTO DE GUAVIARE</v>
          </cell>
          <cell r="G1031" t="str">
            <v xml:space="preserve">CARRERAA. 7 N° 8-09 BARRIO OCTAVIO VARGAS CUELLAR </v>
          </cell>
          <cell r="H1031" t="str">
            <v>131540</v>
          </cell>
          <cell r="I1031" t="str">
            <v>098-5602037</v>
          </cell>
          <cell r="J1031" t="str">
            <v>098-5602037</v>
          </cell>
          <cell r="K1031" t="str">
            <v>hacienda@calamar-guaviare.gov.co</v>
          </cell>
          <cell r="L1031" t="str">
            <v>http://www.calamar-guaviare.gov.co</v>
          </cell>
        </row>
        <row r="1032">
          <cell r="C1032" t="str">
            <v>Paipa</v>
          </cell>
          <cell r="E1032" t="str">
            <v>PAIPA</v>
          </cell>
          <cell r="F1032" t="str">
            <v>DEPARTAMENTO DE BOYACA</v>
          </cell>
          <cell r="G1032" t="str">
            <v>CARRERA 22 # 25-14</v>
          </cell>
          <cell r="H1032" t="str">
            <v>150440</v>
          </cell>
          <cell r="I1032" t="str">
            <v>098-7850131,7850135</v>
          </cell>
          <cell r="J1032" t="str">
            <v>098-7851321,7851998</v>
          </cell>
          <cell r="K1032" t="str">
            <v>contabilidad@paipa-boyaca.gov.co</v>
          </cell>
          <cell r="L1032" t="str">
            <v>http://www.paipa-boyaca.gov.co/paginas/default.aspx</v>
          </cell>
        </row>
        <row r="1033">
          <cell r="C1033" t="str">
            <v>Togüí</v>
          </cell>
          <cell r="E1033" t="str">
            <v>TOGUI</v>
          </cell>
          <cell r="F1033" t="str">
            <v>DEPARTAMENTO DE BOYACA</v>
          </cell>
          <cell r="G1033" t="str">
            <v>CALLE 3  3 ? 23</v>
          </cell>
          <cell r="H1033" t="str">
            <v>154401</v>
          </cell>
          <cell r="I1033" t="str">
            <v>098-7292117</v>
          </cell>
          <cell r="J1033" t="str">
            <v>098-7292116</v>
          </cell>
          <cell r="K1033" t="str">
            <v>alcaldia@togui-boyaca.gov.co</v>
          </cell>
          <cell r="L1033" t="str">
            <v>http://www.togui-boyaca.gov.co</v>
          </cell>
        </row>
        <row r="1034">
          <cell r="C1034" t="str">
            <v>Risaralda</v>
          </cell>
          <cell r="E1034" t="str">
            <v>RISARALDA (CALDAS)</v>
          </cell>
          <cell r="F1034" t="str">
            <v>DEPARTAMENTO DE CALDAS</v>
          </cell>
          <cell r="G1034" t="str">
            <v>CARRERAA 2A CALLE 5 NO 2-01</v>
          </cell>
          <cell r="H1034" t="str">
            <v>663030</v>
          </cell>
          <cell r="I1034" t="str">
            <v>096-8557091</v>
          </cell>
          <cell r="J1034" t="str">
            <v>096-8557221</v>
          </cell>
          <cell r="K1034" t="str">
            <v>alcaldia@risaralda-caldas.gov.co</v>
          </cell>
          <cell r="L1034" t="str">
            <v>http://www.risaralda-caldas.gov.co</v>
          </cell>
        </row>
        <row r="1035">
          <cell r="C1035" t="str">
            <v>Aipe</v>
          </cell>
          <cell r="E1035" t="str">
            <v>AIPE</v>
          </cell>
          <cell r="F1035" t="str">
            <v>DEPARTAMENTO DE HUILA</v>
          </cell>
          <cell r="G1035" t="str">
            <v>CALLE 4 4-71</v>
          </cell>
          <cell r="H1035" t="str">
            <v>411001</v>
          </cell>
          <cell r="I1035" t="str">
            <v>098-8389089,8389029</v>
          </cell>
          <cell r="J1035" t="str">
            <v>098-8389092</v>
          </cell>
          <cell r="K1035" t="str">
            <v>alcaldia@aipe-huila.gov.co</v>
          </cell>
          <cell r="L1035" t="str">
            <v>http://www.aipe-huila.gov.co</v>
          </cell>
        </row>
        <row r="1036">
          <cell r="C1036" t="str">
            <v>Rioblanco</v>
          </cell>
          <cell r="E1036" t="str">
            <v>RIOBLANCO</v>
          </cell>
          <cell r="F1036" t="str">
            <v>DEPARTAMENTO DE TOLIMA</v>
          </cell>
          <cell r="G1036" t="str">
            <v>CARRERA 5 Nº 4-25 BARRIO CENTRO</v>
          </cell>
          <cell r="H1036" t="str">
            <v>111111</v>
          </cell>
          <cell r="I1036" t="str">
            <v>098-2256032</v>
          </cell>
          <cell r="J1036" t="str">
            <v>098-2256032</v>
          </cell>
          <cell r="K1036" t="str">
            <v>contabilidad@rioblanco-tolima.gov.co</v>
          </cell>
          <cell r="L1036" t="str">
            <v>http://www.rioblanco-tolima.gov.co</v>
          </cell>
        </row>
        <row r="1037">
          <cell r="C1037" t="str">
            <v>Riofrío</v>
          </cell>
          <cell r="E1037" t="str">
            <v>RIOFRIO</v>
          </cell>
          <cell r="F1037" t="str">
            <v>DEPARTAMENTO DE VALLE DEL CAUCA</v>
          </cell>
          <cell r="G1037" t="str">
            <v>CARRERA 9 NO 5 - 58</v>
          </cell>
          <cell r="H1037" t="str">
            <v>761030</v>
          </cell>
          <cell r="I1037" t="str">
            <v>092-2268216,2268518</v>
          </cell>
          <cell r="J1037" t="str">
            <v>092-2268142</v>
          </cell>
          <cell r="K1037" t="str">
            <v>despacho@riofrio-valle.gov.co</v>
          </cell>
          <cell r="L1037" t="str">
            <v>http://www.riofrio-valle.gov.co</v>
          </cell>
        </row>
        <row r="1038">
          <cell r="C1038" t="str">
            <v>Guacamayas</v>
          </cell>
          <cell r="E1038" t="str">
            <v>GUACAMAYAS</v>
          </cell>
          <cell r="F1038" t="str">
            <v>DEPARTAMENTO DE BOYACA</v>
          </cell>
          <cell r="G1038" t="str">
            <v>CARRERA 5 NRO. 3-35</v>
          </cell>
          <cell r="H1038" t="str">
            <v>151220</v>
          </cell>
          <cell r="I1038" t="str">
            <v>098-7880283</v>
          </cell>
          <cell r="J1038" t="str">
            <v>098-987880283</v>
          </cell>
          <cell r="K1038" t="str">
            <v>alcaldia@guacamayas-boyaca.gov.co</v>
          </cell>
          <cell r="L1038" t="str">
            <v>http://www.guacamayas-boyaca.gov.co</v>
          </cell>
        </row>
        <row r="1039">
          <cell r="C1039" t="str">
            <v>Páez (Belalcázar) - Cauca</v>
          </cell>
          <cell r="E1039" t="str">
            <v>PAEZ (BELALCAZAR)</v>
          </cell>
          <cell r="F1039" t="str">
            <v>DEPARTAMENTO DE CAUCA</v>
          </cell>
          <cell r="G1039" t="str">
            <v>ALCALDIA MUNICIPAL BELALCAZAR</v>
          </cell>
          <cell r="H1039" t="str">
            <v>192501</v>
          </cell>
          <cell r="I1039" t="str">
            <v>092-3148910707</v>
          </cell>
          <cell r="J1039" t="str">
            <v>092-8252407</v>
          </cell>
          <cell r="K1039" t="str">
            <v>alcaldia@paez-cauca.gov.co</v>
          </cell>
          <cell r="L1039" t="str">
            <v>http://www.paez-cauca.gov.co</v>
          </cell>
        </row>
        <row r="1040">
          <cell r="C1040" t="str">
            <v>Pailitas</v>
          </cell>
          <cell r="E1040" t="str">
            <v>PAILITAS</v>
          </cell>
          <cell r="F1040" t="str">
            <v>DEPARTAMENTO DE CESAR</v>
          </cell>
          <cell r="G1040" t="str">
            <v>Carrera 6  5-86</v>
          </cell>
          <cell r="H1040" t="str">
            <v>204001</v>
          </cell>
          <cell r="I1040" t="str">
            <v>035-3218588200</v>
          </cell>
          <cell r="J1040" t="str">
            <v>000-000000</v>
          </cell>
          <cell r="K1040" t="str">
            <v>ebohorquez90@gmail.com</v>
          </cell>
          <cell r="L1040" t="str">
            <v>http://www.pailitas-cesar.gov.co/index.shtml</v>
          </cell>
        </row>
        <row r="1041">
          <cell r="C1041" t="str">
            <v>Santa Cruz de Lorica</v>
          </cell>
          <cell r="E1041" t="str">
            <v>LORICA</v>
          </cell>
          <cell r="F1041" t="str">
            <v>DEPARTAMENTO DE CORDOBA</v>
          </cell>
          <cell r="G1041" t="str">
            <v>CALLE 1 BIS N0 17-54</v>
          </cell>
          <cell r="H1041" t="str">
            <v>234171</v>
          </cell>
          <cell r="I1041" t="str">
            <v>094-7538064</v>
          </cell>
          <cell r="J1041" t="str">
            <v>094-7538064</v>
          </cell>
          <cell r="K1041" t="str">
            <v>contactenos@santacruzdelorica-cordoba.gov.co</v>
          </cell>
          <cell r="L1041" t="str">
            <v>http://santacruzdelorica-cordoba.gov.co</v>
          </cell>
        </row>
        <row r="1042">
          <cell r="C1042" t="str">
            <v>Guachetá</v>
          </cell>
          <cell r="E1042" t="str">
            <v>GUACHETA</v>
          </cell>
          <cell r="F1042" t="str">
            <v>DEPARTAMENTO DE CUNDINAMARCA</v>
          </cell>
          <cell r="G1042" t="str">
            <v>CARRERAA 4 NO. 4-37</v>
          </cell>
          <cell r="H1042" t="str">
            <v>250610</v>
          </cell>
          <cell r="I1042" t="str">
            <v>091-8556125,556128,556127</v>
          </cell>
          <cell r="J1042" t="str">
            <v>091-8556191</v>
          </cell>
          <cell r="K1042" t="str">
            <v>alcaldia@guacheta-cundinamarca.gov.co</v>
          </cell>
          <cell r="L1042" t="str">
            <v>http://</v>
          </cell>
        </row>
        <row r="1043">
          <cell r="C1043" t="str">
            <v>Tocancipá</v>
          </cell>
          <cell r="E1043" t="str">
            <v>TOCANCIPA</v>
          </cell>
          <cell r="F1043" t="str">
            <v>DEPARTAMENTO DE CUNDINAMARCA</v>
          </cell>
          <cell r="G1043" t="str">
            <v>CALLE 11 6 12</v>
          </cell>
          <cell r="H1043" t="str">
            <v>251010</v>
          </cell>
          <cell r="I1043" t="str">
            <v>091-8574547,8574135,8574140</v>
          </cell>
          <cell r="J1043" t="str">
            <v>091-8574121</v>
          </cell>
          <cell r="K1043" t="str">
            <v>tocancipa@cundinamarca.gov.co</v>
          </cell>
          <cell r="L1043" t="str">
            <v>http://www.tocancipa-cundinamarca.gov.co</v>
          </cell>
        </row>
        <row r="1044">
          <cell r="C1044" t="str">
            <v>Guachucal</v>
          </cell>
          <cell r="E1044" t="str">
            <v>GUACHUCAL</v>
          </cell>
          <cell r="F1044" t="str">
            <v>DEPARTAMENTO DE NARIÑO</v>
          </cell>
          <cell r="G1044" t="str">
            <v>CARRERA 5 8 55 BRR MANHATTAN</v>
          </cell>
          <cell r="H1044" t="str">
            <v>524580</v>
          </cell>
          <cell r="I1044" t="str">
            <v>092-7778236</v>
          </cell>
          <cell r="J1044" t="str">
            <v>092-7778036</v>
          </cell>
          <cell r="K1044" t="str">
            <v>alcaldia@guachucal-narino.gov.co</v>
          </cell>
          <cell r="L1044" t="str">
            <v>http://www.guachucal-narino.gov.co</v>
          </cell>
        </row>
        <row r="1045">
          <cell r="C1045" t="str">
            <v>Coromoro</v>
          </cell>
          <cell r="E1045" t="str">
            <v>COROMORO</v>
          </cell>
          <cell r="F1045" t="str">
            <v>DEPARTAMENTO DE SANTANDER</v>
          </cell>
          <cell r="G1045" t="str">
            <v>CARRERA 5 NO.5-22 CENTRO</v>
          </cell>
          <cell r="H1045" t="str">
            <v>682531</v>
          </cell>
          <cell r="I1045" t="str">
            <v>098-7242913,7247516,7247516</v>
          </cell>
          <cell r="J1045" t="str">
            <v>098-7247516</v>
          </cell>
          <cell r="K1045" t="str">
            <v>alcaldia@coromoro-santander.gov.co</v>
          </cell>
          <cell r="L1045" t="str">
            <v>http://www.coromoro-santander.gov.co</v>
          </cell>
        </row>
        <row r="1046">
          <cell r="C1046" t="str">
            <v>San Pedro - Sucre</v>
          </cell>
          <cell r="E1046" t="str">
            <v>SAN PEDRO (SUCRE)</v>
          </cell>
          <cell r="F1046" t="str">
            <v>DEPARTAMENTO DE SUCRE</v>
          </cell>
          <cell r="G1046" t="str">
            <v>CARRERA 9 NO. 13-10</v>
          </cell>
          <cell r="H1046" t="str">
            <v>702010</v>
          </cell>
          <cell r="I1046" t="str">
            <v>095-2992189</v>
          </cell>
          <cell r="J1046" t="str">
            <v>095-2992189</v>
          </cell>
          <cell r="K1046" t="str">
            <v>alcaldia@sanpedro-sucre.gov.co</v>
          </cell>
          <cell r="L1046" t="str">
            <v>http://http://www.sanpedro-sucre.gov.co</v>
          </cell>
        </row>
        <row r="1047">
          <cell r="C1047" t="str">
            <v>Coyaima</v>
          </cell>
          <cell r="E1047" t="str">
            <v>COYAIMA</v>
          </cell>
          <cell r="F1047" t="str">
            <v>DEPARTAMENTO DE TOLIMA</v>
          </cell>
          <cell r="G1047" t="str">
            <v>CALLE 3 CON CARRERA 3 ESQUINA</v>
          </cell>
          <cell r="H1047" t="str">
            <v>735020</v>
          </cell>
          <cell r="I1047" t="str">
            <v>098-2278475</v>
          </cell>
          <cell r="J1047" t="str">
            <v>098-278003</v>
          </cell>
          <cell r="K1047" t="str">
            <v>alcaldia@coyaima-tolima.gov.co</v>
          </cell>
          <cell r="L1047" t="str">
            <v>http://www.coyaima-tolima.gov.co</v>
          </cell>
        </row>
        <row r="1048">
          <cell r="C1048" t="str">
            <v>Guarne</v>
          </cell>
          <cell r="E1048" t="str">
            <v>GUARNE</v>
          </cell>
          <cell r="F1048" t="str">
            <v>DEPARTAMENTO DE ANTIOQUIA</v>
          </cell>
          <cell r="G1048" t="str">
            <v>CARRERAR 50 N° 50 - 02</v>
          </cell>
          <cell r="H1048" t="str">
            <v>054050</v>
          </cell>
          <cell r="I1048" t="str">
            <v>094-5510025,5510044</v>
          </cell>
          <cell r="J1048" t="str">
            <v>094-5510025</v>
          </cell>
          <cell r="K1048" t="str">
            <v>contabilidad@guarne-antioquia.gov.co</v>
          </cell>
          <cell r="L1048" t="str">
            <v>http://www.municipiodeguarne.gov.co</v>
          </cell>
        </row>
        <row r="1049">
          <cell r="C1049" t="str">
            <v>Covarachía</v>
          </cell>
          <cell r="E1049" t="str">
            <v>COVARACHIA</v>
          </cell>
          <cell r="F1049" t="str">
            <v>DEPARTAMENTO DE BOYACA</v>
          </cell>
          <cell r="G1049" t="str">
            <v>EDIDIFIO MUNICIPAL CENTRO</v>
          </cell>
          <cell r="H1049" t="str">
            <v>151040</v>
          </cell>
          <cell r="I1049" t="str">
            <v>098-6615181</v>
          </cell>
          <cell r="J1049" t="str">
            <v>098-6615181</v>
          </cell>
          <cell r="K1049" t="str">
            <v>contactenos@covarachia-boyaca.gov.co</v>
          </cell>
          <cell r="L1049" t="str">
            <v>http://www.covatrachia-boyaca.gov.co</v>
          </cell>
        </row>
        <row r="1050">
          <cell r="C1050" t="str">
            <v>Pajarito</v>
          </cell>
          <cell r="E1050" t="str">
            <v>PAJARITO</v>
          </cell>
          <cell r="F1050" t="str">
            <v>DEPARTAMENTO DE BOYACA</v>
          </cell>
          <cell r="G1050" t="str">
            <v>CARRERA 2 5 00 ESQ</v>
          </cell>
          <cell r="H1050" t="str">
            <v>152401</v>
          </cell>
          <cell r="I1050" t="str">
            <v>098-7847005</v>
          </cell>
          <cell r="J1050" t="str">
            <v>098-7847005</v>
          </cell>
          <cell r="K1050" t="str">
            <v>alcaldia@pajarito-boyaca.gov.co</v>
          </cell>
          <cell r="L1050" t="str">
            <v>http://www.pajarito-boyaca.gov.co/</v>
          </cell>
        </row>
        <row r="1051">
          <cell r="C1051" t="str">
            <v>Guapí</v>
          </cell>
          <cell r="E1051" t="str">
            <v>GUAPI</v>
          </cell>
          <cell r="F1051" t="str">
            <v>DEPARTAMENTO DE CAUCA</v>
          </cell>
          <cell r="G1051" t="str">
            <v>GUAPI-CAUCA</v>
          </cell>
          <cell r="H1051" t="str">
            <v>196001</v>
          </cell>
          <cell r="I1051" t="str">
            <v>092-8400625</v>
          </cell>
          <cell r="J1051" t="str">
            <v>092-8400148</v>
          </cell>
          <cell r="K1051" t="str">
            <v>kike1015@hotmail.com</v>
          </cell>
          <cell r="L1051" t="str">
            <v>http://</v>
          </cell>
        </row>
        <row r="1052">
          <cell r="C1052" t="str">
            <v>López de Micay</v>
          </cell>
          <cell r="E1052" t="str">
            <v>LOPEZ DE MICAY</v>
          </cell>
          <cell r="F1052" t="str">
            <v>DEPARTAMENTO DE CAUCA</v>
          </cell>
          <cell r="G1052" t="str">
            <v>CALLE DE LAS FLORES</v>
          </cell>
          <cell r="H1052" t="str">
            <v>111111</v>
          </cell>
          <cell r="I1052" t="str">
            <v>092-8405010</v>
          </cell>
          <cell r="J1052" t="str">
            <v>092-8405010</v>
          </cell>
          <cell r="K1052" t="str">
            <v>tesoreria@lopezdemicay-cauca.gov.co</v>
          </cell>
          <cell r="L1052" t="str">
            <v>http://www.lopezdemicay-cauca.gov.co</v>
          </cell>
        </row>
        <row r="1053">
          <cell r="C1053" t="str">
            <v>Paime</v>
          </cell>
          <cell r="E1053" t="str">
            <v>PAIME</v>
          </cell>
          <cell r="F1053" t="str">
            <v>DEPARTAMENTO DE CUNDINAMARCA</v>
          </cell>
          <cell r="G1053" t="str">
            <v>CALLE 3NO. 2-30</v>
          </cell>
          <cell r="H1053" t="str">
            <v>254040</v>
          </cell>
          <cell r="I1053" t="str">
            <v>091-3138071858</v>
          </cell>
          <cell r="J1053" t="str">
            <v>091-8542013</v>
          </cell>
          <cell r="K1053" t="str">
            <v>alcaldia@paime-cundinamarca.gov.co</v>
          </cell>
          <cell r="L1053" t="str">
            <v>http://www.paime-cundinamarca.gov.co/</v>
          </cell>
        </row>
        <row r="1054">
          <cell r="C1054" t="str">
            <v>Sasaima</v>
          </cell>
          <cell r="E1054" t="str">
            <v>SASAIMA</v>
          </cell>
          <cell r="F1054" t="str">
            <v>DEPARTAMENTO DE CUNDINAMARCA</v>
          </cell>
          <cell r="G1054" t="str">
            <v>CALLE 7 3 -13</v>
          </cell>
          <cell r="H1054" t="str">
            <v>253401</v>
          </cell>
          <cell r="I1054" t="str">
            <v>091-8468022</v>
          </cell>
          <cell r="J1054" t="str">
            <v>091-8468022</v>
          </cell>
          <cell r="K1054" t="str">
            <v>aalcaldia@sasaima-cundinamarca.gov.co</v>
          </cell>
          <cell r="L1054" t="str">
            <v>http://www.sasaima-cundinamarca.gov.co</v>
          </cell>
        </row>
        <row r="1055">
          <cell r="C1055" t="str">
            <v>Paicol</v>
          </cell>
          <cell r="E1055" t="str">
            <v>PAICOL</v>
          </cell>
          <cell r="F1055" t="str">
            <v>DEPARTAMENTO DE HUILA</v>
          </cell>
          <cell r="G1055" t="str">
            <v>MCP DE PAICOL ALCALDIA MUNICIPAL</v>
          </cell>
          <cell r="H1055" t="str">
            <v>415040</v>
          </cell>
          <cell r="I1055" t="str">
            <v>988-8378031</v>
          </cell>
          <cell r="J1055" t="str">
            <v>988-8378031</v>
          </cell>
          <cell r="K1055" t="str">
            <v>municipiopaicol@hotmail.com</v>
          </cell>
          <cell r="L1055" t="str">
            <v>http://presupuesto paicol-huila.gov.co</v>
          </cell>
        </row>
        <row r="1056">
          <cell r="C1056" t="str">
            <v>Guamal - Magdalena</v>
          </cell>
          <cell r="E1056" t="str">
            <v>GUAMAL (MAGDALENA)</v>
          </cell>
          <cell r="F1056" t="str">
            <v>DEPARTAMENTO DE MAGDALENA</v>
          </cell>
          <cell r="G1056" t="str">
            <v>Calle 4  4 A - 26</v>
          </cell>
          <cell r="H1056" t="str">
            <v>473020</v>
          </cell>
          <cell r="I1056" t="str">
            <v>095-4182268</v>
          </cell>
          <cell r="J1056" t="str">
            <v>095-4182332</v>
          </cell>
          <cell r="K1056" t="str">
            <v>alcaldia@guamal-magdalena.gov.co</v>
          </cell>
          <cell r="L1056" t="str">
            <v>http://www.guamal-magdalena.gov.co</v>
          </cell>
        </row>
        <row r="1057">
          <cell r="C1057" t="str">
            <v>Guamal - Meta</v>
          </cell>
          <cell r="E1057" t="str">
            <v>GUAMAL (META)</v>
          </cell>
          <cell r="F1057" t="str">
            <v>DEPARTAMENTO DEL META</v>
          </cell>
          <cell r="G1057" t="str">
            <v>CALLE 13 N. 7-09 BARRIO LOS FUNDADORES</v>
          </cell>
          <cell r="H1057" t="str">
            <v>507051</v>
          </cell>
          <cell r="I1057" t="str">
            <v>098-6755009,6755020</v>
          </cell>
          <cell r="J1057" t="str">
            <v>098-6755840</v>
          </cell>
          <cell r="K1057" t="str">
            <v>financierayadministrativa@guamal-meta.gov.co</v>
          </cell>
          <cell r="L1057" t="str">
            <v>http://www.guamal-meta.gov.co</v>
          </cell>
        </row>
        <row r="1058">
          <cell r="C1058" t="str">
            <v>Los Andes (Sotomayor)</v>
          </cell>
          <cell r="E1058" t="str">
            <v>LOS ANDES (SOTOMAYOR)</v>
          </cell>
          <cell r="F1058" t="str">
            <v>DEPARTAMENTO DE NARIÑO</v>
          </cell>
          <cell r="G1058" t="str">
            <v>CALLE SAN PEDRO - PARQUE PRINCIPAL - SOTOMAYOR</v>
          </cell>
          <cell r="H1058" t="str">
            <v>526520</v>
          </cell>
          <cell r="I1058" t="str">
            <v>092-7292150,7287817</v>
          </cell>
          <cell r="J1058" t="str">
            <v>092-7292150</v>
          </cell>
          <cell r="K1058" t="str">
            <v>contactenos@losandessotomayor-narino.gov.co</v>
          </cell>
          <cell r="L1058" t="str">
            <v>http://www.losandessotomayor-narino.gov.co</v>
          </cell>
        </row>
        <row r="1059">
          <cell r="C1059" t="str">
            <v>Lourdes</v>
          </cell>
          <cell r="E1059" t="str">
            <v>LOURDES</v>
          </cell>
          <cell r="F1059" t="str">
            <v>DEPARTAMENTO DE NORTE DE SANTANDER</v>
          </cell>
          <cell r="G1059" t="str">
            <v xml:space="preserve">CARRERA 4 Nº 3-36 BARRIO LA LOMA </v>
          </cell>
          <cell r="H1059" t="str">
            <v>545070</v>
          </cell>
          <cell r="I1059" t="str">
            <v>097-5866058,5866060,5717713</v>
          </cell>
          <cell r="J1059" t="str">
            <v>097-5866058</v>
          </cell>
          <cell r="K1059" t="str">
            <v>alcaldia@lourdes-nortedesantnader.gov.co</v>
          </cell>
          <cell r="L1059" t="str">
            <v>http://</v>
          </cell>
        </row>
        <row r="1060">
          <cell r="C1060" t="str">
            <v>Pamplona</v>
          </cell>
          <cell r="E1060" t="str">
            <v>PAMPLONA</v>
          </cell>
          <cell r="F1060" t="str">
            <v>DEPARTAMENTO DE NORTE DE SANTANDER</v>
          </cell>
          <cell r="G1060" t="str">
            <v>CALLE 5 CARRERAS 6 ESQUINA</v>
          </cell>
          <cell r="H1060" t="str">
            <v>543050</v>
          </cell>
          <cell r="I1060" t="str">
            <v>097-5681108,5682880,5681174</v>
          </cell>
          <cell r="J1060" t="str">
            <v>097-5682880</v>
          </cell>
          <cell r="K1060" t="str">
            <v>alcaldia@pamplona-nortedesantander.gov.co</v>
          </cell>
          <cell r="L1060" t="str">
            <v>http://www.pamplona-nortedesantander.gov.co</v>
          </cell>
        </row>
        <row r="1061">
          <cell r="C1061" t="str">
            <v>Guática</v>
          </cell>
          <cell r="E1061" t="str">
            <v>GUATICA</v>
          </cell>
          <cell r="F1061" t="str">
            <v>DEPARTAMENTO DE RISARALDA</v>
          </cell>
          <cell r="G1061" t="str">
            <v xml:space="preserve">CALLE 8 NUMERO 6 20 </v>
          </cell>
          <cell r="H1061" t="str">
            <v>664010</v>
          </cell>
          <cell r="I1061" t="str">
            <v>096-3539068,3539010</v>
          </cell>
          <cell r="J1061" t="str">
            <v>096-3539676</v>
          </cell>
          <cell r="K1061" t="str">
            <v>hacienda@guatica-risaralda.gov.co</v>
          </cell>
          <cell r="L1061" t="str">
            <v>http://</v>
          </cell>
        </row>
        <row r="1062">
          <cell r="C1062" t="str">
            <v>Guaca</v>
          </cell>
          <cell r="E1062" t="str">
            <v>GUACA</v>
          </cell>
          <cell r="F1062" t="str">
            <v>DEPARTAMENTO DE SANTANDER</v>
          </cell>
          <cell r="G1062" t="str">
            <v>Carrera 6 No. 4 - 28 palacio municipal</v>
          </cell>
          <cell r="H1062" t="str">
            <v>681031</v>
          </cell>
          <cell r="I1062" t="str">
            <v>097-6632511</v>
          </cell>
          <cell r="J1062" t="str">
            <v>097-6632511</v>
          </cell>
          <cell r="K1062" t="str">
            <v>alcaldiaguaca@hotmail.com</v>
          </cell>
          <cell r="L1062" t="str">
            <v>http://</v>
          </cell>
        </row>
        <row r="1063">
          <cell r="C1063" t="str">
            <v>Los Santos</v>
          </cell>
          <cell r="E1063" t="str">
            <v>LOS SANTOS</v>
          </cell>
          <cell r="F1063" t="str">
            <v>DEPARTAMENTO DE SANTANDER</v>
          </cell>
          <cell r="G1063" t="str">
            <v>CARRERA 7 NO. 2 - 22</v>
          </cell>
          <cell r="H1063" t="str">
            <v>684001</v>
          </cell>
          <cell r="I1063" t="str">
            <v>097-7269508,7269545,7269650</v>
          </cell>
          <cell r="J1063" t="str">
            <v>097-7269650</v>
          </cell>
          <cell r="K1063" t="str">
            <v>contactenos@lossantos-santander.gov.co</v>
          </cell>
          <cell r="L1063" t="str">
            <v>http://www.lossantos-santander.gov.co</v>
          </cell>
        </row>
        <row r="1064">
          <cell r="C1064" t="str">
            <v>Los Palmitos</v>
          </cell>
          <cell r="E1064" t="str">
            <v>LOS PALMITOS</v>
          </cell>
          <cell r="F1064" t="str">
            <v>DEPARTAMENTO DE SUCRE</v>
          </cell>
          <cell r="G1064" t="str">
            <v>CARRERA 12 N 6 06</v>
          </cell>
          <cell r="H1064" t="str">
            <v>701058</v>
          </cell>
          <cell r="I1064" t="str">
            <v>095-2497914,2497915,2497916</v>
          </cell>
          <cell r="J1064" t="str">
            <v>095-2922188</v>
          </cell>
          <cell r="K1064" t="str">
            <v>alcaldia@lospalmitos-sucre.gov.co</v>
          </cell>
          <cell r="L1064" t="str">
            <v>http://www.lospalmitos-sucre.gov.co/</v>
          </cell>
        </row>
        <row r="1065">
          <cell r="C1065" t="str">
            <v>San Juan Bautista de Guacarí</v>
          </cell>
          <cell r="E1065" t="str">
            <v>GUACARI</v>
          </cell>
          <cell r="F1065" t="str">
            <v>DEPARTAMENTO DE VALLE DEL CAUCA</v>
          </cell>
          <cell r="G1065" t="str">
            <v>CALLE 4 NUMERO 8-16 GUACARI VALLE DEL CAUCA</v>
          </cell>
          <cell r="H1065" t="str">
            <v>763501</v>
          </cell>
          <cell r="I1065" t="str">
            <v>999-2538608,2530946,922531217</v>
          </cell>
          <cell r="J1065" t="str">
            <v>999-2538580</v>
          </cell>
          <cell r="K1065" t="str">
            <v>hacienda@guacari-valle.gov.co</v>
          </cell>
          <cell r="L1065" t="str">
            <v>http://www.guacari-valle.gov.co</v>
          </cell>
        </row>
        <row r="1066">
          <cell r="C1066" t="str">
            <v>Toledo - Antioquia</v>
          </cell>
          <cell r="E1066" t="str">
            <v>TOLEDO (ANTIOQUIA)</v>
          </cell>
          <cell r="F1066" t="str">
            <v>DEPARTAMENTO DE ANTIOQUIA</v>
          </cell>
          <cell r="G1066" t="str">
            <v>PARQUE PRINCIPAL</v>
          </cell>
          <cell r="H1066" t="str">
            <v>052050</v>
          </cell>
          <cell r="I1066" t="str">
            <v>094-8619020,8619035,2624339</v>
          </cell>
          <cell r="J1066" t="str">
            <v>094-8619012</v>
          </cell>
          <cell r="K1066" t="str">
            <v>hacienda@toledo-antioquia.gov.co</v>
          </cell>
          <cell r="L1066" t="str">
            <v>http://www.toledo-antioquia.gov.co</v>
          </cell>
        </row>
        <row r="1067">
          <cell r="C1067" t="str">
            <v>Los Córdobas</v>
          </cell>
          <cell r="E1067" t="str">
            <v>LOS CORDOBAS</v>
          </cell>
          <cell r="F1067" t="str">
            <v>DEPARTAMENTO DE CORDOBA</v>
          </cell>
          <cell r="G1067" t="str">
            <v>CALLE 5A 3 05</v>
          </cell>
          <cell r="H1067" t="str">
            <v>235028</v>
          </cell>
          <cell r="I1067" t="str">
            <v>094-7603002</v>
          </cell>
          <cell r="J1067" t="str">
            <v>094-7603002</v>
          </cell>
          <cell r="K1067" t="str">
            <v>contador@loscordobas-cordoba.gov.co</v>
          </cell>
          <cell r="L1067" t="str">
            <v>http://www.loscordobas-cordoba.gov.co</v>
          </cell>
        </row>
        <row r="1068">
          <cell r="C1068" t="str">
            <v>Albán</v>
          </cell>
          <cell r="E1068" t="str">
            <v>ALBAN</v>
          </cell>
          <cell r="F1068" t="str">
            <v>DEPARTAMENTO DE CUNDINAMARCA</v>
          </cell>
          <cell r="G1068" t="str">
            <v>CALLEL 1 CARRERA 13</v>
          </cell>
          <cell r="H1068" t="str">
            <v>253201</v>
          </cell>
          <cell r="I1068" t="str">
            <v>091-8469213,8469160,8469160</v>
          </cell>
          <cell r="J1068" t="str">
            <v>091-8469213</v>
          </cell>
          <cell r="K1068" t="str">
            <v>gobierno@albancundinamarca.gov.co</v>
          </cell>
          <cell r="L1068" t="str">
            <v>http://www.alban-cundinamarca.gov.co</v>
          </cell>
        </row>
        <row r="1069">
          <cell r="C1069" t="str">
            <v>Guadalupe - Huila</v>
          </cell>
          <cell r="E1069" t="str">
            <v>GUADALUPE (HUILA)</v>
          </cell>
          <cell r="F1069" t="str">
            <v>DEPARTAMENTO DE HUILA</v>
          </cell>
          <cell r="G1069" t="str">
            <v>CARRERAA. 4 2-16</v>
          </cell>
          <cell r="H1069" t="str">
            <v>416040</v>
          </cell>
          <cell r="I1069" t="str">
            <v>098-8321035</v>
          </cell>
          <cell r="J1069" t="str">
            <v>098-8321035</v>
          </cell>
          <cell r="K1069" t="str">
            <v>tesoreria@guadalupe-huila.gov.co</v>
          </cell>
          <cell r="L1069" t="str">
            <v>http://www.guadalupe-huila.gov.co</v>
          </cell>
        </row>
        <row r="1070">
          <cell r="C1070" t="str">
            <v>Albán (San José)</v>
          </cell>
          <cell r="E1070" t="str">
            <v>ALBAN (SAN JOSE)</v>
          </cell>
          <cell r="F1070" t="str">
            <v>DEPARTAMENTO DE NARIÑO</v>
          </cell>
          <cell r="G1070" t="str">
            <v>CALLE 4 NO 02-04 B/BELLO HORIZONTE</v>
          </cell>
          <cell r="H1070" t="str">
            <v>521050</v>
          </cell>
          <cell r="I1070" t="str">
            <v>092-7430136,7264498,7264536,</v>
          </cell>
          <cell r="J1070" t="str">
            <v>092-7430136,7264498,7264536,</v>
          </cell>
          <cell r="K1070" t="str">
            <v>alcaldia@alban-narino.gov.co</v>
          </cell>
          <cell r="L1070" t="str">
            <v>http://www.alban-narino.gov.co</v>
          </cell>
        </row>
        <row r="1071">
          <cell r="C1071" t="str">
            <v>El Guamo - Tolima</v>
          </cell>
          <cell r="E1071" t="str">
            <v>GUAMO</v>
          </cell>
          <cell r="F1071" t="str">
            <v>DEPARTAMENTO DE TOLIMA</v>
          </cell>
          <cell r="G1071" t="str">
            <v>CARRERA 11 NO.10-50</v>
          </cell>
          <cell r="H1071" t="str">
            <v>733540</v>
          </cell>
          <cell r="I1071" t="str">
            <v>098-2270882</v>
          </cell>
          <cell r="J1071" t="str">
            <v>098-2271461</v>
          </cell>
          <cell r="K1071" t="str">
            <v>alcaldia@elguamo-tolima.gov.co</v>
          </cell>
          <cell r="L1071" t="str">
            <v>http://www.elguamo-tolima.gov.co/</v>
          </cell>
        </row>
        <row r="1072">
          <cell r="C1072" t="str">
            <v>Colón - Putumayo</v>
          </cell>
          <cell r="E1072" t="str">
            <v>COLON</v>
          </cell>
          <cell r="F1072" t="str">
            <v>DEPARTAMENTO DE PUTUMAYO</v>
          </cell>
          <cell r="G1072" t="str">
            <v>CALLE 3 NO. 7 - 95  BARRIO LAS PÁLMAS</v>
          </cell>
          <cell r="H1072" t="str">
            <v>861040</v>
          </cell>
          <cell r="I1072" t="str">
            <v>098-4251825</v>
          </cell>
          <cell r="J1072" t="str">
            <v>098-4251825</v>
          </cell>
          <cell r="K1072" t="str">
            <v>contactenos@colon-putumayo.gov.co</v>
          </cell>
          <cell r="L1072" t="str">
            <v>http://www.colon-putumayo.gov.co</v>
          </cell>
        </row>
        <row r="1073">
          <cell r="C1073" t="str">
            <v>Cáceres</v>
          </cell>
          <cell r="E1073" t="str">
            <v>CACERES</v>
          </cell>
          <cell r="F1073" t="str">
            <v>DEPARTAMENTO DE ANTIOQUIA</v>
          </cell>
          <cell r="G1073" t="str">
            <v>CARRERA 50 NUMERO 49-14</v>
          </cell>
          <cell r="H1073" t="str">
            <v>052450</v>
          </cell>
          <cell r="I1073" t="str">
            <v>094-8362201,8421003,8421001,8362001</v>
          </cell>
          <cell r="J1073" t="str">
            <v>094-8362201</v>
          </cell>
          <cell r="K1073" t="str">
            <v>alcaldia@caceres-antioquia.gov.co</v>
          </cell>
          <cell r="L1073" t="str">
            <v>http://www.caceres-antioquia.gov.co</v>
          </cell>
        </row>
        <row r="1074">
          <cell r="C1074" t="str">
            <v>Palmar de Varela</v>
          </cell>
          <cell r="E1074" t="str">
            <v>PALMAR DE VARELA</v>
          </cell>
          <cell r="F1074" t="str">
            <v>DEPARTAMENTO DE ATLANTICO</v>
          </cell>
          <cell r="G1074" t="str">
            <v>Calle 3   5 - 04</v>
          </cell>
          <cell r="H1074" t="str">
            <v>083080</v>
          </cell>
          <cell r="I1074" t="str">
            <v>095-3701732</v>
          </cell>
          <cell r="J1074" t="str">
            <v>095-3791732</v>
          </cell>
          <cell r="K1074" t="str">
            <v>contactenos@palmardevarela-atlantico.gov.co</v>
          </cell>
          <cell r="L1074" t="str">
            <v>http://www.palmardevarela-atlantico.gov.co</v>
          </cell>
        </row>
        <row r="1075">
          <cell r="C1075" t="str">
            <v>San Cristóbal</v>
          </cell>
          <cell r="E1075" t="str">
            <v>SAN CRISTOBAL</v>
          </cell>
          <cell r="F1075" t="str">
            <v>DEPARTAMENTO DE BOLIVAR</v>
          </cell>
          <cell r="G1075" t="str">
            <v>CARRERA 4 NO. 19 -43 EDIFICIO PLAZA PRINCIPAL</v>
          </cell>
          <cell r="H1075" t="str">
            <v>131520</v>
          </cell>
          <cell r="I1075" t="str">
            <v>311-4069433</v>
          </cell>
          <cell r="J1075" t="str">
            <v>311-4069433</v>
          </cell>
          <cell r="K1075" t="str">
            <v>alcaldia@sancristobal-bolivar.gov.co</v>
          </cell>
          <cell r="L1075" t="str">
            <v>http://www.sancristobal-bolivar.gov.co/</v>
          </cell>
        </row>
        <row r="1076">
          <cell r="C1076" t="str">
            <v>Sativanorte</v>
          </cell>
          <cell r="E1076" t="str">
            <v>SATIVANORTE</v>
          </cell>
          <cell r="F1076" t="str">
            <v>DEPARTAMENTO DE BOYACA</v>
          </cell>
          <cell r="G1076" t="str">
            <v>CARRERA 3 7 20 TESORERIA MUNICIPAL</v>
          </cell>
          <cell r="H1076" t="str">
            <v>150820</v>
          </cell>
          <cell r="I1076" t="str">
            <v>098-7898139</v>
          </cell>
          <cell r="J1076" t="str">
            <v>098-7898139</v>
          </cell>
          <cell r="K1076" t="str">
            <v>alcaldia@sativanorte-boyaca.gov.co</v>
          </cell>
          <cell r="L1076" t="str">
            <v>http://www.sativanorte-boyaca.gov.co</v>
          </cell>
        </row>
        <row r="1077">
          <cell r="C1077" t="str">
            <v>Tópaga</v>
          </cell>
          <cell r="E1077" t="str">
            <v>TOPAGA</v>
          </cell>
          <cell r="F1077" t="str">
            <v>DEPARTAMENTO DE BOYACA</v>
          </cell>
          <cell r="G1077" t="str">
            <v>?CALLE 4   4   65  PALACIO MUNICIPAL</v>
          </cell>
          <cell r="H1077" t="str">
            <v>152040</v>
          </cell>
          <cell r="I1077" t="str">
            <v>098-7797004</v>
          </cell>
          <cell r="J1077" t="str">
            <v>098-7797005</v>
          </cell>
          <cell r="K1077" t="str">
            <v>alcaldia@topaga-boyaca.gov.co</v>
          </cell>
          <cell r="L1077" t="str">
            <v>http://www.topaga-boyaca.gov.co/turismo/topaga-municipio-historico</v>
          </cell>
        </row>
        <row r="1078">
          <cell r="C1078" t="str">
            <v>Cabrera - Cundinamarca</v>
          </cell>
          <cell r="E1078" t="str">
            <v>CABRERA (CUNDINAMARCA)</v>
          </cell>
          <cell r="F1078" t="str">
            <v>DEPARTAMENTO DE CUNDINAMARCA</v>
          </cell>
          <cell r="G1078" t="str">
            <v>PALACIO MUNICIPAL - PARQUE PRINCIPAL</v>
          </cell>
          <cell r="H1078" t="str">
            <v>252040</v>
          </cell>
          <cell r="I1078" t="str">
            <v>091-8689096,8689036,</v>
          </cell>
          <cell r="J1078" t="str">
            <v>091-7248967</v>
          </cell>
          <cell r="K1078" t="str">
            <v>tesoreria@cabrera-cundimarca.gov.co</v>
          </cell>
          <cell r="L1078" t="str">
            <v>http://www.cabrera-cundinamarca.gov.co</v>
          </cell>
        </row>
        <row r="1079">
          <cell r="C1079" t="str">
            <v>Guaduas</v>
          </cell>
          <cell r="E1079" t="str">
            <v>GUADUAS</v>
          </cell>
          <cell r="F1079" t="str">
            <v>DEPARTAMENTO DE CUNDINAMARCA</v>
          </cell>
          <cell r="G1079" t="str">
            <v>CALLE 4 1-88</v>
          </cell>
          <cell r="H1079" t="str">
            <v>253440</v>
          </cell>
          <cell r="I1079" t="str">
            <v>091-8466100</v>
          </cell>
          <cell r="J1079" t="str">
            <v>091-8466033</v>
          </cell>
          <cell r="K1079" t="str">
            <v>tesoreria@guaduas-cundinamarca.gov.co</v>
          </cell>
          <cell r="L1079" t="str">
            <v>http://www.villadeguaduas.gov.co</v>
          </cell>
        </row>
        <row r="1080">
          <cell r="C1080" t="str">
            <v>Algeciras</v>
          </cell>
          <cell r="E1080" t="str">
            <v>ALGECIRAS</v>
          </cell>
          <cell r="F1080" t="str">
            <v>DEPARTAMENTO DE HUILA</v>
          </cell>
          <cell r="G1080" t="str">
            <v xml:space="preserve">CARRERA 5A CALLE CON CALLE 6A ESQUINA EDIFICIO MUNICIPAL </v>
          </cell>
          <cell r="H1080" t="str">
            <v>413040</v>
          </cell>
          <cell r="I1080" t="str">
            <v>098-8382012,8382558</v>
          </cell>
          <cell r="J1080" t="str">
            <v>098-8382059</v>
          </cell>
          <cell r="K1080" t="str">
            <v>alcaldia@algeciras-huila.gov.co</v>
          </cell>
          <cell r="L1080" t="str">
            <v>http://www.algeciras-huila.gov.co/</v>
          </cell>
        </row>
        <row r="1081">
          <cell r="C1081" t="str">
            <v>La Jagua del Pilar</v>
          </cell>
          <cell r="E1081" t="str">
            <v>LA JAGUA DEL PILAR</v>
          </cell>
          <cell r="F1081" t="str">
            <v>DEPARTAMENTO DE GUAJIRA</v>
          </cell>
          <cell r="G1081" t="str">
            <v>MUNICIPIO DE LA JAGUA DEL PILAR</v>
          </cell>
          <cell r="H1081" t="str">
            <v>445040</v>
          </cell>
          <cell r="I1081" t="str">
            <v>075-3006132184</v>
          </cell>
          <cell r="J1081" t="str">
            <v>095-5706015</v>
          </cell>
          <cell r="K1081" t="str">
            <v>alcaldia@lajaguadelpilar-laguajira.gov.co</v>
          </cell>
          <cell r="L1081" t="str">
            <v>http://www.lajaguadelpilar-laguajira.gov.co</v>
          </cell>
        </row>
        <row r="1082">
          <cell r="C1082" t="str">
            <v>Santa Bárbara de Pinto</v>
          </cell>
          <cell r="E1082" t="str">
            <v>SANTA BARBARA DE PINTO</v>
          </cell>
          <cell r="F1082" t="str">
            <v>DEPARTAMENTO DE MAGDALENA</v>
          </cell>
          <cell r="G1082" t="str">
            <v>CARRERA 3ª NO 3 A ? 26  CALLE DE LOS ALMENDROS</v>
          </cell>
          <cell r="H1082" t="str">
            <v>474001</v>
          </cell>
          <cell r="I1082" t="str">
            <v>035-6878632</v>
          </cell>
          <cell r="J1082" t="str">
            <v>095-6878632</v>
          </cell>
          <cell r="K1082" t="str">
            <v>hacienda@santabarbaradepinto-magdalena.gov.co</v>
          </cell>
          <cell r="L1082" t="str">
            <v>http://www.santabarbaradepinto-magdalena.gov.co</v>
          </cell>
        </row>
        <row r="1083">
          <cell r="C1083" t="str">
            <v>Guaitarilla</v>
          </cell>
          <cell r="E1083" t="str">
            <v>GUAITARILLA</v>
          </cell>
          <cell r="F1083" t="str">
            <v>DEPARTAMENTO DE NARIÑO</v>
          </cell>
          <cell r="G1083" t="str">
            <v>CARRERA 5 CA 212 BRR PARQUE PRINCIPAL</v>
          </cell>
          <cell r="H1083" t="str">
            <v>525501</v>
          </cell>
          <cell r="I1083" t="str">
            <v>092-7433272</v>
          </cell>
          <cell r="J1083" t="str">
            <v>092-7433272</v>
          </cell>
          <cell r="K1083" t="str">
            <v>gobierno@guaitarilla-narino.gov.co</v>
          </cell>
          <cell r="L1083" t="str">
            <v>http://guaitarilla-narino.gov.co</v>
          </cell>
        </row>
        <row r="1084">
          <cell r="C1084" t="str">
            <v>Francisco Pizarro (Salahonda)</v>
          </cell>
          <cell r="E1084" t="str">
            <v>FRANCISCO PIZARRO (SALAHONDA)</v>
          </cell>
          <cell r="F1084" t="str">
            <v>DEPARTAMENTO DE NARIÑO</v>
          </cell>
          <cell r="G1084" t="str">
            <v>BRR PARQUE PRINCIPAL</v>
          </cell>
          <cell r="H1084" t="str">
            <v>528560</v>
          </cell>
          <cell r="I1084" t="str">
            <v>092-9999999</v>
          </cell>
          <cell r="J1084" t="str">
            <v>092-9999999</v>
          </cell>
          <cell r="K1084" t="str">
            <v>contactenos@franciscopizarro-narino.gov.co</v>
          </cell>
          <cell r="L1084" t="str">
            <v>http://www.franciscopizarro-narino.gov.co/</v>
          </cell>
        </row>
        <row r="1085">
          <cell r="C1085" t="str">
            <v>Sapuyes</v>
          </cell>
          <cell r="E1085" t="str">
            <v>SAPUYES</v>
          </cell>
          <cell r="F1085" t="str">
            <v>DEPARTAMENTO DE NARIÑO</v>
          </cell>
          <cell r="G1085" t="str">
            <v>BARRIO BOLIVAR SECTOR PALACIO MUNICIPAL</v>
          </cell>
          <cell r="H1085" t="str">
            <v>311354</v>
          </cell>
          <cell r="I1085" t="str">
            <v>092-7309062</v>
          </cell>
          <cell r="J1085" t="str">
            <v>092-7309062</v>
          </cell>
          <cell r="K1085" t="str">
            <v>tesoreria@sapuyes-narino.gov.co</v>
          </cell>
          <cell r="L1085" t="str">
            <v>http://www/sapuyes-narino.gov.co</v>
          </cell>
        </row>
        <row r="1086">
          <cell r="C1086" t="str">
            <v>Pamplonita</v>
          </cell>
          <cell r="E1086" t="str">
            <v>PAMPLONITA</v>
          </cell>
          <cell r="F1086" t="str">
            <v>DEPARTAMENTO DE NORTE DE SANTANDER</v>
          </cell>
          <cell r="G1086" t="str">
            <v>CALLE 3 NO 2-08 BARRIO CENTRO</v>
          </cell>
          <cell r="H1086" t="str">
            <v>543030</v>
          </cell>
          <cell r="I1086" t="str">
            <v>097-5684999,5684929</v>
          </cell>
          <cell r="J1086" t="str">
            <v>097-5684999</v>
          </cell>
          <cell r="K1086" t="str">
            <v>alcaldia@pamplonita-nortedesantander.gov.co</v>
          </cell>
          <cell r="L1086" t="str">
            <v>http://</v>
          </cell>
        </row>
        <row r="1087">
          <cell r="C1087" t="str">
            <v>Sardinata</v>
          </cell>
          <cell r="E1087" t="str">
            <v>SARDINATA</v>
          </cell>
          <cell r="F1087" t="str">
            <v>DEPARTAMENTO DE NORTE DE SANTANDER</v>
          </cell>
          <cell r="G1087" t="str">
            <v xml:space="preserve">CALLE 6 6 55 </v>
          </cell>
          <cell r="H1087" t="str">
            <v>545530</v>
          </cell>
          <cell r="I1087" t="str">
            <v>097-5665167</v>
          </cell>
          <cell r="J1087" t="str">
            <v>097-5665167</v>
          </cell>
          <cell r="K1087" t="str">
            <v>tesoreria@sardinata-nortedesantander.gov.co</v>
          </cell>
          <cell r="L1087" t="str">
            <v>http://www.sardinata-nortedesantander.gov.co</v>
          </cell>
        </row>
        <row r="1088">
          <cell r="C1088" t="str">
            <v>Toledo - Norte de Santander</v>
          </cell>
          <cell r="E1088" t="str">
            <v>TOLEDO (NORTE DE SANTANDER)</v>
          </cell>
          <cell r="F1088" t="str">
            <v>DEPARTAMENTO DE NORTE DE SANTANDER</v>
          </cell>
          <cell r="G1088" t="str">
            <v>CALLE 13  5 35 NUEVA SEDE ADMINISTRATIVA</v>
          </cell>
          <cell r="H1088" t="str">
            <v>542030</v>
          </cell>
          <cell r="I1088" t="str">
            <v>097-5670028,5670078,</v>
          </cell>
          <cell r="J1088" t="str">
            <v>097-5670028</v>
          </cell>
          <cell r="K1088" t="str">
            <v>alcaldia@toledo-nortedesantander.gov.co</v>
          </cell>
          <cell r="L1088" t="str">
            <v>http://www.toledo-nortedesantander.gov.co</v>
          </cell>
        </row>
        <row r="1089">
          <cell r="C1089" t="str">
            <v>Albania - Santander</v>
          </cell>
          <cell r="E1089" t="str">
            <v>ALBANIA (SANTANDER)</v>
          </cell>
          <cell r="F1089" t="str">
            <v>DEPARTAMENTO DE SANTANDER</v>
          </cell>
          <cell r="G1089" t="str">
            <v>CALLE 2 NO. 3 - 81</v>
          </cell>
          <cell r="H1089" t="str">
            <v>684531</v>
          </cell>
          <cell r="I1089" t="str">
            <v>097-7265251,7265441</v>
          </cell>
          <cell r="J1089" t="str">
            <v>097-7265251</v>
          </cell>
          <cell r="K1089" t="str">
            <v>alcaldia@albania-santander.gov.co</v>
          </cell>
          <cell r="L1089" t="str">
            <v>http://www.albania-santander.gov.co</v>
          </cell>
        </row>
        <row r="1090">
          <cell r="C1090" t="str">
            <v>Guadalupe - Santander</v>
          </cell>
          <cell r="E1090" t="str">
            <v>GUADALUPE (SANTANDER)</v>
          </cell>
          <cell r="F1090" t="str">
            <v>DEPARTAMENTO DE SANTANDER</v>
          </cell>
          <cell r="G1090" t="str">
            <v>CARRERA 4 NO.5-11</v>
          </cell>
          <cell r="H1090" t="str">
            <v>683051</v>
          </cell>
          <cell r="I1090" t="str">
            <v>097-7180062,7180123</v>
          </cell>
          <cell r="J1090" t="str">
            <v>097-7180123</v>
          </cell>
          <cell r="K1090" t="str">
            <v>alcaldia@guadalupe-santander.gov.co</v>
          </cell>
          <cell r="L1090" t="str">
            <v>http://www.guadalupe-santander.gov.co</v>
          </cell>
        </row>
        <row r="1091">
          <cell r="C1091" t="str">
            <v>Santa Helena de Opón</v>
          </cell>
          <cell r="E1091" t="str">
            <v>SANTA HELENA DE OPON</v>
          </cell>
          <cell r="F1091" t="str">
            <v>DEPARTAMENTO DE SANTANDER</v>
          </cell>
          <cell r="G1091" t="str">
            <v>CARRERAA 4 # 3-40</v>
          </cell>
          <cell r="H1091" t="str">
            <v>685501</v>
          </cell>
          <cell r="I1091" t="str">
            <v>037-3208366063</v>
          </cell>
          <cell r="J1091" t="str">
            <v>037-3208366063</v>
          </cell>
          <cell r="K1091" t="str">
            <v>alcaldia@santahelenadelopon-santander.gov.co</v>
          </cell>
          <cell r="L1091" t="str">
            <v>http://www.santahelenadelopon-santander.gov.co</v>
          </cell>
        </row>
        <row r="1092">
          <cell r="C1092" t="str">
            <v>Tona</v>
          </cell>
          <cell r="E1092" t="str">
            <v>TONA</v>
          </cell>
          <cell r="F1092" t="str">
            <v>DEPARTAMENTO DE SANTANDER</v>
          </cell>
          <cell r="G1092" t="str">
            <v>CALLE 7 # 3-11 ALCALDIA MUNICIPAL TONA</v>
          </cell>
          <cell r="H1092" t="str">
            <v>680541</v>
          </cell>
          <cell r="I1092" t="str">
            <v>097-6277522</v>
          </cell>
          <cell r="J1092" t="str">
            <v>097-6277553</v>
          </cell>
          <cell r="K1092" t="str">
            <v>tesorodetona@hotmail.com</v>
          </cell>
          <cell r="L1092" t="str">
            <v>http://www.tona-santander.gov.co</v>
          </cell>
        </row>
        <row r="1093">
          <cell r="C1093" t="str">
            <v>Santiago de Tolú</v>
          </cell>
          <cell r="E1093" t="str">
            <v>SANTIAGO DE TOLU</v>
          </cell>
          <cell r="F1093" t="str">
            <v>DEPARTAMENTO DE SUCRE</v>
          </cell>
          <cell r="G1093" t="str">
            <v>CARRERA 2A. N° 15-43</v>
          </cell>
          <cell r="H1093" t="str">
            <v>707050</v>
          </cell>
          <cell r="I1093" t="str">
            <v>095-2860599</v>
          </cell>
          <cell r="J1093" t="str">
            <v>095-2860075</v>
          </cell>
          <cell r="K1093" t="str">
            <v>alcaldia@santiagodetolu_sucre.gov.co</v>
          </cell>
          <cell r="L1093" t="str">
            <v>http://www.santiagodetolu_sucre.gov.co</v>
          </cell>
        </row>
        <row r="1094">
          <cell r="C1094" t="str">
            <v>Palocabildo</v>
          </cell>
          <cell r="E1094" t="str">
            <v>PALOCABILDO</v>
          </cell>
          <cell r="F1094" t="str">
            <v>DEPARTAMENTO DE TOLIMA</v>
          </cell>
          <cell r="G1094" t="str">
            <v>CALLE 5 NO 8-21</v>
          </cell>
          <cell r="H1094" t="str">
            <v>731587</v>
          </cell>
          <cell r="I1094" t="str">
            <v>098-2529860,2529940,2529860</v>
          </cell>
          <cell r="J1094" t="str">
            <v>098-2529940</v>
          </cell>
          <cell r="K1094" t="str">
            <v>tesoreria@palocabildo-tolima.gov.co</v>
          </cell>
          <cell r="L1094" t="str">
            <v>http://www.palocabildo-tolima.gov.co</v>
          </cell>
        </row>
        <row r="1095">
          <cell r="C1095" t="str">
            <v>Alcalá</v>
          </cell>
          <cell r="E1095" t="str">
            <v>ALCALA</v>
          </cell>
          <cell r="F1095" t="str">
            <v>DEPARTAMENTO DE VALLE DEL CAUCA</v>
          </cell>
          <cell r="G1095" t="str">
            <v>CARRERAA 8 NO 5 - 35</v>
          </cell>
          <cell r="H1095" t="str">
            <v>762040</v>
          </cell>
          <cell r="I1095" t="str">
            <v>092-2004171</v>
          </cell>
          <cell r="J1095" t="str">
            <v>092-2004169</v>
          </cell>
          <cell r="K1095" t="str">
            <v>despacho@alcala-valle.gov.co</v>
          </cell>
          <cell r="L1095" t="str">
            <v>http://www.alcala-valle.gov.co</v>
          </cell>
        </row>
        <row r="1096">
          <cell r="C1096" t="str">
            <v>Palmira</v>
          </cell>
          <cell r="E1096" t="str">
            <v>PALMIRA</v>
          </cell>
          <cell r="F1096" t="str">
            <v>DEPARTAMENTO DE VALLE DEL CAUCA</v>
          </cell>
          <cell r="G1096" t="str">
            <v>CARRERAA 29 CALLE 30 ESQUINA</v>
          </cell>
          <cell r="H1096" t="str">
            <v>763533</v>
          </cell>
          <cell r="I1096" t="str">
            <v>092-2709592</v>
          </cell>
          <cell r="J1096" t="str">
            <v>092-2709690</v>
          </cell>
          <cell r="K1096" t="str">
            <v>atencionalciudadano@palmira.gov.co</v>
          </cell>
          <cell r="L1096" t="str">
            <v>http://www.palmira.gov.co</v>
          </cell>
        </row>
        <row r="1097">
          <cell r="C1097" t="str">
            <v>Cravo Norte</v>
          </cell>
          <cell r="E1097" t="str">
            <v>CRAVO NORTE</v>
          </cell>
          <cell r="F1097" t="str">
            <v>DEPARTAMENTO DE ARAUCA</v>
          </cell>
          <cell r="G1097" t="str">
            <v xml:space="preserve">CARRERAA 4 NO 2-62 BARRIO EL CENTRO </v>
          </cell>
          <cell r="H1097" t="str">
            <v>812010</v>
          </cell>
          <cell r="I1097" t="str">
            <v>097-8889058</v>
          </cell>
          <cell r="J1097" t="str">
            <v>097-8889058</v>
          </cell>
          <cell r="K1097" t="str">
            <v>alcaldia@cravonorte-arauca.gov.co</v>
          </cell>
          <cell r="L1097" t="str">
            <v>http://www.cravonorte-arauca.gov.co/</v>
          </cell>
        </row>
        <row r="1098">
          <cell r="C1098" t="str">
            <v>Orito</v>
          </cell>
          <cell r="E1098" t="str">
            <v>ORITO</v>
          </cell>
          <cell r="F1098" t="str">
            <v>DEPARTAMENTO DE PUTUMAYO</v>
          </cell>
          <cell r="G1098" t="str">
            <v>CALLE 8 NRO 12-38 BARRIO MARCO FIDEL SUAREZ</v>
          </cell>
          <cell r="H1098" t="str">
            <v>862001</v>
          </cell>
          <cell r="I1098" t="str">
            <v>098-4292132</v>
          </cell>
          <cell r="J1098" t="str">
            <v>098-4292132</v>
          </cell>
          <cell r="K1098" t="str">
            <v>despacho@orito-putumayo.gov.co</v>
          </cell>
          <cell r="L1098" t="str">
            <v>http://www.orito-putumayo.gov.co</v>
          </cell>
        </row>
        <row r="1099">
          <cell r="C1099" t="str">
            <v>Alejandría</v>
          </cell>
          <cell r="E1099" t="str">
            <v>ALEJANDRIA</v>
          </cell>
          <cell r="F1099" t="str">
            <v>DEPARTAMENTO DE ANTIOQUIA</v>
          </cell>
          <cell r="G1099" t="str">
            <v>CALLE 20 19 36</v>
          </cell>
          <cell r="H1099" t="str">
            <v>053820</v>
          </cell>
          <cell r="I1099" t="str">
            <v>094-5805021</v>
          </cell>
          <cell r="J1099" t="str">
            <v>094-3814349</v>
          </cell>
          <cell r="K1099" t="str">
            <v>hacienda@alejandria-antioquia.gov.co</v>
          </cell>
          <cell r="L1099" t="str">
            <v>http://www.alejandria-antioquia.gov.co</v>
          </cell>
        </row>
        <row r="1100">
          <cell r="C1100" t="str">
            <v>Guatapé</v>
          </cell>
          <cell r="E1100" t="str">
            <v>GUATAPE</v>
          </cell>
          <cell r="F1100" t="str">
            <v>DEPARTAMENTO DE ANTIOQUIA</v>
          </cell>
          <cell r="G1100" t="str">
            <v>CALLE 31 NO. 30 - 08 PLAZA PRINCIPAL ALCALDIA MUNICIPAL</v>
          </cell>
          <cell r="H1100" t="str">
            <v>053840</v>
          </cell>
          <cell r="I1100" t="str">
            <v>094-8610555,8610673,253538</v>
          </cell>
          <cell r="J1100" t="str">
            <v>094-8610672</v>
          </cell>
          <cell r="K1100" t="str">
            <v>contabilidad@guatape-antioquia.gov.co</v>
          </cell>
          <cell r="L1100" t="str">
            <v>http://www.municipiodeguatape.gov.co/</v>
          </cell>
        </row>
        <row r="1101">
          <cell r="C1101" t="str">
            <v>Luruaco</v>
          </cell>
          <cell r="E1101" t="str">
            <v>LURUACO</v>
          </cell>
          <cell r="F1101" t="str">
            <v>DEPARTAMENTO DE ATLANTICO</v>
          </cell>
          <cell r="G1101" t="str">
            <v>CALLE 17 NO 20-27</v>
          </cell>
          <cell r="H1101" t="str">
            <v>085060</v>
          </cell>
          <cell r="I1101" t="str">
            <v>095-749047</v>
          </cell>
          <cell r="J1101" t="str">
            <v>095-749047</v>
          </cell>
          <cell r="K1101" t="str">
            <v>alcaldia@luruaco-atlantico.gov.co</v>
          </cell>
          <cell r="L1101" t="str">
            <v>http://www.luruaco_atlantico.gov.co</v>
          </cell>
        </row>
        <row r="1102">
          <cell r="C1102" t="str">
            <v>Rondón</v>
          </cell>
          <cell r="E1102" t="str">
            <v>RONDON</v>
          </cell>
          <cell r="F1102" t="str">
            <v>DEPARTAMENTO DE BOYACA</v>
          </cell>
          <cell r="G1102" t="str">
            <v>CARRERAA 4 NO 4-41</v>
          </cell>
          <cell r="H1102" t="str">
            <v>153420</v>
          </cell>
          <cell r="I1102" t="str">
            <v>098-7404542</v>
          </cell>
          <cell r="J1102" t="str">
            <v>098-7404542</v>
          </cell>
          <cell r="K1102" t="str">
            <v>alcaldia@rondon-boyaca.gov.co</v>
          </cell>
          <cell r="L1102" t="str">
            <v>http://www.rondon-boyaca.gov.co</v>
          </cell>
        </row>
        <row r="1103">
          <cell r="C1103" t="str">
            <v>Toribío</v>
          </cell>
          <cell r="E1103" t="str">
            <v>TORIBIO</v>
          </cell>
          <cell r="F1103" t="str">
            <v>DEPARTAMENTO DE CAUCA</v>
          </cell>
          <cell r="G1103" t="str">
            <v>CARRERA 3 NO  3 -12</v>
          </cell>
          <cell r="H1103" t="str">
            <v>192001</v>
          </cell>
          <cell r="I1103" t="str">
            <v>092-8498281,8498233</v>
          </cell>
          <cell r="J1103" t="str">
            <v>092-8498281</v>
          </cell>
          <cell r="K1103" t="str">
            <v>alcaldia@toribio-cauca.gov.co</v>
          </cell>
          <cell r="L1103" t="str">
            <v>http://www.toribio-cauca.gov.co</v>
          </cell>
        </row>
        <row r="1104">
          <cell r="C1104" t="str">
            <v>La Paz (Robles) - Cesar</v>
          </cell>
          <cell r="E1104" t="str">
            <v>LA PAZ (ROBLES)</v>
          </cell>
          <cell r="F1104" t="str">
            <v>DEPARTAMENTO DE CESAR</v>
          </cell>
          <cell r="G1104" t="str">
            <v>CARRERAA 7 CALLE 8A N 09</v>
          </cell>
          <cell r="H1104" t="str">
            <v>202010</v>
          </cell>
          <cell r="I1104" t="str">
            <v>095-5771240</v>
          </cell>
          <cell r="J1104" t="str">
            <v>095-5771240</v>
          </cell>
          <cell r="K1104" t="str">
            <v>alcaldia@lapazrobles-cesar.gov.co</v>
          </cell>
          <cell r="L1104" t="str">
            <v>http://www.lapazrobles-cesar.gov.co</v>
          </cell>
        </row>
        <row r="1105">
          <cell r="C1105" t="str">
            <v>Roberto Payán (San José)</v>
          </cell>
          <cell r="E1105" t="str">
            <v>ROBERTO PAYAN (SAN JOSE)</v>
          </cell>
          <cell r="F1105" t="str">
            <v>DEPARTAMENTO DE NARIÑO</v>
          </cell>
          <cell r="G1105" t="str">
            <v>CAM ROBERTO PAYAN</v>
          </cell>
          <cell r="H1105" t="str">
            <v>528030</v>
          </cell>
          <cell r="I1105" t="str">
            <v>092-7299484</v>
          </cell>
          <cell r="J1105" t="str">
            <v>318-2385634</v>
          </cell>
          <cell r="K1105" t="str">
            <v>alcaldia@robertopayan-narino.gov.co</v>
          </cell>
          <cell r="L1105" t="str">
            <v>http://www.robertopayan-nariño.gov.co</v>
          </cell>
        </row>
        <row r="1106">
          <cell r="C1106" t="str">
            <v>Cabrera - Santander</v>
          </cell>
          <cell r="E1106" t="str">
            <v>CABRERA (SANTANDER)</v>
          </cell>
          <cell r="F1106" t="str">
            <v>DEPARTAMENTO DE SANTANDER</v>
          </cell>
          <cell r="G1106" t="str">
            <v>CARRERA 7 NO. 7 - 43</v>
          </cell>
          <cell r="H1106" t="str">
            <v>683501</v>
          </cell>
          <cell r="I1106" t="str">
            <v>097-3115244531,3115295601,3115280931</v>
          </cell>
          <cell r="J1106" t="str">
            <v>097-3115244531,3115295601,3115280931</v>
          </cell>
          <cell r="K1106" t="str">
            <v>alcaldia@cabrera-santander.gov.co</v>
          </cell>
          <cell r="L1106" t="str">
            <v>http://www.cabrera-santander.gov.co</v>
          </cell>
        </row>
        <row r="1107">
          <cell r="C1107" t="str">
            <v>Clemencia</v>
          </cell>
          <cell r="E1107" t="str">
            <v>CLEMENCIA</v>
          </cell>
          <cell r="F1107" t="str">
            <v>DEPARTAMENTO DE BOLIVAR</v>
          </cell>
          <cell r="G1107" t="str">
            <v>LA CORDIALIDAD CALLE 10 CARRERA 11 5</v>
          </cell>
          <cell r="H1107" t="str">
            <v>130510</v>
          </cell>
          <cell r="I1107" t="str">
            <v>098-956298216</v>
          </cell>
          <cell r="J1107" t="str">
            <v>098-298198</v>
          </cell>
          <cell r="K1107" t="str">
            <v>alcaldia@clemencia-bolivar.gov.co</v>
          </cell>
          <cell r="L1107" t="str">
            <v>http://www.clemencia-bolivar.gov.co</v>
          </cell>
        </row>
        <row r="1108">
          <cell r="C1108" t="str">
            <v>Almeida</v>
          </cell>
          <cell r="E1108" t="str">
            <v>ALMEIDA</v>
          </cell>
          <cell r="F1108" t="str">
            <v>DEPARTAMENTO DE BOYACA</v>
          </cell>
          <cell r="G1108" t="str">
            <v>CALLE 4 N° 3 - 06</v>
          </cell>
          <cell r="H1108" t="str">
            <v>153020</v>
          </cell>
          <cell r="I1108" t="str">
            <v>098-8024323</v>
          </cell>
          <cell r="J1108" t="str">
            <v>313-2020942</v>
          </cell>
          <cell r="K1108" t="str">
            <v>alcaldia@almeida-boyaca.gov.co</v>
          </cell>
          <cell r="L1108" t="str">
            <v>http://www.somondoco-boyaca.gov.co</v>
          </cell>
        </row>
        <row r="1109">
          <cell r="C1109" t="str">
            <v>Guateque</v>
          </cell>
          <cell r="E1109" t="str">
            <v>GUATEQUE</v>
          </cell>
          <cell r="F1109" t="str">
            <v>DEPARTAMENTO DE BOYACA</v>
          </cell>
          <cell r="G1109" t="str">
            <v>CARRERA 6 NO. 9 - 18</v>
          </cell>
          <cell r="H1109" t="str">
            <v>153050</v>
          </cell>
          <cell r="I1109" t="str">
            <v>098-7540321</v>
          </cell>
          <cell r="J1109" t="str">
            <v>098-7540321</v>
          </cell>
          <cell r="K1109" t="str">
            <v>alcaldia@guateque-boyaca.gov.co</v>
          </cell>
          <cell r="L1109" t="str">
            <v>http://www.guateque-boyaca.gov.co</v>
          </cell>
        </row>
        <row r="1110">
          <cell r="C1110" t="str">
            <v>Panqueba</v>
          </cell>
          <cell r="E1110" t="str">
            <v>PANQUEBA</v>
          </cell>
          <cell r="F1110" t="str">
            <v>DEPARTAMENTO DE BOYACA</v>
          </cell>
          <cell r="G1110" t="str">
            <v>CARRERAA 5 NO. 4 - 79</v>
          </cell>
          <cell r="H1110" t="str">
            <v>151260</v>
          </cell>
          <cell r="I1110" t="str">
            <v>098-7880271</v>
          </cell>
          <cell r="J1110" t="str">
            <v>098-7880271</v>
          </cell>
          <cell r="K1110" t="str">
            <v>alcaldia@panqueba-boyaca.gov.co</v>
          </cell>
          <cell r="L1110" t="str">
            <v>http://panqueba-boyaca.gov.co</v>
          </cell>
        </row>
        <row r="1111">
          <cell r="C1111" t="str">
            <v>Tota</v>
          </cell>
          <cell r="E1111" t="str">
            <v>TOTA</v>
          </cell>
          <cell r="F1111" t="str">
            <v>DEPARTAMENTO DE BOYACA</v>
          </cell>
          <cell r="G1111" t="str">
            <v>CARRERAA 4-2-50</v>
          </cell>
          <cell r="H1111" t="str">
            <v>001524</v>
          </cell>
          <cell r="I1111" t="str">
            <v>098-7700945</v>
          </cell>
          <cell r="J1111" t="str">
            <v>098-7700945</v>
          </cell>
          <cell r="K1111" t="str">
            <v>alcaldia@tota-boyaca.gov.co</v>
          </cell>
          <cell r="L1111" t="str">
            <v>http://www.tota-boyaca.gov.co</v>
          </cell>
        </row>
        <row r="1112">
          <cell r="C1112" t="str">
            <v>Almaguer</v>
          </cell>
          <cell r="E1112" t="str">
            <v>ALMAGUER</v>
          </cell>
          <cell r="F1112" t="str">
            <v>DEPARTAMENTO DE CAUCA</v>
          </cell>
          <cell r="G1112" t="str">
            <v>CALLE 3 NRO 4- 31</v>
          </cell>
          <cell r="H1112" t="str">
            <v>123456</v>
          </cell>
          <cell r="I1112" t="str">
            <v>092-8267591,8267575,8267591,3214880629</v>
          </cell>
          <cell r="J1112" t="str">
            <v>092-8267521</v>
          </cell>
          <cell r="K1112" t="str">
            <v>alcaldia@almaguer-cauca.gov.co</v>
          </cell>
          <cell r="L1112" t="str">
            <v>http://www.almaguer-cauca.gov.co</v>
          </cell>
        </row>
        <row r="1113">
          <cell r="C1113" t="str">
            <v>Rosas</v>
          </cell>
          <cell r="E1113" t="str">
            <v>ROSAS</v>
          </cell>
          <cell r="F1113" t="str">
            <v>DEPARTAMENTO DE CAUCA</v>
          </cell>
          <cell r="G1113" t="str">
            <v>CALLE 6 NO. 3-40 BARRIO BOLIVAR EDIFICIO ALCALDIA MUNICIPAL</v>
          </cell>
          <cell r="H1113" t="str">
            <v>193550</v>
          </cell>
          <cell r="I1113" t="str">
            <v>092-8254141</v>
          </cell>
          <cell r="J1113" t="str">
            <v>092-8254141</v>
          </cell>
          <cell r="K1113" t="str">
            <v>s-hacienda@rosas-cauca.gov.co</v>
          </cell>
        </row>
        <row r="1114">
          <cell r="C1114" t="str">
            <v>Guasca</v>
          </cell>
          <cell r="E1114" t="str">
            <v>GUASCA</v>
          </cell>
          <cell r="F1114" t="str">
            <v>DEPARTAMENTO DE CUNDINAMARCA</v>
          </cell>
          <cell r="G1114" t="str">
            <v>CALLE 4 N° 3-48</v>
          </cell>
          <cell r="H1114" t="str">
            <v>251210</v>
          </cell>
          <cell r="I1114" t="str">
            <v>091-8573161,8573154,8573478</v>
          </cell>
          <cell r="J1114" t="str">
            <v>091-8573233</v>
          </cell>
          <cell r="K1114" t="str">
            <v>secretariadehacienda@guasca-cundinamarca.gov.co</v>
          </cell>
          <cell r="L1114" t="str">
            <v>http://www.guasca-cundinamarca.gov.co</v>
          </cell>
        </row>
        <row r="1115">
          <cell r="C1115" t="str">
            <v>Aldana</v>
          </cell>
          <cell r="E1115" t="str">
            <v>ALDANA</v>
          </cell>
          <cell r="F1115" t="str">
            <v>DEPARTAMENTO DE NARIÑO</v>
          </cell>
          <cell r="G1115" t="str">
            <v>CARRERAA 5 N 5A 32 BARRIO EL CENTRO</v>
          </cell>
          <cell r="H1115" t="str">
            <v>524540</v>
          </cell>
          <cell r="I1115" t="str">
            <v>092-7777292</v>
          </cell>
          <cell r="J1115" t="str">
            <v>092-7777292</v>
          </cell>
          <cell r="K1115" t="str">
            <v>alcaldia@aldana-narino.gov.co</v>
          </cell>
          <cell r="L1115" t="str">
            <v>http://www.aldana-narino.gov.co</v>
          </cell>
        </row>
        <row r="1116">
          <cell r="C1116" t="str">
            <v>Guapotá</v>
          </cell>
          <cell r="E1116" t="str">
            <v>GUAPOTA</v>
          </cell>
          <cell r="F1116" t="str">
            <v>DEPARTAMENTO DE SANTANDER</v>
          </cell>
          <cell r="G1116" t="str">
            <v>CALLE 5 2 04</v>
          </cell>
          <cell r="H1116" t="str">
            <v>683011</v>
          </cell>
          <cell r="I1116" t="str">
            <v>097-7296211</v>
          </cell>
          <cell r="J1116" t="str">
            <v>097-7296211</v>
          </cell>
          <cell r="K1116" t="str">
            <v>tesoreria@guapota-santander.gov.co</v>
          </cell>
          <cell r="L1116" t="str">
            <v>http://www.guapota-santander.gov.co</v>
          </cell>
        </row>
        <row r="1117">
          <cell r="C1117" t="str">
            <v>Palmar</v>
          </cell>
          <cell r="E1117" t="str">
            <v>PALMAR</v>
          </cell>
          <cell r="F1117" t="str">
            <v>DEPARTAMENTO DE SANTANDER</v>
          </cell>
          <cell r="G1117" t="str">
            <v>CALLE 5 N° 3 - 21</v>
          </cell>
          <cell r="H1117" t="str">
            <v>683581</v>
          </cell>
          <cell r="I1117" t="str">
            <v>097-7248531</v>
          </cell>
          <cell r="J1117" t="str">
            <v>097-7248531</v>
          </cell>
          <cell r="K1117" t="str">
            <v>tesoreria@palmar-santander.gov.co</v>
          </cell>
          <cell r="L1117" t="str">
            <v>http://</v>
          </cell>
        </row>
        <row r="1118">
          <cell r="C1118" t="str">
            <v>Roncesvalles</v>
          </cell>
          <cell r="E1118" t="str">
            <v>RONCESVALLES</v>
          </cell>
          <cell r="F1118" t="str">
            <v>DEPARTAMENTO DE TOLIMA</v>
          </cell>
          <cell r="G1118" t="str">
            <v>CALLE 1 NO 5 10 PARRQUE PRINCIPAL</v>
          </cell>
          <cell r="H1118" t="str">
            <v>735550</v>
          </cell>
          <cell r="I1118" t="str">
            <v>098-2250151,250152,250141</v>
          </cell>
          <cell r="J1118" t="str">
            <v>098-2250141</v>
          </cell>
          <cell r="K1118" t="str">
            <v>hacienda@roncesvalles-tolima.gov.co</v>
          </cell>
          <cell r="L1118" t="str">
            <v>http://www.alcaldiaroncesvalles.gov.co</v>
          </cell>
        </row>
        <row r="1119">
          <cell r="C1119" t="str">
            <v>Caicedonia</v>
          </cell>
          <cell r="E1119" t="str">
            <v>CAICEDONIA</v>
          </cell>
          <cell r="F1119" t="str">
            <v>DEPARTAMENTO DE VALLE DEL CAUCA</v>
          </cell>
          <cell r="G1119" t="str">
            <v>CARRERA 16 NO. 7-52 CAM</v>
          </cell>
          <cell r="H1119" t="str">
            <v>762540</v>
          </cell>
          <cell r="I1119" t="str">
            <v>092-2164537</v>
          </cell>
          <cell r="J1119" t="str">
            <v>092-2164615</v>
          </cell>
          <cell r="K1119" t="str">
            <v>contabilidadcai@caicedonia-valle.gov.co</v>
          </cell>
          <cell r="L1119" t="str">
            <v>http://www.alcaldiacaicedonia.gov.co</v>
          </cell>
        </row>
        <row r="1120">
          <cell r="C1120" t="str">
            <v>Roldanillo</v>
          </cell>
          <cell r="E1120" t="str">
            <v>ROLDANILLO</v>
          </cell>
          <cell r="F1120" t="str">
            <v>DEPARTAMENTO DE VALLE DEL CAUCA</v>
          </cell>
          <cell r="G1120" t="str">
            <v>CARRERA 7  7 17</v>
          </cell>
          <cell r="H1120" t="str">
            <v>761550</v>
          </cell>
          <cell r="I1120" t="str">
            <v>092-2294900</v>
          </cell>
          <cell r="J1120" t="str">
            <v>092-2298200</v>
          </cell>
          <cell r="K1120" t="str">
            <v>contabilidad@roldanillo-valle.gov.co</v>
          </cell>
          <cell r="L1120" t="str">
            <v>http://www.roldanillo-valle.gov.co</v>
          </cell>
        </row>
        <row r="1121">
          <cell r="C1121" t="str">
            <v>Cubará</v>
          </cell>
          <cell r="E1121" t="str">
            <v>CUBARA</v>
          </cell>
          <cell r="F1121" t="str">
            <v>DEPARTAMENTO DE BOYACA</v>
          </cell>
          <cell r="G1121" t="str">
            <v>CARRERAA 4 Nº 4-43 BARRIO EL COMERCIO</v>
          </cell>
          <cell r="H1121" t="str">
            <v>151420</v>
          </cell>
          <cell r="I1121" t="str">
            <v>097-8838050</v>
          </cell>
          <cell r="J1121" t="str">
            <v>097-8838050</v>
          </cell>
          <cell r="K1121" t="str">
            <v>sechacienda@cubara-boyaca.gov.co</v>
          </cell>
          <cell r="L1121" t="str">
            <v>http://www.cubara-boyaca.gov.co</v>
          </cell>
        </row>
        <row r="1122">
          <cell r="C1122" t="str">
            <v>Sativasur</v>
          </cell>
          <cell r="E1122" t="str">
            <v>SATIVASUR</v>
          </cell>
          <cell r="F1122" t="str">
            <v>DEPARTAMENTO DE BOYACA</v>
          </cell>
          <cell r="G1122" t="str">
            <v>CARRERA  02  03  04</v>
          </cell>
          <cell r="H1122" t="str">
            <v>150801</v>
          </cell>
          <cell r="I1122" t="str">
            <v>098-7880285</v>
          </cell>
          <cell r="J1122" t="str">
            <v>098-7880285</v>
          </cell>
          <cell r="K1122" t="str">
            <v>contactenos@sativasur-boyaca.gov.co</v>
          </cell>
          <cell r="L1122" t="str">
            <v>http://www.sativasur-boyaca.gov.co</v>
          </cell>
        </row>
        <row r="1123">
          <cell r="C1123" t="str">
            <v>Cachipay</v>
          </cell>
          <cell r="E1123" t="str">
            <v>CACHIPAY</v>
          </cell>
          <cell r="F1123" t="str">
            <v>DEPARTAMENTO DE CUNDINAMARCA</v>
          </cell>
          <cell r="G1123" t="str">
            <v>CALLE 4 CARRERA 5 CASA DE GOBIERNO</v>
          </cell>
          <cell r="H1123" t="str">
            <v>253020</v>
          </cell>
          <cell r="I1123" t="str">
            <v>091-8443304,8443057</v>
          </cell>
          <cell r="J1123" t="str">
            <v>091-8443304</v>
          </cell>
          <cell r="K1123" t="str">
            <v>despacho.alcalde@cachipay-cundinamarca.gov.co</v>
          </cell>
          <cell r="L1123" t="str">
            <v>http://www.cachipay-cundinamarca.gov.co</v>
          </cell>
        </row>
        <row r="1124">
          <cell r="C1124" t="str">
            <v>Topaipí</v>
          </cell>
          <cell r="E1124" t="str">
            <v>TOPAIPI</v>
          </cell>
          <cell r="F1124" t="str">
            <v>DEPARTAMENTO DE CUNDINAMARCA</v>
          </cell>
          <cell r="G1124" t="str">
            <v>CARRERA 10 No. 3A-26</v>
          </cell>
          <cell r="H1124" t="str">
            <v>253820</v>
          </cell>
          <cell r="I1124" t="str">
            <v>091-3138884066</v>
          </cell>
          <cell r="J1124" t="str">
            <v>091-3138884067</v>
          </cell>
          <cell r="K1124" t="str">
            <v>alcaldia@topaipi-cundinamarca.gov.co</v>
          </cell>
          <cell r="L1124" t="str">
            <v>http://topaipi-cundinamarca.gov.co/index.shtml</v>
          </cell>
        </row>
        <row r="1125">
          <cell r="C1125" t="str">
            <v>Cubarral</v>
          </cell>
          <cell r="E1125" t="str">
            <v>CUBARRAL</v>
          </cell>
          <cell r="F1125" t="str">
            <v>DEPARTAMENTO DEL META</v>
          </cell>
          <cell r="G1125" t="str">
            <v>CARRERA 9 NUMERO 8 12</v>
          </cell>
          <cell r="H1125" t="str">
            <v>506001</v>
          </cell>
          <cell r="I1125" t="str">
            <v>095-986487714,6763255,</v>
          </cell>
          <cell r="J1125" t="str">
            <v>095-6763186</v>
          </cell>
          <cell r="K1125" t="str">
            <v>alcaldia@cubarral-meta.gov.co</v>
          </cell>
          <cell r="L1125" t="str">
            <v>http://www.cubarral-meta.gov.co/</v>
          </cell>
        </row>
        <row r="1126">
          <cell r="C1126" t="str">
            <v>Gualmatán</v>
          </cell>
          <cell r="E1126" t="str">
            <v>GUALMATAN</v>
          </cell>
          <cell r="F1126" t="str">
            <v>DEPARTAMENTO DE NARIÑO</v>
          </cell>
          <cell r="G1126" t="str">
            <v>CARRERAA 3ª CON CALLE 4ª ESQUINA. B/BOLÍVAR</v>
          </cell>
          <cell r="H1126" t="str">
            <v>524501</v>
          </cell>
          <cell r="I1126" t="str">
            <v>092-7790021</v>
          </cell>
          <cell r="J1126" t="str">
            <v>092-7790021</v>
          </cell>
          <cell r="K1126" t="str">
            <v>alcaldia@gualmatan-narino.gov.co</v>
          </cell>
          <cell r="L1126" t="str">
            <v>http://www.gualmatan-narino.gov.co</v>
          </cell>
        </row>
        <row r="1127">
          <cell r="C1127" t="str">
            <v>Cucutilla</v>
          </cell>
          <cell r="E1127" t="str">
            <v>CUCUTILLA</v>
          </cell>
          <cell r="F1127" t="str">
            <v>DEPARTAMENTO DE NORTE DE SANTANDER</v>
          </cell>
          <cell r="G1127" t="str">
            <v>CALLEL 3 CARRERAR 3 BARR. CENTRO</v>
          </cell>
          <cell r="H1127" t="str">
            <v>544520</v>
          </cell>
          <cell r="I1127" t="str">
            <v>094-975677248,677219,677219</v>
          </cell>
          <cell r="J1127" t="str">
            <v>094-677219</v>
          </cell>
          <cell r="K1127" t="str">
            <v>contactenos@cucutilla-nortedesantander.gov.co</v>
          </cell>
          <cell r="L1127" t="str">
            <v>http://www.cucutilla-nortedesantander.gov.co</v>
          </cell>
        </row>
        <row r="1128">
          <cell r="C1128" t="str">
            <v>San Antonio de Palmito</v>
          </cell>
          <cell r="E1128" t="str">
            <v>PALMITO</v>
          </cell>
          <cell r="F1128" t="str">
            <v>DEPARTAMENTO DE SUCRE</v>
          </cell>
          <cell r="G1128" t="str">
            <v>Plaza principal San Antonio de Palmito</v>
          </cell>
          <cell r="H1128" t="str">
            <v>701050</v>
          </cell>
          <cell r="I1128" t="str">
            <v>095-2822784,</v>
          </cell>
          <cell r="J1128" t="str">
            <v>095-2822784</v>
          </cell>
          <cell r="K1128" t="str">
            <v>alcaldiapalmitosucre@yahoo.es</v>
          </cell>
          <cell r="L1128" t="str">
            <v>http://</v>
          </cell>
        </row>
        <row r="1129">
          <cell r="C1129" t="str">
            <v>Toluviejo</v>
          </cell>
          <cell r="E1129" t="str">
            <v>TOLUVIEJO</v>
          </cell>
          <cell r="F1129" t="str">
            <v>DEPARTAMENTO DE SUCRE</v>
          </cell>
          <cell r="G1129" t="str">
            <v>DIAG 2 # 6-12</v>
          </cell>
          <cell r="H1129" t="str">
            <v>707050</v>
          </cell>
          <cell r="I1129" t="str">
            <v>095-2948242</v>
          </cell>
          <cell r="J1129" t="str">
            <v>095-2894003</v>
          </cell>
          <cell r="K1129" t="str">
            <v>contactenos@toluviejo-sucre.gov.co</v>
          </cell>
          <cell r="L1129" t="str">
            <v>http://www.toluviejo-sucre.gov.co</v>
          </cell>
        </row>
        <row r="1130">
          <cell r="C1130" t="str">
            <v>Toro</v>
          </cell>
          <cell r="E1130" t="str">
            <v>TORO</v>
          </cell>
          <cell r="F1130" t="str">
            <v>DEPARTAMENTO DE VALLE DEL CAUCA</v>
          </cell>
          <cell r="G1130" t="str">
            <v>CALLE 11 3 09 ED MUNICIPAL</v>
          </cell>
          <cell r="H1130" t="str">
            <v>761520</v>
          </cell>
          <cell r="I1130" t="str">
            <v>092-2210552,2210552,2210539</v>
          </cell>
          <cell r="J1130" t="str">
            <v>092-2210714</v>
          </cell>
          <cell r="K1130" t="str">
            <v>alcaldia@toro-valle.gov.co</v>
          </cell>
          <cell r="L1130" t="str">
            <v>http://www.toro-valle.com</v>
          </cell>
        </row>
        <row r="1131">
          <cell r="C1131" t="str">
            <v>Cucaita</v>
          </cell>
          <cell r="E1131" t="str">
            <v>CUCAITA</v>
          </cell>
          <cell r="F1131" t="str">
            <v>DEPARTAMENTO DE BOYACA</v>
          </cell>
          <cell r="G1131" t="str">
            <v>CALLE 8 NO. 6 - 48</v>
          </cell>
          <cell r="H1131" t="str">
            <v>154060</v>
          </cell>
          <cell r="I1131" t="str">
            <v>098-7340127,0,401455</v>
          </cell>
          <cell r="J1131" t="str">
            <v>098-7340127</v>
          </cell>
          <cell r="K1131" t="str">
            <v>contactenos@cucaita-boyaca.gov.co</v>
          </cell>
          <cell r="L1131" t="str">
            <v>http://www.cucaita-boyaca.gov.co</v>
          </cell>
        </row>
        <row r="1132">
          <cell r="C1132" t="str">
            <v>Palestina - Caldas</v>
          </cell>
          <cell r="E1132" t="str">
            <v>PALESTINA (CALDAS)</v>
          </cell>
          <cell r="F1132" t="str">
            <v>DEPARTAMENTO DE CALDAS</v>
          </cell>
          <cell r="G1132" t="str">
            <v>CARRERA 10 NO. 8-25</v>
          </cell>
          <cell r="H1132" t="str">
            <v>176040</v>
          </cell>
          <cell r="I1132" t="str">
            <v>096-8710460,8710865,8710136,8710424</v>
          </cell>
          <cell r="J1132" t="str">
            <v>096-8710460</v>
          </cell>
          <cell r="K1132" t="str">
            <v>palestina_caldas@hotmail.com</v>
          </cell>
          <cell r="L1132" t="str">
            <v>http://www.palestinacaldas.gov.co</v>
          </cell>
        </row>
        <row r="1133">
          <cell r="C1133" t="str">
            <v>Totoró</v>
          </cell>
          <cell r="E1133" t="str">
            <v>TOTORO</v>
          </cell>
          <cell r="F1133" t="str">
            <v>DEPARTAMENTO DE CAUCA</v>
          </cell>
          <cell r="G1133" t="str">
            <v xml:space="preserve">CALLE PRINCIPAL ED CAM BARRIO CENTRAL </v>
          </cell>
          <cell r="H1133" t="str">
            <v>192570</v>
          </cell>
          <cell r="I1133" t="str">
            <v>092-8275023,8275130</v>
          </cell>
          <cell r="J1133" t="str">
            <v>092-8275023</v>
          </cell>
          <cell r="K1133" t="str">
            <v>totorocauca@gmail.com</v>
          </cell>
          <cell r="L1133" t="str">
            <v>http://www.totorocauca.gov.co</v>
          </cell>
        </row>
        <row r="1134">
          <cell r="C1134" t="str">
            <v>Cucunubá</v>
          </cell>
          <cell r="E1134" t="str">
            <v>CUCUNUBA</v>
          </cell>
          <cell r="F1134" t="str">
            <v>DEPARTAMENTO DE CUNDINAMARCA</v>
          </cell>
          <cell r="G1134" t="str">
            <v>CALLE 3 N 2-35</v>
          </cell>
          <cell r="H1134" t="str">
            <v>250450</v>
          </cell>
          <cell r="I1134" t="str">
            <v>091-8580024,8580133,8580024</v>
          </cell>
          <cell r="J1134" t="str">
            <v>091-8580016</v>
          </cell>
          <cell r="K1134" t="str">
            <v>tesoreria@cucunuba-cundinamarca.gov.co</v>
          </cell>
          <cell r="L1134" t="str">
            <v>http://www.cucunuba-cundinamarca.gov.co</v>
          </cell>
        </row>
        <row r="1135">
          <cell r="C1135" t="str">
            <v>Guataquí</v>
          </cell>
          <cell r="E1135" t="str">
            <v>GUATAQUI</v>
          </cell>
          <cell r="F1135" t="str">
            <v>DEPARTAMENTO DE CUNDINAMARCA</v>
          </cell>
          <cell r="G1135" t="str">
            <v>CARRERA 2 NO. 6 - 10 URBANIZACION ESPERANZA 1</v>
          </cell>
          <cell r="H1135" t="str">
            <v>252820</v>
          </cell>
          <cell r="I1135" t="str">
            <v>091-8371011,8371026,8371019</v>
          </cell>
          <cell r="J1135" t="str">
            <v>091-8371026</v>
          </cell>
          <cell r="K1135" t="str">
            <v>alcaldia@guataqui-cundinamarca.gov.co</v>
          </cell>
          <cell r="L1135" t="str">
            <v>http://www.guataqui.cundinamarca.gov.co</v>
          </cell>
        </row>
        <row r="1136">
          <cell r="C1136" t="str">
            <v>Pandi</v>
          </cell>
          <cell r="E1136" t="str">
            <v>PANDI</v>
          </cell>
          <cell r="F1136" t="str">
            <v>DEPARTAMENTO DE CUNDINAMARCA</v>
          </cell>
          <cell r="G1136" t="str">
            <v>CARRERAA 4 N 3 55</v>
          </cell>
          <cell r="H1136" t="str">
            <v>252010</v>
          </cell>
          <cell r="I1136" t="str">
            <v>091-8419365</v>
          </cell>
          <cell r="J1136" t="str">
            <v>091-8419365</v>
          </cell>
          <cell r="K1136" t="str">
            <v>alcaldia@pandi-cundinamarca.gov.co</v>
          </cell>
          <cell r="L1136" t="str">
            <v>http://www.municipios.com.co/cundinamarca/pandi</v>
          </cell>
        </row>
        <row r="1137">
          <cell r="C1137" t="str">
            <v>Palermo</v>
          </cell>
          <cell r="E1137" t="str">
            <v>PALERMO</v>
          </cell>
          <cell r="F1137" t="str">
            <v>DEPARTAMENTO DE HUILA</v>
          </cell>
          <cell r="G1137" t="str">
            <v>CARRERAA 8 NO. 8-54</v>
          </cell>
          <cell r="H1137" t="str">
            <v>412001</v>
          </cell>
          <cell r="I1137" t="str">
            <v>098-8784011,8784009</v>
          </cell>
          <cell r="J1137" t="str">
            <v>098-8784116</v>
          </cell>
          <cell r="K1137" t="str">
            <v>haciendatesoreria@palermo-huila.gov.co</v>
          </cell>
          <cell r="L1137" t="str">
            <v>http://www.palermo-huila.gov.co</v>
          </cell>
        </row>
        <row r="1138">
          <cell r="C1138" t="str">
            <v>Cabuyaro</v>
          </cell>
          <cell r="E1138" t="str">
            <v>CABUYARO</v>
          </cell>
          <cell r="F1138" t="str">
            <v>DEPARTAMENTO DEL META</v>
          </cell>
          <cell r="G1138" t="str">
            <v>CARRERAA 7 N. 7-38</v>
          </cell>
          <cell r="H1138" t="str">
            <v>472501</v>
          </cell>
          <cell r="I1138" t="str">
            <v>098-6620209,6769809,6769296</v>
          </cell>
          <cell r="J1138" t="str">
            <v>098-6769804</v>
          </cell>
          <cell r="K1138" t="str">
            <v>contactenos@cabuyaro-meta.gov.co</v>
          </cell>
          <cell r="L1138" t="str">
            <v>http://CABUYARO-META.GOV.CO</v>
          </cell>
        </row>
        <row r="1139">
          <cell r="C1139" t="str">
            <v>Cuaspud (Carlosama)</v>
          </cell>
          <cell r="E1139" t="str">
            <v>CUASPUD (CARLOSAMA)</v>
          </cell>
          <cell r="F1139" t="str">
            <v>DEPARTAMENTO DE NARIÑO</v>
          </cell>
          <cell r="G1139" t="str">
            <v>CARRERA 3 NRO. 4 09</v>
          </cell>
          <cell r="H1139" t="str">
            <v>524560</v>
          </cell>
          <cell r="I1139" t="str">
            <v>092-7752454,7752410,</v>
          </cell>
          <cell r="J1139" t="str">
            <v>092-7752454</v>
          </cell>
          <cell r="K1139" t="str">
            <v>contactenos@cuaspud-narino.gov.co</v>
          </cell>
          <cell r="L1139" t="str">
            <v>http://www.cuaspud-narino.gov.co</v>
          </cell>
        </row>
        <row r="1140">
          <cell r="C1140" t="str">
            <v>Guavatá</v>
          </cell>
          <cell r="E1140" t="str">
            <v>GUAVATA</v>
          </cell>
          <cell r="F1140" t="str">
            <v>DEPARTAMENTO DE SANTANDER</v>
          </cell>
          <cell r="G1140" t="str">
            <v>CARRERA 3 N° 4-30 MUNICIPIO DE GUAVATA</v>
          </cell>
          <cell r="H1140" t="str">
            <v>684501</v>
          </cell>
          <cell r="I1140" t="str">
            <v>097-977527062,6322378,527061</v>
          </cell>
          <cell r="J1140" t="str">
            <v>097-7527062</v>
          </cell>
          <cell r="K1140" t="str">
            <v>alcaldiaguavata@gmail.com</v>
          </cell>
          <cell r="L1140" t="str">
            <v>http://www.guavata-santander.gov.co</v>
          </cell>
        </row>
        <row r="1141">
          <cell r="C1141" t="str">
            <v>Palmas del Socorro</v>
          </cell>
          <cell r="E1141" t="str">
            <v>PALMAS DEL SOCORRO</v>
          </cell>
          <cell r="F1141" t="str">
            <v>DEPARTAMENTO DE SANTANDER</v>
          </cell>
          <cell r="G1141" t="str">
            <v xml:space="preserve">CALLE 7 5-34 </v>
          </cell>
          <cell r="H1141" t="str">
            <v>683541</v>
          </cell>
          <cell r="I1141" t="str">
            <v>318-3476223</v>
          </cell>
          <cell r="J1141" t="str">
            <v>097-7274266</v>
          </cell>
          <cell r="K1141" t="str">
            <v>tesoreria@palmasdelsocorro-santander.gov.co</v>
          </cell>
          <cell r="L1141" t="str">
            <v>http://www.palmasdelsocorro-santander.gov.co</v>
          </cell>
        </row>
        <row r="1142">
          <cell r="C1142" t="str">
            <v>Caimito</v>
          </cell>
          <cell r="E1142" t="str">
            <v>CAIMITO</v>
          </cell>
          <cell r="F1142" t="str">
            <v>DEPARTAMENTO DE SUCRE</v>
          </cell>
          <cell r="G1142" t="str">
            <v>Plaza principal</v>
          </cell>
          <cell r="H1142" t="str">
            <v>704010</v>
          </cell>
          <cell r="I1142" t="str">
            <v>095-2904098,6670477,755076</v>
          </cell>
          <cell r="J1142" t="str">
            <v>095-2904098</v>
          </cell>
          <cell r="K1142" t="str">
            <v>financiero4@gmail.com</v>
          </cell>
          <cell r="L1142" t="str">
            <v>http://</v>
          </cell>
        </row>
        <row r="1143">
          <cell r="C1143" t="str">
            <v>Alpujarra</v>
          </cell>
          <cell r="E1143" t="str">
            <v>ALPUJARRA</v>
          </cell>
          <cell r="F1143" t="str">
            <v>DEPARTAMENTO DE TOLIMA</v>
          </cell>
          <cell r="G1143" t="str">
            <v>CARRERA 6 CON CALLE 5 ESQUINA B/CENTRO</v>
          </cell>
          <cell r="H1143" t="str">
            <v>730240</v>
          </cell>
          <cell r="I1143" t="str">
            <v>098-2261011,2261033</v>
          </cell>
          <cell r="J1143" t="str">
            <v>098-2261011</v>
          </cell>
          <cell r="K1143" t="str">
            <v>alcaldia@alpujarra-tolima.gov.co</v>
          </cell>
          <cell r="L1143" t="str">
            <v>http://www.alpujarra-tolima.gov.co</v>
          </cell>
        </row>
        <row r="1144">
          <cell r="C1144" t="str">
            <v>Cajamarca</v>
          </cell>
          <cell r="E1144" t="str">
            <v>CAJAMARCA</v>
          </cell>
          <cell r="F1144" t="str">
            <v>DEPARTAMENTO DE TOLIMA</v>
          </cell>
          <cell r="G1144" t="str">
            <v>Calle 6  7 - 52</v>
          </cell>
          <cell r="H1144" t="str">
            <v>732501</v>
          </cell>
          <cell r="I1144" t="str">
            <v>098-982870015,870335,870047</v>
          </cell>
          <cell r="J1144" t="str">
            <v>098-2870047</v>
          </cell>
          <cell r="K1144" t="str">
            <v>contactenos@cajamarca-tolima.gov.co</v>
          </cell>
          <cell r="L1144" t="str">
            <v>http://www.cajamarca-tolima.gov.co</v>
          </cell>
        </row>
        <row r="1145">
          <cell r="C1145" t="str">
            <v>Rovira</v>
          </cell>
          <cell r="E1145" t="str">
            <v>ROVIRA</v>
          </cell>
          <cell r="F1145" t="str">
            <v>DEPARTAMENTO DE TOLIMA</v>
          </cell>
          <cell r="G1145" t="str">
            <v>CALLE 3 Nº 1 - 10</v>
          </cell>
          <cell r="H1145" t="str">
            <v>736240</v>
          </cell>
          <cell r="I1145" t="str">
            <v>098-2880066,2880455</v>
          </cell>
          <cell r="J1145" t="str">
            <v>098-2880455</v>
          </cell>
          <cell r="K1145" t="str">
            <v>contabilidad@rovira-tolima.gov.co</v>
          </cell>
          <cell r="L1145" t="str">
            <v>http://www.rovira-tolima.gov.co</v>
          </cell>
        </row>
        <row r="1146">
          <cell r="C1146" t="str">
            <v>La Primavera</v>
          </cell>
          <cell r="E1146" t="str">
            <v>LA PRIMAVERA</v>
          </cell>
          <cell r="F1146" t="str">
            <v>DEPARTAMENTO DE VICHADA</v>
          </cell>
          <cell r="G1146" t="str">
            <v>CALLE 4 Nº 8-89 PALACIO MUNICIPAL</v>
          </cell>
          <cell r="H1146" t="str">
            <v>992001</v>
          </cell>
          <cell r="I1146" t="str">
            <v>313-3937240,3125217615</v>
          </cell>
          <cell r="J1146" t="str">
            <v>098-5662739,5662738</v>
          </cell>
          <cell r="K1146" t="str">
            <v>alcaldia@laprimavera-vichada.gov.co</v>
          </cell>
          <cell r="L1146" t="str">
            <v>http://www.laprimavera-vichada.gov.co</v>
          </cell>
        </row>
        <row r="1147">
          <cell r="C1147" t="str">
            <v>Santa Rosalía</v>
          </cell>
          <cell r="E1147" t="str">
            <v>SANTA ROSALIA</v>
          </cell>
          <cell r="F1147" t="str">
            <v>DEPARTAMENTO DE VICHADA</v>
          </cell>
          <cell r="G1147" t="str">
            <v>CARRERA 7 NO. 5 - 14</v>
          </cell>
          <cell r="H1147" t="str">
            <v>992050</v>
          </cell>
          <cell r="I1147" t="str">
            <v>312-5020354</v>
          </cell>
          <cell r="J1147" t="str">
            <v>313-4016698</v>
          </cell>
          <cell r="K1147" t="str">
            <v>contactenos@santarosalia-vichada.gov.co</v>
          </cell>
          <cell r="L1147" t="str">
            <v>http://www.santarosalia-vichada.gov.co</v>
          </cell>
        </row>
        <row r="1148">
          <cell r="C1148" t="str">
            <v>Caicedo</v>
          </cell>
          <cell r="E1148" t="str">
            <v>CAICEDO</v>
          </cell>
          <cell r="F1148" t="str">
            <v>DEPARTAMENTO DE ANTIOQUIA</v>
          </cell>
          <cell r="G1148" t="str">
            <v>CALLE 5 NO. 4-01</v>
          </cell>
          <cell r="H1148" t="str">
            <v>056840</v>
          </cell>
          <cell r="I1148" t="str">
            <v>094-8572002,8572004</v>
          </cell>
          <cell r="J1148" t="str">
            <v>094-8572223</v>
          </cell>
          <cell r="K1148" t="str">
            <v>contactenos@caicedo-antioquia.gov.co</v>
          </cell>
          <cell r="L1148" t="str">
            <v>http://www.caicedo-antioquia.gov.co</v>
          </cell>
        </row>
        <row r="1149">
          <cell r="C1149" t="str">
            <v>Maceo</v>
          </cell>
          <cell r="E1149" t="str">
            <v>MACEO</v>
          </cell>
          <cell r="F1149" t="str">
            <v>DEPARTAMENTO DE ANTIOQUIA</v>
          </cell>
          <cell r="G1149" t="str">
            <v>CARRERA 30 # 30-32</v>
          </cell>
          <cell r="H1149" t="str">
            <v>053460</v>
          </cell>
          <cell r="I1149" t="str">
            <v>094-8640505,8640217,8640277</v>
          </cell>
          <cell r="J1149" t="str">
            <v>094-8640506</v>
          </cell>
          <cell r="K1149" t="str">
            <v>alcaldia@maceo-antioquia.gov.co</v>
          </cell>
          <cell r="L1149" t="str">
            <v>http://www.maceo-antioquia.gov.co</v>
          </cell>
        </row>
        <row r="1150">
          <cell r="C1150" t="str">
            <v>Guayatá</v>
          </cell>
          <cell r="E1150" t="str">
            <v>GUAYATA</v>
          </cell>
          <cell r="F1150" t="str">
            <v>DEPARTAMENTO DE BOYACA</v>
          </cell>
          <cell r="G1150" t="str">
            <v>CARRERA 5 N° 3 - 13 SEC PALACIO MUNICIPAL</v>
          </cell>
          <cell r="H1150" t="str">
            <v>153040</v>
          </cell>
          <cell r="I1150" t="str">
            <v>098-7535030,7535174,</v>
          </cell>
          <cell r="J1150" t="str">
            <v>098-7535260,7535030</v>
          </cell>
          <cell r="K1150" t="str">
            <v>alcaldia@guayata-boyaca.gov.co</v>
          </cell>
          <cell r="L1150" t="str">
            <v>http://www.guayata-boyaca.gov.co/</v>
          </cell>
        </row>
        <row r="1151">
          <cell r="C1151" t="str">
            <v>Macanal</v>
          </cell>
          <cell r="E1151" t="str">
            <v>MACANAL</v>
          </cell>
          <cell r="F1151" t="str">
            <v>DEPARTAMENTO DE BOYACA</v>
          </cell>
          <cell r="G1151" t="str">
            <v>CARRERA 6 N° 2-73</v>
          </cell>
          <cell r="H1151" t="str">
            <v>152840</v>
          </cell>
          <cell r="I1151" t="str">
            <v>098-7590130,7590131</v>
          </cell>
          <cell r="J1151" t="str">
            <v>098-7590132</v>
          </cell>
          <cell r="K1151" t="str">
            <v>alcaldia@macanal-boyaca.gov.co</v>
          </cell>
          <cell r="L1151" t="str">
            <v>http://www.macanal-boyaca.gov.co/</v>
          </cell>
        </row>
        <row r="1152">
          <cell r="C1152" t="str">
            <v>Alto Baudó (Pie de Pato)</v>
          </cell>
          <cell r="E1152" t="str">
            <v>ALTO BAUDO  (PIE DE PATO)</v>
          </cell>
          <cell r="F1152" t="str">
            <v>DEPARTAMENTO DE CHOCO</v>
          </cell>
          <cell r="G1152" t="str">
            <v xml:space="preserve">PIE DE PATO </v>
          </cell>
          <cell r="H1152" t="str">
            <v>276070</v>
          </cell>
          <cell r="I1152" t="str">
            <v>094-6723387</v>
          </cell>
          <cell r="J1152" t="str">
            <v>094-6723387</v>
          </cell>
          <cell r="K1152" t="str">
            <v>contactenos@choco-altobaudo.gov.co</v>
          </cell>
          <cell r="L1152" t="str">
            <v>http://www.altobaudo-choco.gov.co</v>
          </cell>
        </row>
        <row r="1153">
          <cell r="C1153" t="str">
            <v>Medio Atrato</v>
          </cell>
          <cell r="E1153" t="str">
            <v>MEDIO ATRATO</v>
          </cell>
          <cell r="F1153" t="str">
            <v>DEPARTAMENTO DE CHOCO</v>
          </cell>
          <cell r="G1153" t="str">
            <v>Alcaldia municipal</v>
          </cell>
          <cell r="H1153" t="str">
            <v>212527</v>
          </cell>
          <cell r="I1153" t="str">
            <v>094-3205484614</v>
          </cell>
          <cell r="J1153" t="str">
            <v>094-3205484614</v>
          </cell>
          <cell r="K1153" t="str">
            <v>dhenzel2009@hotmail.com</v>
          </cell>
          <cell r="L1153" t="str">
            <v>http://contactenos@medioatrato-choco.gov.co</v>
          </cell>
        </row>
        <row r="1154">
          <cell r="C1154" t="str">
            <v>Mapiripán</v>
          </cell>
          <cell r="E1154" t="str">
            <v>MAPIRIPAN</v>
          </cell>
          <cell r="F1154" t="str">
            <v>DEPARTAMENTO DEL META</v>
          </cell>
          <cell r="G1154" t="str">
            <v>CALLEL 5  21 28 PALACIO MUNICIPAL</v>
          </cell>
          <cell r="H1154" t="str">
            <v>503021</v>
          </cell>
          <cell r="I1154" t="str">
            <v>986-725875</v>
          </cell>
          <cell r="J1154" t="str">
            <v>986-725875</v>
          </cell>
          <cell r="K1154" t="str">
            <v>alcaldia@mapiripan-meta.gov.co</v>
          </cell>
          <cell r="L1154" t="str">
            <v>http://www.mapiripan-meta.gov.co/</v>
          </cell>
        </row>
        <row r="1155">
          <cell r="C1155" t="str">
            <v>Cácota</v>
          </cell>
          <cell r="E1155" t="str">
            <v>CACOTA</v>
          </cell>
          <cell r="F1155" t="str">
            <v>DEPARTAMENTO DE NORTE DE SANTANDER</v>
          </cell>
          <cell r="G1155" t="str">
            <v>CARRERA 3 3-57 PALACIO MUNICIPAL BARRIO CENTRO</v>
          </cell>
          <cell r="H1155" t="str">
            <v>544010</v>
          </cell>
          <cell r="I1155" t="str">
            <v>097-290010,290014,680551</v>
          </cell>
          <cell r="J1155" t="str">
            <v>097-290010</v>
          </cell>
          <cell r="K1155" t="str">
            <v>alcaldia@cacota-nortedesantander.gov.co</v>
          </cell>
          <cell r="L1155" t="str">
            <v>http://www.cacota-nortedesantander.gov.co</v>
          </cell>
        </row>
        <row r="1156">
          <cell r="C1156" t="str">
            <v>Macaravita</v>
          </cell>
          <cell r="E1156" t="str">
            <v>MACARAVITA</v>
          </cell>
          <cell r="F1156" t="str">
            <v>DEPARTAMENTO DE SANTANDER</v>
          </cell>
          <cell r="G1156" t="str">
            <v>CARRERA 3 3 38</v>
          </cell>
          <cell r="H1156" t="str">
            <v>681531</v>
          </cell>
          <cell r="I1156" t="str">
            <v>097-6607679</v>
          </cell>
          <cell r="J1156" t="str">
            <v>097-6607668</v>
          </cell>
          <cell r="K1156" t="str">
            <v>alcaldia@macaravita-santander.gov.co</v>
          </cell>
          <cell r="L1156" t="str">
            <v>http://www.macaravita-santander.gov.co</v>
          </cell>
        </row>
        <row r="1157">
          <cell r="C1157" t="str">
            <v>Hato Corozal</v>
          </cell>
          <cell r="E1157" t="str">
            <v>HATO COROZAL</v>
          </cell>
          <cell r="F1157" t="str">
            <v>DEPARTAMENTO DE CASANARE</v>
          </cell>
          <cell r="G1157" t="str">
            <v>CALLE 12 NO 8-13</v>
          </cell>
          <cell r="H1157" t="str">
            <v>852010</v>
          </cell>
          <cell r="I1157" t="str">
            <v>098-6378012</v>
          </cell>
          <cell r="J1157" t="str">
            <v>098-6378012</v>
          </cell>
          <cell r="K1157" t="str">
            <v>despacho@hatocorozal-casanare.gov.co</v>
          </cell>
          <cell r="L1157" t="str">
            <v>http://www.hatocorozal-casanare.gov.co</v>
          </cell>
        </row>
        <row r="1158">
          <cell r="C1158" t="str">
            <v>Nunchía</v>
          </cell>
          <cell r="E1158" t="str">
            <v>NUNCHIA</v>
          </cell>
          <cell r="F1158" t="str">
            <v>DEPARTAMENTO DE CASANARE</v>
          </cell>
          <cell r="G1158" t="str">
            <v>K 5 7-44 Parque Principal - Palacio Municipal</v>
          </cell>
          <cell r="H1158" t="str">
            <v>851070</v>
          </cell>
          <cell r="I1158" t="str">
            <v>098-6352010</v>
          </cell>
          <cell r="J1158" t="str">
            <v>098-6352010</v>
          </cell>
          <cell r="K1158" t="str">
            <v>contador@nunchia-casanare.gov.co</v>
          </cell>
          <cell r="L1158" t="str">
            <v>http://www.nunchia-casanare.gov.co</v>
          </cell>
        </row>
        <row r="1159">
          <cell r="C1159" t="str">
            <v>San Luis de Palenque</v>
          </cell>
          <cell r="E1159" t="str">
            <v>SAN LUIS DE PALENQUE</v>
          </cell>
          <cell r="F1159" t="str">
            <v>DEPARTAMENTO DE CASANARE</v>
          </cell>
          <cell r="G1159" t="str">
            <v>CALLE 2 N° 5-58</v>
          </cell>
          <cell r="H1159" t="str">
            <v>853030</v>
          </cell>
          <cell r="I1159" t="str">
            <v>098-6370011,6370013,370017</v>
          </cell>
          <cell r="J1159" t="str">
            <v>098-6370013</v>
          </cell>
          <cell r="K1159" t="str">
            <v>hacienda@sanluisdepalenque-casanare.gov.co</v>
          </cell>
          <cell r="L1159" t="str">
            <v>http://www.sanluisdepalenque.gov.co</v>
          </cell>
        </row>
        <row r="1160">
          <cell r="C1160" t="str">
            <v>El Retorno</v>
          </cell>
          <cell r="E1160" t="str">
            <v>EL RETORNO</v>
          </cell>
          <cell r="F1160" t="str">
            <v>DEPARTAMENTO DE GUAVIARE</v>
          </cell>
          <cell r="G1160" t="str">
            <v>Palacio Municipal</v>
          </cell>
          <cell r="H1160" t="str">
            <v>951001</v>
          </cell>
          <cell r="I1160" t="str">
            <v>098-6840771,6621542,6625782</v>
          </cell>
          <cell r="J1160" t="str">
            <v>098-5840771</v>
          </cell>
          <cell r="K1160" t="str">
            <v>alcaldia@elretorno-guaviare.gov.co</v>
          </cell>
          <cell r="L1160" t="str">
            <v>http://elretorno-guviare.gov.co</v>
          </cell>
        </row>
        <row r="1161">
          <cell r="C1161" t="str">
            <v>Cuítiva</v>
          </cell>
          <cell r="E1161" t="str">
            <v>CUITIVA</v>
          </cell>
          <cell r="F1161" t="str">
            <v>DEPARTAMENTO DE BOYACA</v>
          </cell>
          <cell r="G1161" t="str">
            <v xml:space="preserve">CALLE4 N°4-45 -PALACIO MUNICIPAL </v>
          </cell>
          <cell r="H1161" t="str">
            <v>152230</v>
          </cell>
          <cell r="I1161" t="str">
            <v>098-7700944</v>
          </cell>
          <cell r="J1161" t="str">
            <v>098-7707864</v>
          </cell>
          <cell r="K1161" t="str">
            <v>alcaldia@cuitiva-boyaca.gov.co</v>
          </cell>
          <cell r="L1161" t="str">
            <v>http://www.cuitiva-boyaca.gov.co</v>
          </cell>
        </row>
        <row r="1162">
          <cell r="C1162" t="str">
            <v>Cajicá</v>
          </cell>
          <cell r="E1162" t="str">
            <v>CAJICA</v>
          </cell>
          <cell r="F1162" t="str">
            <v>DEPARTAMENTO DE CUNDINAMARCA</v>
          </cell>
          <cell r="G1162" t="str">
            <v>CALLE 2 NO. 4-07</v>
          </cell>
          <cell r="H1162" t="str">
            <v>250240</v>
          </cell>
          <cell r="I1162" t="str">
            <v>091-8795356</v>
          </cell>
          <cell r="J1162" t="str">
            <v>091-8795356</v>
          </cell>
          <cell r="K1162" t="str">
            <v>contabilidad@cajica.gov.co</v>
          </cell>
          <cell r="L1162" t="str">
            <v>http://www.cajica.gov.co</v>
          </cell>
        </row>
        <row r="1163">
          <cell r="C1163" t="str">
            <v>Guatavita</v>
          </cell>
          <cell r="E1163" t="str">
            <v>GUATAVITA</v>
          </cell>
          <cell r="F1163" t="str">
            <v>DEPARTAMENTO DE CUNDINAMARCA</v>
          </cell>
          <cell r="G1163" t="str">
            <v>Palacio Municipal</v>
          </cell>
          <cell r="H1163" t="str">
            <v>251060</v>
          </cell>
          <cell r="I1163" t="str">
            <v>091-8577146</v>
          </cell>
          <cell r="J1163" t="str">
            <v>091-8577146</v>
          </cell>
          <cell r="K1163" t="str">
            <v>tesoreriamunicipalguatavita@yahoo.es</v>
          </cell>
          <cell r="L1163" t="str">
            <v>http://</v>
          </cell>
        </row>
        <row r="1164">
          <cell r="C1164" t="str">
            <v>Machetá</v>
          </cell>
          <cell r="E1164" t="str">
            <v>MACHETA</v>
          </cell>
          <cell r="F1164" t="str">
            <v>DEPARTAMENTO DE CUNDINAMARCA</v>
          </cell>
          <cell r="G1164" t="str">
            <v>CARRERA 8 N° 5 - 35 PALACIO MUNICIPAL</v>
          </cell>
          <cell r="H1164" t="str">
            <v>250840</v>
          </cell>
          <cell r="I1164" t="str">
            <v>091-8569250</v>
          </cell>
          <cell r="J1164" t="str">
            <v>091-8569250</v>
          </cell>
          <cell r="K1164" t="str">
            <v>contactenos@macheta-cundinamarca.gov.co</v>
          </cell>
          <cell r="L1164" t="str">
            <v>http://machetacundinamarca.micolombiadigital.gov.co/</v>
          </cell>
        </row>
        <row r="1165">
          <cell r="C1165" t="str">
            <v>Altamira</v>
          </cell>
          <cell r="E1165" t="str">
            <v>ALTAMIRA</v>
          </cell>
          <cell r="F1165" t="str">
            <v>DEPARTAMENTO DE HUILA</v>
          </cell>
          <cell r="G1165" t="str">
            <v>CARRERA 3 6 06</v>
          </cell>
          <cell r="H1165" t="str">
            <v>416020</v>
          </cell>
          <cell r="I1165" t="str">
            <v>098-8302556,8302676,8302911</v>
          </cell>
          <cell r="J1165" t="str">
            <v>098-8302556</v>
          </cell>
          <cell r="K1165" t="str">
            <v>contactenos@altamira-huila.gov.co</v>
          </cell>
          <cell r="L1165" t="str">
            <v>http://www.altamira-huila.gov.co</v>
          </cell>
        </row>
        <row r="1166">
          <cell r="C1166" t="str">
            <v>Cumaral</v>
          </cell>
          <cell r="E1166" t="str">
            <v>CUMARAL</v>
          </cell>
          <cell r="F1166" t="str">
            <v>DEPARTAMENTO DEL META</v>
          </cell>
          <cell r="G1166" t="str">
            <v>CALLEL 11 20 26 BRR CENTRO</v>
          </cell>
          <cell r="H1166" t="str">
            <v>501021</v>
          </cell>
          <cell r="I1166" t="str">
            <v>098-6870263,6870544</v>
          </cell>
          <cell r="J1166" t="str">
            <v>098-6870263</v>
          </cell>
          <cell r="K1166" t="str">
            <v>hacienda@cumaral-meta.gov.co</v>
          </cell>
          <cell r="L1166" t="str">
            <v>http://www.cumaral-meta.gov.co/</v>
          </cell>
        </row>
        <row r="1167">
          <cell r="C1167" t="str">
            <v>Alvarado</v>
          </cell>
          <cell r="E1167" t="str">
            <v>ALVARADO</v>
          </cell>
          <cell r="F1167" t="str">
            <v>DEPARTAMENTO DE TOLIMA</v>
          </cell>
          <cell r="G1167" t="str">
            <v>CARRERA 3 CALLE 4 EZQUINA</v>
          </cell>
          <cell r="H1167" t="str">
            <v>730520</v>
          </cell>
          <cell r="I1167" t="str">
            <v>098-2820108</v>
          </cell>
          <cell r="J1167" t="str">
            <v>098-2820108</v>
          </cell>
          <cell r="K1167" t="str">
            <v>hacienda@alvarado-tolima.gov.co</v>
          </cell>
          <cell r="L1167" t="str">
            <v>http://www.alvarado-tolima.gov.co</v>
          </cell>
        </row>
        <row r="1168">
          <cell r="C1168" t="str">
            <v>Cunday</v>
          </cell>
          <cell r="E1168" t="str">
            <v>CUNDAY</v>
          </cell>
          <cell r="F1168" t="str">
            <v>DEPARTAMENTO DE TOLIMA</v>
          </cell>
          <cell r="G1168" t="str">
            <v>CARRERA 5 CON CALLE 5 ESQUINA</v>
          </cell>
          <cell r="H1168" t="str">
            <v>734040</v>
          </cell>
          <cell r="I1168" t="str">
            <v>098-477090,477019,477090</v>
          </cell>
          <cell r="J1168" t="str">
            <v>098-477090</v>
          </cell>
          <cell r="K1168" t="str">
            <v>alcaldia@cunday-tolima.gov.co</v>
          </cell>
          <cell r="L1168" t="str">
            <v>http://www.cunday-tolima.gov.co</v>
          </cell>
        </row>
        <row r="1169">
          <cell r="C1169" t="str">
            <v>Calima del Darién</v>
          </cell>
          <cell r="E1169" t="str">
            <v>CALIMA (DARIEN)</v>
          </cell>
          <cell r="F1169" t="str">
            <v>DEPARTAMENTO DE VALLE DEL CAUCA</v>
          </cell>
          <cell r="G1169" t="str">
            <v>CALLE 10 6 25</v>
          </cell>
          <cell r="H1169" t="str">
            <v>276126</v>
          </cell>
          <cell r="I1169" t="str">
            <v>092-2533117,2533137,</v>
          </cell>
          <cell r="J1169" t="str">
            <v>092-2533137,2533470</v>
          </cell>
          <cell r="K1169" t="str">
            <v>tesoreriacalima@hotmail.com</v>
          </cell>
          <cell r="L1169" t="str">
            <v>http://www.calimaeldarien-valle.gov.co/</v>
          </cell>
        </row>
        <row r="1170">
          <cell r="C1170" t="str">
            <v>Cumbal</v>
          </cell>
          <cell r="E1170" t="str">
            <v>CUMBAL</v>
          </cell>
          <cell r="F1170" t="str">
            <v>DEPARTAMENTO DE NARIÑO</v>
          </cell>
          <cell r="G1170" t="str">
            <v>CARRERA 10 19 40 BRR BOLIVAR</v>
          </cell>
          <cell r="H1170" t="str">
            <v>525001</v>
          </cell>
          <cell r="I1170" t="str">
            <v>092-7798061</v>
          </cell>
          <cell r="J1170" t="str">
            <v>092-7798061</v>
          </cell>
          <cell r="K1170" t="str">
            <v>alcaldia@cumbal-narino.gov.co</v>
          </cell>
          <cell r="L1170" t="str">
            <v>http://</v>
          </cell>
        </row>
        <row r="1171">
          <cell r="C1171" t="str">
            <v>Magüí (Payán)</v>
          </cell>
          <cell r="E1171" t="str">
            <v>MAGUI (PAYAN)</v>
          </cell>
          <cell r="F1171" t="str">
            <v>DEPARTAMENTO DE NARIÑO</v>
          </cell>
          <cell r="G1171" t="str">
            <v>CARRERA 21A Nº 17-74 Oficina 306 PASTO</v>
          </cell>
          <cell r="H1171" t="str">
            <v>111111</v>
          </cell>
          <cell r="I1171" t="str">
            <v>092-7212802</v>
          </cell>
          <cell r="J1171" t="str">
            <v>092-7212802</v>
          </cell>
          <cell r="K1171" t="str">
            <v>walterquinones196@gmail.com</v>
          </cell>
          <cell r="L1171" t="str">
            <v>http://www.maguipayan-narino.gov.co</v>
          </cell>
        </row>
        <row r="1172">
          <cell r="C1172" t="str">
            <v>Güepsa</v>
          </cell>
          <cell r="E1172" t="str">
            <v>GUEPSA</v>
          </cell>
          <cell r="F1172" t="str">
            <v>DEPARTAMENTO DE SANTANDER</v>
          </cell>
          <cell r="G1172" t="str">
            <v>CALLE 3 CON CARRERA 5 ESQUINA</v>
          </cell>
          <cell r="H1172" t="str">
            <v>111111</v>
          </cell>
          <cell r="I1172" t="str">
            <v>097-7583284</v>
          </cell>
          <cell r="J1172" t="str">
            <v>097-7583227</v>
          </cell>
          <cell r="K1172" t="str">
            <v>alcaldia@guepsa-santander.gov.co</v>
          </cell>
          <cell r="L1172" t="str">
            <v>http://www.guepsa-santander.gov.co</v>
          </cell>
        </row>
        <row r="1173">
          <cell r="C1173" t="str">
            <v>Sabanalarga - Antioquia</v>
          </cell>
          <cell r="E1173" t="str">
            <v>SABANALARGA (ANTIOQUIA)</v>
          </cell>
          <cell r="F1173" t="str">
            <v>DEPARTAMENTO DE ANTIOQUIA</v>
          </cell>
          <cell r="G1173" t="str">
            <v>CALLE 20 # 19-30</v>
          </cell>
          <cell r="H1173" t="str">
            <v>057020</v>
          </cell>
          <cell r="I1173" t="str">
            <v>094-8554201</v>
          </cell>
          <cell r="J1173" t="str">
            <v>094-8554201</v>
          </cell>
          <cell r="K1173" t="str">
            <v>alcaldia@sabanalraga-antioquia.gov.co</v>
          </cell>
          <cell r="L1173" t="str">
            <v>http://www.sabanalraga.gov.co</v>
          </cell>
        </row>
        <row r="1174">
          <cell r="C1174" t="str">
            <v>Curumaní</v>
          </cell>
          <cell r="E1174" t="str">
            <v>CURUMANI</v>
          </cell>
          <cell r="F1174" t="str">
            <v>DEPARTAMENTO DE CESAR</v>
          </cell>
          <cell r="G1174" t="str">
            <v>CALLE 7 15-104</v>
          </cell>
          <cell r="H1174" t="str">
            <v>203060</v>
          </cell>
          <cell r="I1174" t="str">
            <v>095-5750094,5750195</v>
          </cell>
          <cell r="J1174" t="str">
            <v>095-5750094</v>
          </cell>
          <cell r="K1174" t="str">
            <v>alcaldia@curumani-cesar.gov.co</v>
          </cell>
          <cell r="L1174" t="str">
            <v>http://www.curumani-cesar.gov.co</v>
          </cell>
        </row>
        <row r="1175">
          <cell r="C1175" t="str">
            <v>Guayabal de Síquima</v>
          </cell>
          <cell r="E1175" t="str">
            <v>GUAYABAL DE SIQUIMA</v>
          </cell>
          <cell r="F1175" t="str">
            <v>DEPARTAMENTO DE CUNDINAMARCA</v>
          </cell>
          <cell r="G1175" t="str">
            <v>CALLE 3 N. 4-05</v>
          </cell>
          <cell r="H1175" t="str">
            <v>253210</v>
          </cell>
          <cell r="I1175" t="str">
            <v>091-8463676,8463777</v>
          </cell>
          <cell r="J1175" t="str">
            <v>091-8463777</v>
          </cell>
          <cell r="K1175" t="str">
            <v>contactenos@guayabaldesiquima-cundinamarca.gov.co</v>
          </cell>
          <cell r="L1175" t="str">
            <v>http://www.guayabaldesiquima-cundinamarca.gov.co</v>
          </cell>
        </row>
        <row r="1176">
          <cell r="C1176" t="str">
            <v>Cáchira</v>
          </cell>
          <cell r="E1176" t="str">
            <v>CACHIRA</v>
          </cell>
          <cell r="F1176" t="str">
            <v>DEPARTAMENTO DE NORTE DE SANTANDER</v>
          </cell>
          <cell r="G1176" t="str">
            <v>CALLE 5 6-110 EDIFICIO PALACIO MUNICIPAL</v>
          </cell>
          <cell r="H1176" t="str">
            <v>546030</v>
          </cell>
          <cell r="I1176" t="str">
            <v>095-5687121</v>
          </cell>
          <cell r="J1176" t="str">
            <v>095-5687121</v>
          </cell>
          <cell r="K1176" t="str">
            <v>alcaldia@cachira-nortedesantander.gov.co</v>
          </cell>
          <cell r="L1176" t="str">
            <v>http://cachira-nortedesantander.gov.co</v>
          </cell>
        </row>
        <row r="1177">
          <cell r="C1177" t="str">
            <v>Trujillo</v>
          </cell>
          <cell r="E1177" t="str">
            <v>TRUJILLO</v>
          </cell>
          <cell r="F1177" t="str">
            <v>DEPARTAMENTO DE VALLE DEL CAUCA</v>
          </cell>
          <cell r="G1177" t="str">
            <v>Calle 21 Carrera 19 Esquina</v>
          </cell>
          <cell r="H1177" t="str">
            <v>761020</v>
          </cell>
          <cell r="I1177" t="str">
            <v>092-2266292</v>
          </cell>
          <cell r="J1177" t="str">
            <v>092-2266292</v>
          </cell>
          <cell r="K1177" t="str">
            <v>hacienda@trujillo-valle.gov.co</v>
          </cell>
          <cell r="L1177" t="str">
            <v>http://www.trujillo-valle.gov.co</v>
          </cell>
        </row>
        <row r="1178">
          <cell r="C1178" t="str">
            <v>Caldas - Antioquia</v>
          </cell>
          <cell r="E1178" t="str">
            <v>CALDAS (ANTIOQUIA)</v>
          </cell>
          <cell r="F1178" t="str">
            <v>DEPARTAMENTO DE ANTIOQUIA</v>
          </cell>
          <cell r="G1178" t="str">
            <v>Carrera 51 No. 127 Sur - 41</v>
          </cell>
          <cell r="H1178" t="str">
            <v>055440</v>
          </cell>
          <cell r="I1178" t="str">
            <v>094-3788500</v>
          </cell>
          <cell r="J1178" t="str">
            <v>094-3388081</v>
          </cell>
          <cell r="K1178" t="str">
            <v>secretaria.hacienda@caldasantioquia.gov.co</v>
          </cell>
          <cell r="L1178" t="str">
            <v>http://www.caldasantioquia.gov.co</v>
          </cell>
        </row>
        <row r="1179">
          <cell r="C1179" t="str">
            <v>Albania - Caquetá</v>
          </cell>
          <cell r="E1179" t="str">
            <v>ALBANIA (CAQUETA)</v>
          </cell>
          <cell r="F1179" t="str">
            <v>DEPARTAMENTO DE CAQUETA</v>
          </cell>
          <cell r="G1179" t="str">
            <v>CALLE 6 NO. 6 - 05 BARRIO CENTRO</v>
          </cell>
          <cell r="H1179" t="str">
            <v>186038</v>
          </cell>
          <cell r="I1179" t="str">
            <v>098-4303089</v>
          </cell>
          <cell r="J1179" t="str">
            <v>098-4303089</v>
          </cell>
          <cell r="K1179" t="str">
            <v>contactenos@albania-caqueta.gov.co</v>
          </cell>
          <cell r="L1179" t="str">
            <v>http://www.albania-caqueta.gov.co</v>
          </cell>
        </row>
        <row r="1180">
          <cell r="C1180" t="str">
            <v>Curití</v>
          </cell>
          <cell r="E1180" t="str">
            <v>CURITI</v>
          </cell>
          <cell r="F1180" t="str">
            <v>DEPARTAMENTO DE SANTANDER</v>
          </cell>
          <cell r="G1180" t="str">
            <v>CALLE 8 NO. 8 - 55</v>
          </cell>
          <cell r="H1180" t="str">
            <v>682041</v>
          </cell>
          <cell r="I1180" t="str">
            <v>097-7187245,7187246</v>
          </cell>
          <cell r="J1180" t="str">
            <v>097-7187245</v>
          </cell>
          <cell r="K1180" t="str">
            <v>contactenos@curiti-santander.gov.co</v>
          </cell>
          <cell r="L1180" t="str">
            <v>http://www.curiti-santander.gov.co</v>
          </cell>
        </row>
        <row r="1181">
          <cell r="C1181" t="str">
            <v>Majagual</v>
          </cell>
          <cell r="E1181" t="str">
            <v>MAJAGUAL</v>
          </cell>
          <cell r="F1181" t="str">
            <v>DEPARTAMENTO DE SUCRE</v>
          </cell>
          <cell r="G1181" t="str">
            <v>Calle 5   22 - 07</v>
          </cell>
          <cell r="H1181" t="str">
            <v>703050</v>
          </cell>
          <cell r="I1181" t="str">
            <v>095-2871045</v>
          </cell>
          <cell r="J1181" t="str">
            <v>095-871045</v>
          </cell>
          <cell r="K1181" t="str">
            <v>abertelc@hotmail.com</v>
          </cell>
          <cell r="L1181" t="str">
            <v>http://</v>
          </cell>
        </row>
        <row r="1182">
          <cell r="C1182" t="str">
            <v>Amagá</v>
          </cell>
          <cell r="E1182" t="str">
            <v>AMAGA</v>
          </cell>
          <cell r="F1182" t="str">
            <v>DEPARTAMENTO DE ANTIOQUIA</v>
          </cell>
          <cell r="G1182" t="str">
            <v>CALLE 51 50 76 ALCALDIA MUNICIPAL</v>
          </cell>
          <cell r="H1182" t="str">
            <v>055840</v>
          </cell>
          <cell r="I1182" t="str">
            <v>094-8472119,8472573,472437</v>
          </cell>
          <cell r="J1182" t="str">
            <v>094-8472437</v>
          </cell>
          <cell r="K1182" t="str">
            <v>hacienda@amaga-antioquia.gov.co</v>
          </cell>
          <cell r="L1182" t="str">
            <v>http://www.municipiodeamaga.gov.co</v>
          </cell>
        </row>
        <row r="1183">
          <cell r="C1183" t="str">
            <v>Alto del Rosario</v>
          </cell>
          <cell r="E1183" t="str">
            <v>ALTO DEL ROSARIO</v>
          </cell>
          <cell r="F1183" t="str">
            <v>DEPARTAMENTO DE BOLIVAR</v>
          </cell>
          <cell r="G1183" t="str">
            <v>ALTOS DEL ROSARIO-AVENIDA PRINCIPAL</v>
          </cell>
          <cell r="H1183" t="str">
            <v>133501</v>
          </cell>
          <cell r="I1183" t="str">
            <v>314-7773281</v>
          </cell>
          <cell r="J1183" t="str">
            <v>314-7773281</v>
          </cell>
          <cell r="K1183" t="str">
            <v>alcaldia@altosdelrosario-bolivar.gov.co</v>
          </cell>
          <cell r="L1183" t="str">
            <v>http://altosdelrosario-bolivar.gov.co</v>
          </cell>
        </row>
        <row r="1184">
          <cell r="C1184" t="str">
            <v>Magangué</v>
          </cell>
          <cell r="E1184" t="str">
            <v>MAGANGUE</v>
          </cell>
          <cell r="F1184" t="str">
            <v>DEPARTAMENTO DE BOLIVAR</v>
          </cell>
          <cell r="G1184" t="str">
            <v>CALLE 16B # 17-65</v>
          </cell>
          <cell r="H1184" t="str">
            <v>132512</v>
          </cell>
          <cell r="I1184" t="str">
            <v>095-6877720</v>
          </cell>
          <cell r="J1184" t="str">
            <v>095-6877720</v>
          </cell>
          <cell r="K1184" t="str">
            <v>secretariadehacienda@magangue-bolivar.gov.co</v>
          </cell>
          <cell r="L1184" t="str">
            <v>http://www.magangue-bolivar.gov.co</v>
          </cell>
        </row>
        <row r="1185">
          <cell r="C1185" t="str">
            <v>Cajibío</v>
          </cell>
          <cell r="E1185" t="str">
            <v>CAJIBIO</v>
          </cell>
          <cell r="F1185" t="str">
            <v>DEPARTAMENTO DE CAUCA</v>
          </cell>
          <cell r="G1185" t="str">
            <v>CALLE 5 N° 1-34/38 CAM</v>
          </cell>
          <cell r="H1185" t="str">
            <v>190501</v>
          </cell>
          <cell r="I1185" t="str">
            <v>092-8490008,490109</v>
          </cell>
          <cell r="J1185" t="str">
            <v>092-8490109</v>
          </cell>
          <cell r="K1185" t="str">
            <v>alcaldia@cajibio-cauca.gov.co</v>
          </cell>
          <cell r="L1185" t="str">
            <v>http://alcaldia municipio de cajibio</v>
          </cell>
        </row>
        <row r="1186">
          <cell r="C1186" t="str">
            <v>Madrid - Cundinamarca</v>
          </cell>
          <cell r="E1186" t="str">
            <v>MADRID</v>
          </cell>
          <cell r="F1186" t="str">
            <v>DEPARTAMENTO DE CUNDINAMARCA</v>
          </cell>
          <cell r="G1186" t="str">
            <v>CALLE 5 4-74</v>
          </cell>
          <cell r="H1186" t="str">
            <v>250030</v>
          </cell>
          <cell r="I1186" t="str">
            <v>091-8250028,8250414,8250042</v>
          </cell>
          <cell r="J1186" t="str">
            <v>091-8250028</v>
          </cell>
          <cell r="K1186" t="str">
            <v>contabilidad@madrid-cundinamarca.gov.co</v>
          </cell>
          <cell r="L1186" t="str">
            <v>http://www.madrid-cundinamarca.gov.co</v>
          </cell>
        </row>
        <row r="1187">
          <cell r="C1187" t="str">
            <v>Paratebueno</v>
          </cell>
          <cell r="E1187" t="str">
            <v>PARATEBUENO</v>
          </cell>
          <cell r="F1187" t="str">
            <v>DEPARTAMENTO DE CUNDINAMARCA</v>
          </cell>
          <cell r="G1187" t="str">
            <v>CARRERA 9 N° 3  34</v>
          </cell>
          <cell r="H1187" t="str">
            <v>676917</v>
          </cell>
          <cell r="I1187" t="str">
            <v>098-6769177,6769084,3125102436</v>
          </cell>
          <cell r="J1187" t="str">
            <v>098-6769177</v>
          </cell>
          <cell r="K1187" t="str">
            <v>alcaldia@paratebueno-cundinamarca.gov.co</v>
          </cell>
          <cell r="L1187" t="str">
            <v>http://www.paratebueno-cundinamarca.gov.co</v>
          </cell>
        </row>
        <row r="1188">
          <cell r="C1188" t="str">
            <v>Medio Baudó</v>
          </cell>
          <cell r="E1188" t="str">
            <v>MEDIO BAUDO</v>
          </cell>
          <cell r="F1188" t="str">
            <v>DEPARTAMENTO DE CHOCO</v>
          </cell>
          <cell r="G1188" t="str">
            <v>PUERTO MELUK CALLE PRINCIPAL</v>
          </cell>
          <cell r="H1188" t="str">
            <v>275018</v>
          </cell>
          <cell r="I1188" t="str">
            <v>094-6713552</v>
          </cell>
          <cell r="J1188" t="str">
            <v>094-9999999</v>
          </cell>
          <cell r="K1188" t="str">
            <v>alcaldia@mediobaudo-choco.gov.co</v>
          </cell>
          <cell r="L1188" t="str">
            <v>http://www.mediobaudo-choco.gov.co</v>
          </cell>
        </row>
        <row r="1189">
          <cell r="C1189" t="str">
            <v>Palestina - Huila</v>
          </cell>
          <cell r="E1189" t="str">
            <v>PALESTINA (HUILA)</v>
          </cell>
          <cell r="F1189" t="str">
            <v>DEPARTAMENTO DE HUILA</v>
          </cell>
          <cell r="G1189" t="str">
            <v>CALLE 3 2  16</v>
          </cell>
          <cell r="H1189" t="str">
            <v>417060</v>
          </cell>
          <cell r="I1189" t="str">
            <v>098-8315614,8315613</v>
          </cell>
          <cell r="J1189" t="str">
            <v>098-8315647</v>
          </cell>
          <cell r="K1189" t="str">
            <v>hacienda@palestina-huila.gov.co</v>
          </cell>
          <cell r="L1189" t="str">
            <v>http://www.palestina-huila.gov.co</v>
          </cell>
        </row>
        <row r="1190">
          <cell r="C1190" t="str">
            <v>Maicao</v>
          </cell>
          <cell r="E1190" t="str">
            <v>MAICAO</v>
          </cell>
          <cell r="F1190" t="str">
            <v>DEPARTAMENTO DE GUAJIRA</v>
          </cell>
          <cell r="G1190" t="str">
            <v>CALLE 12 NO. 11 36 BARRIO EL CENTRO</v>
          </cell>
          <cell r="H1190" t="str">
            <v>044430</v>
          </cell>
          <cell r="I1190" t="str">
            <v>095-7281829</v>
          </cell>
          <cell r="J1190" t="str">
            <v>095-7268903</v>
          </cell>
          <cell r="K1190" t="str">
            <v>secretariadehacienda@maicao-laguajira.gov.co</v>
          </cell>
          <cell r="L1190" t="str">
            <v>http://www.alcaldiademaicao.gov.co</v>
          </cell>
        </row>
        <row r="1191">
          <cell r="C1191" t="str">
            <v>Algarrobo</v>
          </cell>
          <cell r="E1191" t="str">
            <v>ALGARROBO</v>
          </cell>
          <cell r="F1191" t="str">
            <v>DEPARTAMENTO DE MAGDALENA</v>
          </cell>
          <cell r="G1191" t="str">
            <v>PLAZA PRINCIPAL 8 44</v>
          </cell>
          <cell r="H1191" t="str">
            <v>472040</v>
          </cell>
          <cell r="I1191" t="str">
            <v>314-5074705</v>
          </cell>
          <cell r="J1191" t="str">
            <v>000-0</v>
          </cell>
          <cell r="K1191" t="str">
            <v>despacho@algarrobo-magdalena.gov.co</v>
          </cell>
          <cell r="L1191" t="str">
            <v>http://www.algarrobo-magdalena.gov.co</v>
          </cell>
        </row>
        <row r="1192">
          <cell r="C1192" t="str">
            <v>Mesetas</v>
          </cell>
          <cell r="E1192" t="str">
            <v>MESETAS</v>
          </cell>
          <cell r="F1192" t="str">
            <v>DEPARTAMENTO DEL META</v>
          </cell>
          <cell r="G1192" t="str">
            <v>CALLE 10 8 20 BARRIO EL JARDIN</v>
          </cell>
          <cell r="H1192" t="str">
            <v>505001</v>
          </cell>
          <cell r="I1192" t="str">
            <v>098-6598012</v>
          </cell>
          <cell r="J1192" t="str">
            <v>098-6598012</v>
          </cell>
          <cell r="K1192" t="str">
            <v>secretariadehacieda@mesetas-meta.gov.co</v>
          </cell>
          <cell r="L1192" t="str">
            <v>http://mesetas-meta.gov.co</v>
          </cell>
        </row>
        <row r="1193">
          <cell r="C1193" t="str">
            <v>Calarcá</v>
          </cell>
          <cell r="E1193" t="str">
            <v>CALARCA</v>
          </cell>
          <cell r="F1193" t="str">
            <v>DEPARTAMENTO DE QUINDIO</v>
          </cell>
          <cell r="G1193" t="str">
            <v>CARRERA 24 # 38 57</v>
          </cell>
          <cell r="H1193" t="str">
            <v>632001</v>
          </cell>
          <cell r="I1193" t="str">
            <v>096-7421110,7421698,7421118</v>
          </cell>
          <cell r="J1193" t="str">
            <v>096-7422918</v>
          </cell>
          <cell r="K1193" t="str">
            <v>contabilidad@calarca-quindio.gov</v>
          </cell>
          <cell r="L1193" t="str">
            <v>http://www.calarca-quindio.gov.co</v>
          </cell>
        </row>
        <row r="1194">
          <cell r="C1194" t="str">
            <v>Chalán</v>
          </cell>
          <cell r="E1194" t="str">
            <v>CHALAN</v>
          </cell>
          <cell r="F1194" t="str">
            <v>DEPARTAMENTO DE SUCRE</v>
          </cell>
          <cell r="G1194" t="str">
            <v>Alcaldia Municipal frente al parque principal</v>
          </cell>
          <cell r="H1194" t="str">
            <v>701010</v>
          </cell>
          <cell r="I1194" t="str">
            <v>095-2813829</v>
          </cell>
          <cell r="J1194" t="str">
            <v>095-2813829</v>
          </cell>
          <cell r="K1194" t="str">
            <v>alcaldia@chalan-sucre.gov.co</v>
          </cell>
          <cell r="L1194" t="str">
            <v>http://www.chalan-sucre.gov.co</v>
          </cell>
        </row>
        <row r="1195">
          <cell r="C1195" t="str">
            <v>Ambalema</v>
          </cell>
          <cell r="E1195" t="str">
            <v>AMBALEMA</v>
          </cell>
          <cell r="F1195" t="str">
            <v>DEPARTAMENTO DE TOLIMA</v>
          </cell>
          <cell r="G1195" t="str">
            <v>CALLE 9 NO.2-59</v>
          </cell>
          <cell r="H1195" t="str">
            <v>731001</v>
          </cell>
          <cell r="I1195" t="str">
            <v>098-2856662</v>
          </cell>
          <cell r="J1195" t="str">
            <v>098-2856662</v>
          </cell>
          <cell r="K1195" t="str">
            <v>hacienda@ambalema-tolima.gov.co</v>
          </cell>
          <cell r="L1195" t="str">
            <v>http://www.ambalema-tolima.gov.co</v>
          </cell>
        </row>
        <row r="1196">
          <cell r="C1196" t="str">
            <v>Candelaria - Valle del Cauca</v>
          </cell>
          <cell r="E1196" t="str">
            <v>CANDELARIA (VALLE)</v>
          </cell>
          <cell r="F1196" t="str">
            <v>DEPARTAMENTO DE VALLE DEL CAUCA</v>
          </cell>
          <cell r="G1196" t="str">
            <v>Plaza principal</v>
          </cell>
          <cell r="H1196" t="str">
            <v>763570</v>
          </cell>
          <cell r="I1196" t="str">
            <v>092-2646209,2646344,2648338</v>
          </cell>
          <cell r="J1196" t="str">
            <v>092-2647856</v>
          </cell>
          <cell r="K1196" t="str">
            <v>hacienda@candelaria-valle.gov.co</v>
          </cell>
          <cell r="L1196" t="str">
            <v>http://www.candelaria-valle.gov.co</v>
          </cell>
        </row>
        <row r="1197">
          <cell r="C1197" t="str">
            <v>Orocué</v>
          </cell>
          <cell r="E1197" t="str">
            <v>OROCUE</v>
          </cell>
          <cell r="F1197" t="str">
            <v>DEPARTAMENTO DE CASANARE</v>
          </cell>
          <cell r="G1197" t="str">
            <v>CARRERA 8A NO 2A 15</v>
          </cell>
          <cell r="H1197" t="str">
            <v>853050</v>
          </cell>
          <cell r="I1197" t="str">
            <v>098-6365203</v>
          </cell>
          <cell r="J1197" t="str">
            <v>098-6365203</v>
          </cell>
          <cell r="K1197" t="str">
            <v>hacienda@orocue-casanare.gov.co</v>
          </cell>
          <cell r="L1197" t="str">
            <v>http://www.orocue-casanare.gov.co</v>
          </cell>
        </row>
        <row r="1198">
          <cell r="C1198" t="str">
            <v>Trinidad</v>
          </cell>
          <cell r="E1198" t="str">
            <v>TRINIDAD</v>
          </cell>
          <cell r="F1198" t="str">
            <v>DEPARTAMENTO DE CASANARE</v>
          </cell>
          <cell r="G1198" t="str">
            <v>CARRERA 4 NO. 5-36</v>
          </cell>
          <cell r="H1198" t="str">
            <v>853010</v>
          </cell>
          <cell r="I1198" t="str">
            <v>098-6371007,6371072,371003</v>
          </cell>
          <cell r="J1198" t="str">
            <v>098-6371004</v>
          </cell>
          <cell r="K1198" t="str">
            <v>contactenos@trinidad-casanare.gov.co</v>
          </cell>
          <cell r="L1198" t="str">
            <v>http://trinidad-casanare.gov.co</v>
          </cell>
        </row>
        <row r="1199">
          <cell r="C1199" t="str">
            <v>Amalfi</v>
          </cell>
          <cell r="E1199" t="str">
            <v>AMALFI</v>
          </cell>
          <cell r="F1199" t="str">
            <v>DEPARTAMENTO DE ANTIOQUIA</v>
          </cell>
          <cell r="G1199" t="str">
            <v>CALLE 20 BOLIVAR 20 52</v>
          </cell>
          <cell r="H1199" t="str">
            <v>052840</v>
          </cell>
          <cell r="I1199" t="str">
            <v>094-8301805</v>
          </cell>
          <cell r="J1199" t="str">
            <v>094-8301805</v>
          </cell>
          <cell r="K1199" t="str">
            <v>contactenos@amalfi-antioquia.gov.co</v>
          </cell>
          <cell r="L1199" t="str">
            <v>http://www.amalfi-antioquia.gov.co</v>
          </cell>
        </row>
        <row r="1200">
          <cell r="C1200" t="str">
            <v>Sabaneta</v>
          </cell>
          <cell r="E1200" t="str">
            <v>SABANETA</v>
          </cell>
          <cell r="F1200" t="str">
            <v>DEPARTAMENTO DE ANTIOQUIA</v>
          </cell>
          <cell r="G1200" t="str">
            <v>CARRERA 45 NUMERO 71 SUR 24</v>
          </cell>
          <cell r="H1200" t="str">
            <v>055450</v>
          </cell>
          <cell r="I1200" t="str">
            <v>094-2880098</v>
          </cell>
          <cell r="J1200" t="str">
            <v>094-2889252</v>
          </cell>
          <cell r="K1200" t="str">
            <v>contabilidad@sabaneta.gov.co</v>
          </cell>
          <cell r="L1200" t="str">
            <v>http://www.sabaneta.gov.co</v>
          </cell>
        </row>
        <row r="1201">
          <cell r="C1201" t="str">
            <v>Caldas - Boyacá</v>
          </cell>
          <cell r="E1201" t="str">
            <v>CALDAS (BOYACA)</v>
          </cell>
          <cell r="F1201" t="str">
            <v>DEPARTAMENTO DE BOYACA</v>
          </cell>
          <cell r="G1201" t="str">
            <v>CARRERA 3 2 09</v>
          </cell>
          <cell r="H1201" t="str">
            <v>154660</v>
          </cell>
          <cell r="I1201" t="str">
            <v>098-7265831</v>
          </cell>
          <cell r="J1201" t="str">
            <v>098-7265831</v>
          </cell>
          <cell r="K1201" t="str">
            <v>alcaldia@caldas-boyaca.gov.co</v>
          </cell>
          <cell r="L1201" t="str">
            <v>http://www.caldas-boyaca.gov.co</v>
          </cell>
        </row>
        <row r="1202">
          <cell r="C1202" t="str">
            <v>Pauna</v>
          </cell>
          <cell r="E1202" t="str">
            <v>PAUNA</v>
          </cell>
          <cell r="F1202" t="str">
            <v>DEPARTAMENTO DE BOYACA</v>
          </cell>
          <cell r="G1202" t="str">
            <v>CARRERAA 5 6 68</v>
          </cell>
          <cell r="H1202" t="str">
            <v>154801</v>
          </cell>
          <cell r="I1202" t="str">
            <v>098-7253255</v>
          </cell>
          <cell r="J1202" t="str">
            <v>098-7253270</v>
          </cell>
          <cell r="K1202" t="str">
            <v>alcaldia@pauna-boyaca.gov.co</v>
          </cell>
          <cell r="L1202" t="str">
            <v>http://www.pauna-boyaca.gov.co</v>
          </cell>
        </row>
        <row r="1203">
          <cell r="C1203" t="str">
            <v>Tubará</v>
          </cell>
          <cell r="E1203" t="str">
            <v>TUBARA</v>
          </cell>
          <cell r="F1203" t="str">
            <v>DEPARTAMENTO DE ATLANTICO</v>
          </cell>
          <cell r="G1203" t="str">
            <v>CALLE 5 # 3-14</v>
          </cell>
          <cell r="H1203" t="str">
            <v>081020</v>
          </cell>
          <cell r="I1203" t="str">
            <v>035-8737007</v>
          </cell>
          <cell r="J1203" t="str">
            <v>095-8737007</v>
          </cell>
          <cell r="K1203" t="str">
            <v>contactenos@tubara-atlantico.gov.co</v>
          </cell>
          <cell r="L1203" t="str">
            <v>http://www.tubara-atlantico.gov.co</v>
          </cell>
        </row>
        <row r="1204">
          <cell r="C1204" t="str">
            <v>Chíquiza (San Pedro de Iguaque)</v>
          </cell>
          <cell r="E1204" t="str">
            <v>CHIQUIZA</v>
          </cell>
          <cell r="F1204" t="str">
            <v>DEPARTAMENTO DE BOYACA</v>
          </cell>
          <cell r="G1204" t="str">
            <v>CALLE 3 N° 3 -08</v>
          </cell>
          <cell r="H1204" t="str">
            <v>154020</v>
          </cell>
          <cell r="I1204" t="str">
            <v>098-7426822</v>
          </cell>
          <cell r="J1204" t="str">
            <v>098-7426822</v>
          </cell>
          <cell r="K1204" t="str">
            <v>alcaldia@chiquiza-boyaca.gov.co</v>
          </cell>
          <cell r="L1204" t="str">
            <v>http://www.chiquiza-boyoca.gov.co</v>
          </cell>
        </row>
        <row r="1205">
          <cell r="C1205" t="str">
            <v>Güicán</v>
          </cell>
          <cell r="E1205" t="str">
            <v>GUICAN</v>
          </cell>
          <cell r="F1205" t="str">
            <v>DEPARTAMENTO DE BOYACA</v>
          </cell>
          <cell r="G1205" t="str">
            <v>CARRERA 5 2 85</v>
          </cell>
          <cell r="H1205" t="str">
            <v>151440</v>
          </cell>
          <cell r="I1205" t="str">
            <v>098-7880296,7897221,7881662</v>
          </cell>
          <cell r="J1205" t="str">
            <v>098-7881662,7897274</v>
          </cell>
          <cell r="K1205" t="str">
            <v>alcaldia@guican-boyaca.gov.co</v>
          </cell>
          <cell r="L1205" t="str">
            <v>http://www.guican-boyaca.gov.co</v>
          </cell>
        </row>
        <row r="1206">
          <cell r="C1206" t="str">
            <v>Saboyá</v>
          </cell>
          <cell r="E1206" t="str">
            <v>SABOYA</v>
          </cell>
          <cell r="F1206" t="str">
            <v>DEPARTAMENTO DE BOYACA</v>
          </cell>
          <cell r="G1206" t="str">
            <v>CARRERAA 9 6 60</v>
          </cell>
          <cell r="H1206" t="str">
            <v>154601</v>
          </cell>
          <cell r="I1206" t="str">
            <v>098-7255123,7255145,7255424</v>
          </cell>
          <cell r="J1206" t="str">
            <v>098-7255123</v>
          </cell>
          <cell r="K1206" t="str">
            <v>hacienda@saboya-boyaca.gov.co</v>
          </cell>
          <cell r="L1206" t="str">
            <v>http://www.saboya-boyaca.gov.co</v>
          </cell>
        </row>
        <row r="1207">
          <cell r="C1207" t="str">
            <v>Tununguá</v>
          </cell>
          <cell r="E1207" t="str">
            <v>TUNUNGUA</v>
          </cell>
          <cell r="F1207" t="str">
            <v>DEPARTAMENTO DE BOYACA</v>
          </cell>
          <cell r="G1207" t="str">
            <v>CALLE 2  2  15</v>
          </cell>
          <cell r="H1207" t="str">
            <v>154680</v>
          </cell>
          <cell r="I1207" t="str">
            <v>098-7265931</v>
          </cell>
          <cell r="J1207" t="str">
            <v>098-7265931</v>
          </cell>
          <cell r="K1207" t="str">
            <v>alcaldia@tunungua-boyaca.gov.co</v>
          </cell>
          <cell r="L1207" t="str">
            <v>http://www.tunungua-boyaca.gov.co</v>
          </cell>
        </row>
        <row r="1208">
          <cell r="C1208" t="str">
            <v>Patía (El Bordo)</v>
          </cell>
          <cell r="E1208" t="str">
            <v>PATIA (EL BORDO)</v>
          </cell>
          <cell r="F1208" t="str">
            <v>DEPARTAMENTO DE CAUCA</v>
          </cell>
          <cell r="G1208" t="str">
            <v>CARRERA 3 4 37 BRR EL BORDO</v>
          </cell>
          <cell r="H1208" t="str">
            <v>195508</v>
          </cell>
          <cell r="I1208" t="str">
            <v>092-8261024</v>
          </cell>
          <cell r="J1208" t="str">
            <v>092-8262008</v>
          </cell>
          <cell r="K1208" t="str">
            <v>alcaldia@patia-cauca.gov.co</v>
          </cell>
          <cell r="L1208" t="str">
            <v>http://www.patia-cauca.gov.co</v>
          </cell>
        </row>
        <row r="1209">
          <cell r="C1209" t="str">
            <v>Astrea</v>
          </cell>
          <cell r="E1209" t="str">
            <v>ASTREA</v>
          </cell>
          <cell r="F1209" t="str">
            <v>DEPARTAMENTO DE CESAR</v>
          </cell>
          <cell r="G1209" t="str">
            <v>CALLE 13 2 71</v>
          </cell>
          <cell r="H1209" t="str">
            <v>201040</v>
          </cell>
          <cell r="I1209" t="str">
            <v>095-5260230</v>
          </cell>
          <cell r="J1209" t="str">
            <v>095-5260230</v>
          </cell>
          <cell r="K1209" t="str">
            <v>alcaldia@astrea-cesar.gov</v>
          </cell>
          <cell r="L1209" t="str">
            <v>http://www.astrea-cesar.gov.co/</v>
          </cell>
        </row>
        <row r="1210">
          <cell r="C1210" t="str">
            <v>Campoalegre</v>
          </cell>
          <cell r="E1210" t="str">
            <v>CAMPOALEGRE</v>
          </cell>
          <cell r="F1210" t="str">
            <v>DEPARTAMENTO DE HUILA</v>
          </cell>
          <cell r="G1210" t="str">
            <v>CALLE 18 NO. 7 - 32</v>
          </cell>
          <cell r="H1210" t="str">
            <v>413020</v>
          </cell>
          <cell r="I1210" t="str">
            <v>098-988380090</v>
          </cell>
          <cell r="J1210" t="str">
            <v>098-988380088</v>
          </cell>
          <cell r="K1210" t="str">
            <v>hacienda-tesoreria@campoalegre-huila.gov.co</v>
          </cell>
          <cell r="L1210" t="str">
            <v>http://www.campoalegre-huila.gov.co</v>
          </cell>
        </row>
        <row r="1211">
          <cell r="C1211" t="str">
            <v>California</v>
          </cell>
          <cell r="E1211" t="str">
            <v>CALIFORNIA</v>
          </cell>
          <cell r="F1211" t="str">
            <v>DEPARTAMENTO DE SANTANDER</v>
          </cell>
          <cell r="G1211" t="str">
            <v>CARRERA 6 NO 4-22</v>
          </cell>
          <cell r="H1211" t="str">
            <v>680511</v>
          </cell>
          <cell r="I1211" t="str">
            <v>097-6298259</v>
          </cell>
          <cell r="J1211" t="str">
            <v>097-6298260</v>
          </cell>
          <cell r="K1211" t="str">
            <v>alcaldia@california-santander.gov.co</v>
          </cell>
          <cell r="L1211" t="str">
            <v>http://www.california-santander.gov.co</v>
          </cell>
        </row>
        <row r="1212">
          <cell r="C1212" t="str">
            <v>Málaga</v>
          </cell>
          <cell r="E1212" t="str">
            <v>MALAGA</v>
          </cell>
          <cell r="F1212" t="str">
            <v>DEPARTAMENTO DE SANTANDER</v>
          </cell>
          <cell r="G1212" t="str">
            <v>CALLE 12 N0 8 -51</v>
          </cell>
          <cell r="H1212" t="str">
            <v>682011</v>
          </cell>
          <cell r="I1212" t="str">
            <v>097-6615339</v>
          </cell>
          <cell r="J1212" t="str">
            <v>097-6615339</v>
          </cell>
          <cell r="K1212" t="str">
            <v>alcaldia@malaga-santander.gov.co</v>
          </cell>
          <cell r="L1212" t="str">
            <v>http://www.malaga-santander.gov.co</v>
          </cell>
        </row>
        <row r="1213">
          <cell r="C1213" t="str">
            <v>Malambo</v>
          </cell>
          <cell r="E1213" t="str">
            <v>MALAMBO</v>
          </cell>
          <cell r="F1213" t="str">
            <v>DEPARTAMENTO DE ATLANTICO</v>
          </cell>
          <cell r="G1213" t="str">
            <v xml:space="preserve">CALLE 11 CARRERA 17 ESQUINA </v>
          </cell>
          <cell r="H1213" t="str">
            <v>083021</v>
          </cell>
          <cell r="I1213" t="str">
            <v>095-3761600</v>
          </cell>
          <cell r="J1213" t="str">
            <v>095-3767471</v>
          </cell>
          <cell r="K1213" t="str">
            <v>contactenos@malambo-atlantic.gov.co</v>
          </cell>
          <cell r="L1213" t="str">
            <v>http://www.malambo-atlantico.gov.co</v>
          </cell>
        </row>
        <row r="1214">
          <cell r="C1214" t="str">
            <v>Mahates</v>
          </cell>
          <cell r="E1214" t="str">
            <v>MAHATES</v>
          </cell>
          <cell r="F1214" t="str">
            <v>DEPARTAMENTO DE BOLIVAR</v>
          </cell>
          <cell r="G1214" t="str">
            <v>Cra 37 #18-05 Plaza Principal</v>
          </cell>
          <cell r="H1214" t="str">
            <v>131040</v>
          </cell>
          <cell r="I1214" t="str">
            <v>095-6396515,296500,296515</v>
          </cell>
          <cell r="J1214" t="str">
            <v>095-6396515</v>
          </cell>
          <cell r="K1214" t="str">
            <v>alcaldia@mahates-bolivar.gov.co</v>
          </cell>
          <cell r="L1214" t="str">
            <v>http://mahates-bolivar.gov.co</v>
          </cell>
        </row>
        <row r="1215">
          <cell r="C1215" t="str">
            <v>Paya</v>
          </cell>
          <cell r="E1215" t="str">
            <v>PAYA</v>
          </cell>
          <cell r="F1215" t="str">
            <v>DEPARTAMENTO DE BOYACA</v>
          </cell>
          <cell r="G1215" t="str">
            <v>CALLE 3 N 3 45</v>
          </cell>
          <cell r="H1215" t="str">
            <v>151820</v>
          </cell>
          <cell r="I1215" t="str">
            <v>098-6359360</v>
          </cell>
          <cell r="J1215" t="str">
            <v>098-098359360</v>
          </cell>
          <cell r="K1215" t="str">
            <v>alcaldia@paya-boyaca.gov.co</v>
          </cell>
          <cell r="L1215" t="str">
            <v>http://www.paya-boyaca.gov.co</v>
          </cell>
        </row>
        <row r="1216">
          <cell r="C1216" t="str">
            <v>Manzanares</v>
          </cell>
          <cell r="E1216" t="str">
            <v>MANZANARES</v>
          </cell>
          <cell r="F1216" t="str">
            <v>DEPARTAMENTO DE CALDAS</v>
          </cell>
          <cell r="G1216" t="str">
            <v>CARRERAA 4 # 5-60</v>
          </cell>
          <cell r="H1216" t="str">
            <v>433999</v>
          </cell>
          <cell r="I1216" t="str">
            <v>096-8550042,8550022,8550672,8550185</v>
          </cell>
          <cell r="J1216" t="str">
            <v>096-8550022</v>
          </cell>
          <cell r="K1216" t="str">
            <v>despeachoalcalde@manzanares-caldas.gov.co</v>
          </cell>
          <cell r="L1216" t="str">
            <v>http://www.manzanares-caldas.gov.co</v>
          </cell>
        </row>
        <row r="1217">
          <cell r="C1217" t="str">
            <v>Piamonte</v>
          </cell>
          <cell r="E1217" t="str">
            <v>PIAMONTE</v>
          </cell>
          <cell r="F1217" t="str">
            <v>DEPARTAMENTO DE CAUCA</v>
          </cell>
          <cell r="G1217" t="str">
            <v>Villa Los Prados</v>
          </cell>
          <cell r="H1217" t="str">
            <v>194550</v>
          </cell>
          <cell r="I1217" t="str">
            <v>031-3102519109</v>
          </cell>
          <cell r="J1217" t="str">
            <v>092-5223237</v>
          </cell>
          <cell r="K1217" t="str">
            <v>anaconal@hotmail.com</v>
          </cell>
          <cell r="L1217" t="str">
            <v>http://municipiopiamonte.com</v>
          </cell>
        </row>
        <row r="1218">
          <cell r="C1218" t="str">
            <v>Cumbitara</v>
          </cell>
          <cell r="E1218" t="str">
            <v>CUMBITARA</v>
          </cell>
          <cell r="F1218" t="str">
            <v>DEPARTAMENTO DE NARIÑO</v>
          </cell>
          <cell r="G1218" t="str">
            <v>CARRERAA 5 3-66 BARRIO BELEN CUMBITARA</v>
          </cell>
          <cell r="H1218" t="str">
            <v>526560</v>
          </cell>
          <cell r="I1218" t="str">
            <v>000-3148324913</v>
          </cell>
          <cell r="J1218" t="str">
            <v>092-7265543</v>
          </cell>
          <cell r="K1218" t="str">
            <v>alcaldia@cumbitara-narino.gov.co</v>
          </cell>
          <cell r="L1218" t="str">
            <v>http://www.cumbitara-narino.gov.co</v>
          </cell>
        </row>
        <row r="1219">
          <cell r="C1219" t="str">
            <v>Páramo</v>
          </cell>
          <cell r="E1219" t="str">
            <v>PARAMO</v>
          </cell>
          <cell r="F1219" t="str">
            <v>DEPARTAMENTO DE SANTANDER</v>
          </cell>
          <cell r="G1219" t="str">
            <v>CARRERA 3 N 3 40</v>
          </cell>
          <cell r="H1219" t="str">
            <v>683521</v>
          </cell>
          <cell r="I1219" t="str">
            <v>097-7258910,7258929,258910</v>
          </cell>
          <cell r="J1219" t="str">
            <v>097-7258910</v>
          </cell>
          <cell r="K1219" t="str">
            <v>tesoreria@paramo-santander.gov.co</v>
          </cell>
          <cell r="L1219" t="str">
            <v>http://www.paramo-santander.gov.co</v>
          </cell>
        </row>
        <row r="1220">
          <cell r="C1220" t="str">
            <v>El Roble</v>
          </cell>
          <cell r="E1220" t="str">
            <v>EL ROBLE</v>
          </cell>
          <cell r="F1220" t="str">
            <v>DEPARTAMENTO DE SUCRE</v>
          </cell>
          <cell r="G1220" t="str">
            <v>Plaza principal</v>
          </cell>
          <cell r="H1220" t="str">
            <v>705050</v>
          </cell>
          <cell r="I1220" t="str">
            <v>095-2801230</v>
          </cell>
          <cell r="J1220" t="str">
            <v>095-2810721</v>
          </cell>
          <cell r="K1220" t="str">
            <v>feveor3@hotmail.com</v>
          </cell>
          <cell r="L1220" t="str">
            <v>http://alcaldiadelroble.gov.co</v>
          </cell>
        </row>
        <row r="1221">
          <cell r="C1221" t="str">
            <v>Dagua</v>
          </cell>
          <cell r="E1221" t="str">
            <v>DAGUA</v>
          </cell>
          <cell r="F1221" t="str">
            <v>DEPARTAMENTO DE VALLE DEL CAUCA</v>
          </cell>
          <cell r="G1221" t="str">
            <v>CARRERAA 10 NO. 9-30</v>
          </cell>
          <cell r="H1221" t="str">
            <v>760520</v>
          </cell>
          <cell r="I1221" t="str">
            <v>092-2450276</v>
          </cell>
          <cell r="J1221" t="str">
            <v>092-2450276</v>
          </cell>
          <cell r="K1221" t="str">
            <v>tesoreria@dagua-valle.gov.co</v>
          </cell>
          <cell r="L1221" t="str">
            <v>http://dagua-valle.gov.co</v>
          </cell>
        </row>
        <row r="1222">
          <cell r="C1222" t="str">
            <v>Andes</v>
          </cell>
          <cell r="E1222" t="str">
            <v>ANDES</v>
          </cell>
          <cell r="F1222" t="str">
            <v>DEPARTAMENTO DE ANTIOQUIA</v>
          </cell>
          <cell r="G1222" t="str">
            <v>CALLE 49 49 A 39</v>
          </cell>
          <cell r="H1222" t="str">
            <v>056060</v>
          </cell>
          <cell r="I1222" t="str">
            <v>094-8414355,8414101</v>
          </cell>
          <cell r="J1222" t="str">
            <v>094-8414590</v>
          </cell>
          <cell r="K1222" t="str">
            <v>hacienda@andes-antioquia.gov.co</v>
          </cell>
          <cell r="L1222" t="str">
            <v>http://andes-antioquia.gov.co</v>
          </cell>
        </row>
        <row r="1223">
          <cell r="C1223" t="str">
            <v>Campamento</v>
          </cell>
          <cell r="E1223" t="str">
            <v>CAMPAMENTO</v>
          </cell>
          <cell r="F1223" t="str">
            <v>DEPARTAMENTO DE ANTIOQUIA</v>
          </cell>
          <cell r="G1223" t="str">
            <v>CARRERA 10 9-30</v>
          </cell>
          <cell r="H1223" t="str">
            <v>052020</v>
          </cell>
          <cell r="I1223" t="str">
            <v>094-8614020</v>
          </cell>
          <cell r="J1223" t="str">
            <v>094-8614022</v>
          </cell>
          <cell r="K1223" t="str">
            <v>alcaldia@campamento-antioquia.gov.co</v>
          </cell>
          <cell r="L1223" t="str">
            <v>http://www.campamento-antioquia.gov.co</v>
          </cell>
        </row>
        <row r="1224">
          <cell r="C1224" t="str">
            <v>Dabeiba</v>
          </cell>
          <cell r="E1224" t="str">
            <v>DABEIBA</v>
          </cell>
          <cell r="F1224" t="str">
            <v>DEPARTAMENTO DE ANTIOQUIA</v>
          </cell>
          <cell r="G1224" t="str">
            <v>MUNICIPIO DE DABEIBA</v>
          </cell>
          <cell r="H1224" t="str">
            <v>057430</v>
          </cell>
          <cell r="I1224" t="str">
            <v>094-8590475,8590041</v>
          </cell>
          <cell r="J1224" t="str">
            <v>094-8590041</v>
          </cell>
          <cell r="K1224" t="str">
            <v>gobierno@dabeiba-antioquia.gov.co</v>
          </cell>
          <cell r="L1224" t="str">
            <v>http://www.dabeiba-antioquia.gov.co</v>
          </cell>
        </row>
        <row r="1225">
          <cell r="C1225" t="str">
            <v>Sabanagrande</v>
          </cell>
          <cell r="E1225" t="str">
            <v>SABANAGRANDE</v>
          </cell>
          <cell r="F1225" t="str">
            <v>DEPARTAMENTO DE ATLANTICO</v>
          </cell>
          <cell r="G1225" t="str">
            <v>CALLE 7 N 5-10</v>
          </cell>
          <cell r="H1225" t="str">
            <v>083040</v>
          </cell>
          <cell r="I1225" t="str">
            <v>095-8791370</v>
          </cell>
          <cell r="J1225" t="str">
            <v>095-8791216</v>
          </cell>
          <cell r="K1225" t="str">
            <v>secretariadehacienda@sabanagrande-atlantico.gov.co</v>
          </cell>
          <cell r="L1225" t="str">
            <v>http://municipio de sabanagrande</v>
          </cell>
        </row>
        <row r="1226">
          <cell r="C1226" t="str">
            <v>Tuluá</v>
          </cell>
          <cell r="E1226" t="str">
            <v>TULUA</v>
          </cell>
          <cell r="F1226" t="str">
            <v>DEPARTAMENTO DE VALLE DEL CAUCA</v>
          </cell>
          <cell r="G1226" t="str">
            <v>CALLE 25 CON CARRERA 25 ESQUINA</v>
          </cell>
          <cell r="H1226" t="str">
            <v>763022</v>
          </cell>
          <cell r="I1226" t="str">
            <v>092-2339300</v>
          </cell>
          <cell r="J1226" t="str">
            <v>092-2339318</v>
          </cell>
          <cell r="K1226" t="str">
            <v>contabilidad@tulua.gov.co</v>
          </cell>
          <cell r="L1226" t="str">
            <v>http://www.tulua.gov.co</v>
          </cell>
        </row>
        <row r="1227">
          <cell r="C1227" t="str">
            <v>Campohermoso</v>
          </cell>
          <cell r="E1227" t="str">
            <v>CAMPOHERMOSO</v>
          </cell>
          <cell r="F1227" t="str">
            <v>DEPARTAMENTO DE BOYACA</v>
          </cell>
          <cell r="G1227" t="str">
            <v>CARRERA 5 N 2 -23</v>
          </cell>
          <cell r="H1227" t="str">
            <v>152640</v>
          </cell>
          <cell r="I1227" t="str">
            <v>098-7500813</v>
          </cell>
          <cell r="J1227" t="str">
            <v>098-7500813</v>
          </cell>
          <cell r="K1227" t="str">
            <v>tesoreria@campohermoso-boyaca.gov.co</v>
          </cell>
          <cell r="L1227" t="str">
            <v>http://www.campohermoso-boyaca.gov.co/</v>
          </cell>
        </row>
        <row r="1228">
          <cell r="C1228" t="str">
            <v>Turmequé</v>
          </cell>
          <cell r="E1228" t="str">
            <v>TURMEQUE</v>
          </cell>
          <cell r="F1228" t="str">
            <v>DEPARTAMENTO DE BOYACA</v>
          </cell>
          <cell r="G1228" t="str">
            <v>CALLE N° 4 -65</v>
          </cell>
          <cell r="H1228" t="str">
            <v>153630</v>
          </cell>
          <cell r="I1228" t="str">
            <v>098-7326380,7326025</v>
          </cell>
          <cell r="J1228" t="str">
            <v>098-7326380</v>
          </cell>
          <cell r="K1228" t="str">
            <v>secretaria@turmeque-boyaca.gov.co</v>
          </cell>
          <cell r="L1228" t="str">
            <v>http://www.turmeque-boyaca.gov.co</v>
          </cell>
        </row>
        <row r="1229">
          <cell r="C1229" t="str">
            <v>Anapoima</v>
          </cell>
          <cell r="E1229" t="str">
            <v>ANAPOIMA</v>
          </cell>
          <cell r="F1229" t="str">
            <v>DEPARTAMENTO DE CUNDINAMARCA</v>
          </cell>
          <cell r="G1229" t="str">
            <v>CALLE 2 3 36</v>
          </cell>
          <cell r="H1229" t="str">
            <v>252640</v>
          </cell>
          <cell r="I1229" t="str">
            <v>091-8993436</v>
          </cell>
          <cell r="J1229" t="str">
            <v>091-8993436</v>
          </cell>
          <cell r="K1229" t="str">
            <v>contaccontactenos@anapoima-cundinamarca.gov.co</v>
          </cell>
          <cell r="L1229" t="str">
            <v>http://www.anapoima-cundinamarca.gov.co</v>
          </cell>
        </row>
        <row r="1230">
          <cell r="C1230" t="str">
            <v>Guayabetal</v>
          </cell>
          <cell r="E1230" t="str">
            <v>GUAYABETAL</v>
          </cell>
          <cell r="F1230" t="str">
            <v>DEPARTAMENTO DE CUNDINAMARCA</v>
          </cell>
          <cell r="G1230" t="str">
            <v>CARRERAA 3 3 13</v>
          </cell>
          <cell r="H1230" t="str">
            <v>251850</v>
          </cell>
          <cell r="I1230" t="str">
            <v>091-8495001,8495017,8495001</v>
          </cell>
          <cell r="J1230" t="str">
            <v>091-8495001</v>
          </cell>
          <cell r="K1230" t="str">
            <v>tesoreria@guayabetal-cundinamarca.gov.co</v>
          </cell>
          <cell r="L1230" t="str">
            <v>http://www.guayabetal-cundinamarca.gov.co</v>
          </cell>
        </row>
        <row r="1231">
          <cell r="C1231" t="str">
            <v>Pasca</v>
          </cell>
          <cell r="E1231" t="str">
            <v>PASCA</v>
          </cell>
          <cell r="F1231" t="str">
            <v>DEPARTAMENTO DE CUNDINAMARCA</v>
          </cell>
          <cell r="G1231" t="str">
            <v>CARRERAA 1 # 2-06</v>
          </cell>
          <cell r="H1231" t="str">
            <v>252201</v>
          </cell>
          <cell r="I1231" t="str">
            <v>091-8688009,688086,688009</v>
          </cell>
          <cell r="J1231" t="str">
            <v>091-8688086</v>
          </cell>
          <cell r="K1231" t="str">
            <v>secretariadehacienda@pasca-cundinamarca.gov.co</v>
          </cell>
          <cell r="L1231" t="str">
            <v>http://www.pasca-cundinamarca.gov.co/</v>
          </cell>
        </row>
        <row r="1232">
          <cell r="C1232" t="str">
            <v>El Cantón de San Pablo (Managrú)</v>
          </cell>
          <cell r="E1232" t="str">
            <v>EL CANTON DE SAN PABLO (MANAGRU)</v>
          </cell>
          <cell r="F1232" t="str">
            <v>DEPARTAMENTO DE CHOCO</v>
          </cell>
          <cell r="G1232" t="str">
            <v>BARRIO DIVINO NIÑO</v>
          </cell>
          <cell r="H1232" t="str">
            <v>272040</v>
          </cell>
          <cell r="I1232" t="str">
            <v>094-6708044,702326,</v>
          </cell>
          <cell r="J1232" t="str">
            <v>094-6708044</v>
          </cell>
          <cell r="K1232" t="str">
            <v>contactenos@elcantondesanpablo-choco.gov.co</v>
          </cell>
          <cell r="L1232" t="str">
            <v>http://www.elcantondesanpablo-choco.gov.co/</v>
          </cell>
        </row>
        <row r="1233">
          <cell r="C1233" t="str">
            <v>Albania - Guajira</v>
          </cell>
          <cell r="E1233" t="str">
            <v>ALBANIA (GUAJIRA)</v>
          </cell>
          <cell r="F1233" t="str">
            <v>DEPARTAMENTO DE GUAJIRA</v>
          </cell>
          <cell r="G1233" t="str">
            <v>CALLE 4 NO. 4 - 48</v>
          </cell>
          <cell r="H1233" t="str">
            <v>443001</v>
          </cell>
          <cell r="I1233" t="str">
            <v>095-7491560</v>
          </cell>
          <cell r="J1233" t="str">
            <v>095-7286433</v>
          </cell>
          <cell r="K1233" t="str">
            <v>secretariahacienda@albania-laguajira.gov.co</v>
          </cell>
          <cell r="L1233" t="str">
            <v>http://www.alcaldiadealbania.gov.co</v>
          </cell>
        </row>
        <row r="1234">
          <cell r="C1234" t="str">
            <v>Mallama (Piedrancha)</v>
          </cell>
          <cell r="E1234" t="str">
            <v>MALLAMA (PIEDRANCHA)</v>
          </cell>
          <cell r="F1234" t="str">
            <v>DEPARTAMENTO DE NARIÑO</v>
          </cell>
          <cell r="G1234" t="str">
            <v>Alcaldia municipal</v>
          </cell>
          <cell r="H1234" t="str">
            <v>525060</v>
          </cell>
          <cell r="I1234" t="str">
            <v>092-3155532945</v>
          </cell>
          <cell r="J1234" t="str">
            <v>092-7753358</v>
          </cell>
          <cell r="K1234" t="str">
            <v>majaesqu@gmail.com</v>
          </cell>
          <cell r="L1234" t="str">
            <v>http://www.mallama-narino.gov.co/index.shtml#3</v>
          </cell>
        </row>
        <row r="1235">
          <cell r="C1235" t="str">
            <v>Tumaco</v>
          </cell>
          <cell r="E1235" t="str">
            <v>TUMACO</v>
          </cell>
          <cell r="F1235" t="str">
            <v>DEPARTAMENTO DE NARIÑO</v>
          </cell>
          <cell r="G1235" t="str">
            <v>calle mosquera esquina edf alcaldia</v>
          </cell>
          <cell r="H1235" t="str">
            <v>528502</v>
          </cell>
          <cell r="I1235" t="str">
            <v>092-7271201</v>
          </cell>
          <cell r="J1235" t="str">
            <v>092-7271201</v>
          </cell>
          <cell r="K1235" t="str">
            <v>contactenos@tumaco-narino.gov.co</v>
          </cell>
          <cell r="L1235" t="str">
            <v>http://tumaco-narino.gov.co</v>
          </cell>
        </row>
        <row r="1236">
          <cell r="C1236" t="str">
            <v>El Carmen de Chucurí</v>
          </cell>
          <cell r="E1236" t="str">
            <v>EL CARMEN DE CHUCURI</v>
          </cell>
          <cell r="F1236" t="str">
            <v>DEPARTAMENTO DE SANTANDER</v>
          </cell>
          <cell r="G1236" t="str">
            <v>CARRERAA 3 # 4-30 PARQUE PRINCIPAL</v>
          </cell>
          <cell r="H1236" t="str">
            <v>686561</v>
          </cell>
          <cell r="I1236" t="str">
            <v>097-6140580</v>
          </cell>
          <cell r="J1236" t="str">
            <v>097-6140580</v>
          </cell>
          <cell r="K1236" t="str">
            <v>alcaldia@elcarmen-santander.gov.co</v>
          </cell>
          <cell r="L1236" t="str">
            <v>http://www.elcarmen-santander.gov.co</v>
          </cell>
        </row>
        <row r="1237">
          <cell r="C1237" t="str">
            <v>Galeras</v>
          </cell>
          <cell r="E1237" t="str">
            <v>GALERAS</v>
          </cell>
          <cell r="F1237" t="str">
            <v>DEPARTAMENTO DE SUCRE</v>
          </cell>
          <cell r="G1237" t="str">
            <v>CALLE 11 CARRERA 12 25 SEC CENTRO</v>
          </cell>
          <cell r="H1237" t="str">
            <v>702050</v>
          </cell>
          <cell r="I1237" t="str">
            <v>095-2893020</v>
          </cell>
          <cell r="J1237" t="str">
            <v>095-2893020</v>
          </cell>
          <cell r="K1237" t="str">
            <v>alcaldia@galeras-sucre.gov.co</v>
          </cell>
          <cell r="L1237" t="str">
            <v>http://www.galeras-sucre.gov.co</v>
          </cell>
        </row>
        <row r="1238">
          <cell r="C1238" t="str">
            <v>Angelópolis</v>
          </cell>
          <cell r="E1238" t="str">
            <v>ANGELOPOLIS</v>
          </cell>
          <cell r="F1238" t="str">
            <v>DEPARTAMENTO DE ANTIOQUIA</v>
          </cell>
          <cell r="G1238" t="str">
            <v>CALLE 10 NO 5-12</v>
          </cell>
          <cell r="H1238" t="str">
            <v>055830</v>
          </cell>
          <cell r="I1238" t="str">
            <v>094-8421793</v>
          </cell>
          <cell r="J1238" t="str">
            <v>094-8421196</v>
          </cell>
          <cell r="K1238" t="str">
            <v>hacienda@angelopolis-antioquia.gov.co</v>
          </cell>
          <cell r="L1238" t="str">
            <v>http://www.angelopolis-antioquia.gov.co</v>
          </cell>
        </row>
        <row r="1239">
          <cell r="C1239" t="str">
            <v>Segovia</v>
          </cell>
          <cell r="E1239" t="str">
            <v>SEGOVIA</v>
          </cell>
          <cell r="F1239" t="str">
            <v>DEPARTAMENTO DE ANTIOQUIA</v>
          </cell>
          <cell r="G1239" t="str">
            <v>Palacio Municipal Parque Principal</v>
          </cell>
          <cell r="H1239" t="str">
            <v>052810</v>
          </cell>
          <cell r="I1239" t="str">
            <v>094-8314031,8315493,</v>
          </cell>
          <cell r="J1239" t="str">
            <v>094-8316670</v>
          </cell>
          <cell r="K1239" t="str">
            <v>alcaldesegovia@hotmail.com</v>
          </cell>
          <cell r="L1239" t="str">
            <v>http://www.segovia.gov.co</v>
          </cell>
        </row>
        <row r="1240">
          <cell r="C1240" t="str">
            <v>Manatí</v>
          </cell>
          <cell r="E1240" t="str">
            <v>MANATI</v>
          </cell>
          <cell r="F1240" t="str">
            <v>DEPARTAMENTO DE ATLANTICO</v>
          </cell>
          <cell r="G1240" t="str">
            <v>CALLE 7A NO. 4B-17</v>
          </cell>
          <cell r="H1240" t="str">
            <v>085020</v>
          </cell>
          <cell r="I1240" t="str">
            <v>095-8719017</v>
          </cell>
          <cell r="J1240" t="str">
            <v>095-8719017</v>
          </cell>
          <cell r="K1240" t="str">
            <v>alcaldia@manati-atlantico.gov.co</v>
          </cell>
          <cell r="L1240" t="str">
            <v>http://www.manati-atlantico.gov.co</v>
          </cell>
        </row>
        <row r="1241">
          <cell r="C1241" t="str">
            <v>Turbaco</v>
          </cell>
          <cell r="E1241" t="str">
            <v>TURBACO</v>
          </cell>
          <cell r="F1241" t="str">
            <v>DEPARTAMENTO DE BOLIVAR</v>
          </cell>
          <cell r="G1241" t="str">
            <v>Plaza principal</v>
          </cell>
          <cell r="H1241" t="str">
            <v>131001</v>
          </cell>
          <cell r="I1241" t="str">
            <v>313-4752998</v>
          </cell>
          <cell r="J1241" t="str">
            <v>095-6555289</v>
          </cell>
          <cell r="K1241" t="str">
            <v>alcaldiaturbaco@yahoo.es</v>
          </cell>
          <cell r="L1241" t="str">
            <v>http://www.turbaco-bolivar.gov.co</v>
          </cell>
        </row>
        <row r="1242">
          <cell r="C1242" t="str">
            <v>Chivor</v>
          </cell>
          <cell r="E1242" t="str">
            <v>CHIVOR</v>
          </cell>
          <cell r="F1242" t="str">
            <v>DEPARTAMENTO DE BOYACA</v>
          </cell>
          <cell r="G1242" t="str">
            <v>CRA 4 No 5-26 PALACIO MUNICIPAL, MUNICIPIO DE CHIVOR</v>
          </cell>
          <cell r="H1242" t="str">
            <v>153001</v>
          </cell>
          <cell r="I1242" t="str">
            <v>095-7533038</v>
          </cell>
          <cell r="J1242" t="str">
            <v>095-7533001</v>
          </cell>
          <cell r="K1242" t="str">
            <v>chivormunicipio@yahoo.com</v>
          </cell>
          <cell r="L1242" t="str">
            <v>http://www.chivor-boyaca.gov.co</v>
          </cell>
        </row>
        <row r="1243">
          <cell r="C1243" t="str">
            <v>Manta</v>
          </cell>
          <cell r="E1243" t="str">
            <v>MANTA</v>
          </cell>
          <cell r="F1243" t="str">
            <v>DEPARTAMENTO DE CUNDINAMARCA</v>
          </cell>
          <cell r="G1243" t="str">
            <v>CARRERA 6 NO. 2 - 27</v>
          </cell>
          <cell r="H1243" t="str">
            <v>250830</v>
          </cell>
          <cell r="I1243" t="str">
            <v>091-8567600</v>
          </cell>
          <cell r="J1243" t="str">
            <v>091-8567780</v>
          </cell>
          <cell r="K1243" t="str">
            <v>alcaldia@manta-cundinamarca.gov.co</v>
          </cell>
          <cell r="L1243" t="str">
            <v>http://www.manta-cundinamarca.gov.co/</v>
          </cell>
        </row>
        <row r="1244">
          <cell r="C1244" t="str">
            <v>Sesquilé</v>
          </cell>
          <cell r="E1244" t="str">
            <v>SESQUILE</v>
          </cell>
          <cell r="F1244" t="str">
            <v>DEPARTAMENTO DE CUNDINAMARCA</v>
          </cell>
          <cell r="G1244" t="str">
            <v>CARRERAA 6 N 5-19</v>
          </cell>
          <cell r="H1244" t="str">
            <v>251050</v>
          </cell>
          <cell r="I1244" t="str">
            <v>091-8568104,8568130,8568421</v>
          </cell>
          <cell r="J1244" t="str">
            <v>091-8568130</v>
          </cell>
          <cell r="K1244" t="str">
            <v>sesquile@sesquile-cundinamarca.gov.co</v>
          </cell>
          <cell r="L1244" t="str">
            <v>http://www.sesquile-cundinamarca.gov.co</v>
          </cell>
        </row>
        <row r="1245">
          <cell r="C1245" t="str">
            <v>Ancuya</v>
          </cell>
          <cell r="E1245" t="str">
            <v>ANCUYA</v>
          </cell>
          <cell r="F1245" t="str">
            <v>DEPARTAMENTO DE NARIÑO</v>
          </cell>
          <cell r="G1245" t="str">
            <v>CALLEL 2 3-59 BRR LIBERTAD</v>
          </cell>
          <cell r="H1245" t="str">
            <v>526001</v>
          </cell>
          <cell r="I1245" t="str">
            <v>092-7266547</v>
          </cell>
          <cell r="J1245" t="str">
            <v>092-7266547</v>
          </cell>
          <cell r="K1245" t="str">
            <v>alcaldia@ancuya-narino.gov.co</v>
          </cell>
          <cell r="L1245" t="str">
            <v>http://www.ancuya-narno.gov.co/</v>
          </cell>
        </row>
        <row r="1246">
          <cell r="C1246" t="str">
            <v>Dolores</v>
          </cell>
          <cell r="E1246" t="str">
            <v>DOLORES</v>
          </cell>
          <cell r="F1246" t="str">
            <v>DEPARTAMENTO DE TOLIMA</v>
          </cell>
          <cell r="G1246" t="str">
            <v>Parque principal</v>
          </cell>
          <cell r="H1246" t="str">
            <v>734540</v>
          </cell>
          <cell r="I1246" t="str">
            <v>098-2268131,2268513</v>
          </cell>
          <cell r="J1246" t="str">
            <v>098-2268131</v>
          </cell>
          <cell r="K1246" t="str">
            <v>gelmayo@yahoo.es</v>
          </cell>
          <cell r="L1246" t="str">
            <v>http://www.dolores-tolima.gov.co</v>
          </cell>
        </row>
        <row r="1247">
          <cell r="C1247" t="str">
            <v>Andalucía</v>
          </cell>
          <cell r="E1247" t="str">
            <v>ANDALUCIA</v>
          </cell>
          <cell r="F1247" t="str">
            <v>DEPARTAMENTO DE VALLE DEL CAUCA</v>
          </cell>
          <cell r="G1247" t="str">
            <v>CARRERA 4 CALLE 12 ESQUINA</v>
          </cell>
          <cell r="H1247" t="str">
            <v>763017</v>
          </cell>
          <cell r="I1247" t="str">
            <v>092-2235176,2235195</v>
          </cell>
          <cell r="J1247" t="str">
            <v>092-2235205</v>
          </cell>
          <cell r="K1247" t="str">
            <v>contactenos@andalucia-valle.gov.co</v>
          </cell>
          <cell r="L1247" t="str">
            <v>http://andalucia-valle.gov.co</v>
          </cell>
        </row>
        <row r="1248">
          <cell r="C1248" t="str">
            <v>Sevilla</v>
          </cell>
          <cell r="E1248" t="str">
            <v>SEVILLA</v>
          </cell>
          <cell r="F1248" t="str">
            <v>DEPARTAMENTO DE VALLE DEL CAUCA</v>
          </cell>
          <cell r="G1248" t="str">
            <v>CALLE 51 NO. 50 10</v>
          </cell>
          <cell r="H1248" t="str">
            <v>762530</v>
          </cell>
          <cell r="I1248" t="str">
            <v>092-2196903,2197799,2197906</v>
          </cell>
          <cell r="J1248" t="str">
            <v>092-2197895</v>
          </cell>
          <cell r="K1248" t="str">
            <v>alcaldia@sevilla-valle.go.co</v>
          </cell>
          <cell r="L1248" t="str">
            <v>http://www.sevilla-valle.gov.co</v>
          </cell>
        </row>
        <row r="1249">
          <cell r="C1249" t="str">
            <v>Saravena</v>
          </cell>
          <cell r="E1249" t="str">
            <v>SARAVENA</v>
          </cell>
          <cell r="F1249" t="str">
            <v>DEPARTAMENTO DE ARAUCA</v>
          </cell>
          <cell r="G1249" t="str">
            <v>CALLE 27 NO. 15-50 BARRIO CENTRO</v>
          </cell>
          <cell r="H1249" t="str">
            <v>815010</v>
          </cell>
          <cell r="I1249" t="str">
            <v>097-8892055,8891226,8891229</v>
          </cell>
          <cell r="J1249" t="str">
            <v>097-8991465</v>
          </cell>
          <cell r="K1249" t="str">
            <v>alcaldia@saravena-arauca.gov.co</v>
          </cell>
          <cell r="L1249" t="str">
            <v>http://www.saravena-arauca.gov.co</v>
          </cell>
        </row>
        <row r="1250">
          <cell r="C1250" t="str">
            <v>La Salina</v>
          </cell>
          <cell r="E1250" t="str">
            <v>LA SALINA</v>
          </cell>
          <cell r="F1250" t="str">
            <v>DEPARTAMENTO DE CASANARE</v>
          </cell>
          <cell r="G1250" t="str">
            <v>CARRERAA 5 NO 3-20</v>
          </cell>
          <cell r="H1250" t="str">
            <v>851010</v>
          </cell>
          <cell r="I1250" t="str">
            <v>578-6361192</v>
          </cell>
          <cell r="J1250" t="str">
            <v>578-6361192</v>
          </cell>
          <cell r="K1250" t="str">
            <v>alcaldia@lasalina-casanare.gov.co</v>
          </cell>
          <cell r="L1250" t="str">
            <v>http://www.concejo-lasalina-casanare.gov.co/</v>
          </cell>
        </row>
        <row r="1251">
          <cell r="C1251" t="str">
            <v>Don Matías</v>
          </cell>
          <cell r="E1251" t="str">
            <v>DON MATIAS</v>
          </cell>
          <cell r="F1251" t="str">
            <v>DEPARTAMENTO DE ANTIOQUIA</v>
          </cell>
          <cell r="G1251" t="str">
            <v>CARRERA 30 29 59</v>
          </cell>
          <cell r="H1251" t="str">
            <v>051850</v>
          </cell>
          <cell r="I1251" t="str">
            <v>054-8663243</v>
          </cell>
          <cell r="J1251" t="str">
            <v>054-8663707</v>
          </cell>
          <cell r="K1251" t="str">
            <v>alcaldia@donmatias-antioquia.gov.co</v>
          </cell>
          <cell r="L1251" t="str">
            <v>http://www.donmatias-antioquia.gov.co</v>
          </cell>
        </row>
        <row r="1252">
          <cell r="C1252" t="str">
            <v>Turbo</v>
          </cell>
          <cell r="E1252" t="str">
            <v>TURBO</v>
          </cell>
          <cell r="F1252" t="str">
            <v>DEPARTAMENTO DE ANTIOQUIA</v>
          </cell>
          <cell r="G1252" t="str">
            <v>KM 1 VIA HACIA APARTADO</v>
          </cell>
          <cell r="H1252" t="str">
            <v>057860</v>
          </cell>
          <cell r="I1252" t="str">
            <v>094-8273273</v>
          </cell>
          <cell r="J1252" t="str">
            <v>094-3872373</v>
          </cell>
          <cell r="K1252" t="str">
            <v>alcalde@turbo.gov.co</v>
          </cell>
          <cell r="L1252" t="str">
            <v>http://www.turbo.gov.co</v>
          </cell>
        </row>
        <row r="1253">
          <cell r="C1253" t="str">
            <v>Campo de la Cruz</v>
          </cell>
          <cell r="E1253" t="str">
            <v>CAMPO DE LA CRUZ</v>
          </cell>
          <cell r="F1253" t="str">
            <v>DEPARTAMENTO DE ATLANTICO</v>
          </cell>
          <cell r="G1253" t="str">
            <v>CALLE 6 Nº 10-106</v>
          </cell>
          <cell r="H1253" t="str">
            <v>084040</v>
          </cell>
          <cell r="I1253" t="str">
            <v>095-8797318</v>
          </cell>
          <cell r="J1253" t="str">
            <v>095-8797318</v>
          </cell>
          <cell r="K1253" t="str">
            <v>alcaldia.campodelacruz@gmail.com</v>
          </cell>
          <cell r="L1253" t="str">
            <v>http://www.campodelacruz-atlantico.gov.co</v>
          </cell>
        </row>
        <row r="1254">
          <cell r="C1254" t="str">
            <v>Paz del Río</v>
          </cell>
          <cell r="E1254" t="str">
            <v>PAZ DE RIO</v>
          </cell>
          <cell r="F1254" t="str">
            <v>DEPARTAMENTO DE BOYACA</v>
          </cell>
          <cell r="G1254" t="str">
            <v>CARRERA 3 NO. 7-50</v>
          </cell>
          <cell r="H1254" t="str">
            <v>150680</v>
          </cell>
          <cell r="I1254" t="str">
            <v>098-7865125,7865142,</v>
          </cell>
          <cell r="J1254" t="str">
            <v>098-7865133</v>
          </cell>
          <cell r="K1254" t="str">
            <v xml:space="preserve">alcaldia@pazderio-boyaca.gov.co </v>
          </cell>
          <cell r="L1254" t="str">
            <v>http://www.pazderio-boyaca.gov.co</v>
          </cell>
        </row>
        <row r="1255">
          <cell r="C1255" t="str">
            <v>Tuta</v>
          </cell>
          <cell r="E1255" t="str">
            <v>TUTA</v>
          </cell>
          <cell r="F1255" t="str">
            <v>DEPARTAMENTO DE BOYACA</v>
          </cell>
          <cell r="G1255" t="str">
            <v>Calle 5  6 - 41</v>
          </cell>
          <cell r="H1255" t="str">
            <v>150401</v>
          </cell>
          <cell r="I1255" t="str">
            <v>098-7351368</v>
          </cell>
          <cell r="J1255" t="str">
            <v>098-7351209</v>
          </cell>
          <cell r="K1255" t="str">
            <v>secretariahacienda@tuta-boyaca.gov.co</v>
          </cell>
          <cell r="L1255" t="str">
            <v>http://www.tuta-boyaca.gov.co</v>
          </cell>
        </row>
        <row r="1256">
          <cell r="C1256" t="str">
            <v>Caldono</v>
          </cell>
          <cell r="E1256" t="str">
            <v>CALDONO</v>
          </cell>
          <cell r="F1256" t="str">
            <v>DEPARTAMENTO DE CAUCA</v>
          </cell>
          <cell r="G1256" t="str">
            <v>Edificio la Alcadía  Caldono,EDIFICIO EL CAM FRENTE AL PARQUE PRINCIPAL- CALDONO</v>
          </cell>
          <cell r="H1256" t="str">
            <v>192040</v>
          </cell>
          <cell r="I1256" t="str">
            <v>092-8473484</v>
          </cell>
          <cell r="J1256" t="str">
            <v>092-8473484</v>
          </cell>
          <cell r="K1256" t="str">
            <v>contactenos@caldono-cauca.gov.co</v>
          </cell>
          <cell r="L1256" t="str">
            <v>http://www.caldono-cauca.gov.co/index.shtml</v>
          </cell>
        </row>
        <row r="1257">
          <cell r="C1257" t="str">
            <v>Angostura</v>
          </cell>
          <cell r="E1257" t="str">
            <v>ANGOSTURA</v>
          </cell>
          <cell r="F1257" t="str">
            <v>DEPARTAMENTO DE ANTIOQUIA</v>
          </cell>
          <cell r="G1257" t="str">
            <v xml:space="preserve">CALLE11 NO.9-38 </v>
          </cell>
          <cell r="H1257" t="str">
            <v>051810</v>
          </cell>
          <cell r="I1257" t="str">
            <v>094-8645161</v>
          </cell>
          <cell r="J1257" t="str">
            <v>095-8525034</v>
          </cell>
          <cell r="K1257" t="str">
            <v>gobierno@angostura-antioquia.gov.co</v>
          </cell>
          <cell r="L1257" t="str">
            <v>http://www.angostura-antioquia.gov.co/</v>
          </cell>
        </row>
        <row r="1258">
          <cell r="C1258" t="str">
            <v>Cañasgordas</v>
          </cell>
          <cell r="E1258" t="str">
            <v>CAÑASGORDAS</v>
          </cell>
          <cell r="F1258" t="str">
            <v>DEPARTAMENTO DE ANTIOQUIA</v>
          </cell>
          <cell r="G1258" t="str">
            <v>CALLA 25 # 29 A 03</v>
          </cell>
          <cell r="H1258" t="str">
            <v>057060</v>
          </cell>
          <cell r="I1258" t="str">
            <v>094-4140385,4140397</v>
          </cell>
          <cell r="J1258" t="str">
            <v>094-3814349</v>
          </cell>
          <cell r="K1258" t="str">
            <v>gobierno@canasgordas-antioquia.gov.co</v>
          </cell>
          <cell r="L1258" t="str">
            <v>http://www.alcaldiacañargordas.gov.co</v>
          </cell>
        </row>
        <row r="1259">
          <cell r="C1259" t="str">
            <v>Sabanalarga - Atlántico</v>
          </cell>
          <cell r="E1259" t="str">
            <v>SABANALARGA (ATLANTICO)</v>
          </cell>
          <cell r="F1259" t="str">
            <v>DEPARTAMENTO DE ATLANTICO</v>
          </cell>
          <cell r="G1259" t="str">
            <v>Calle 21  18 - 46</v>
          </cell>
          <cell r="H1259" t="str">
            <v>085001</v>
          </cell>
          <cell r="I1259" t="str">
            <v>095-8782171</v>
          </cell>
          <cell r="J1259" t="str">
            <v>095-8782171</v>
          </cell>
          <cell r="K1259" t="str">
            <v>contabilidad@sabanalarga-atlantico.gov.co</v>
          </cell>
          <cell r="L1259" t="str">
            <v>http://www.sabanalarga-atlantico.gov.co/</v>
          </cell>
        </row>
        <row r="1260">
          <cell r="C1260" t="str">
            <v>Turbaná</v>
          </cell>
          <cell r="E1260" t="str">
            <v>TURBANA</v>
          </cell>
          <cell r="F1260" t="str">
            <v>DEPARTAMENTO DE BOLIVAR</v>
          </cell>
          <cell r="G1260" t="str">
            <v>Alcaldia Municipal Plaza Principal</v>
          </cell>
          <cell r="H1260" t="str">
            <v>131010</v>
          </cell>
          <cell r="I1260" t="str">
            <v>095-6275030,6295030,295030</v>
          </cell>
          <cell r="J1260" t="str">
            <v>095-294330</v>
          </cell>
          <cell r="K1260" t="str">
            <v>marmolejorodrigueznelson@yahoo.com.co</v>
          </cell>
          <cell r="L1260" t="str">
            <v>http://</v>
          </cell>
        </row>
        <row r="1261">
          <cell r="C1261" t="str">
            <v>Duitama</v>
          </cell>
          <cell r="E1261" t="str">
            <v>DUITAMA</v>
          </cell>
          <cell r="F1261" t="str">
            <v>DEPARTAMENTO DE BOYACA</v>
          </cell>
          <cell r="G1261" t="str">
            <v>CALLE 15  15 - 15 PISO 1  ESQUINA EDIFICIO CENTRO ADMINISTRATIVO</v>
          </cell>
          <cell r="H1261" t="str">
            <v>150461</v>
          </cell>
          <cell r="I1261" t="str">
            <v>098-7602641,7602642,7604682</v>
          </cell>
          <cell r="J1261" t="str">
            <v>098-7601192</v>
          </cell>
          <cell r="K1261" t="str">
            <v>contabilidad@duitama-boyaca.gov.co</v>
          </cell>
          <cell r="L1261" t="str">
            <v>http://www.duitama-boyaca.gov.co</v>
          </cell>
        </row>
        <row r="1262">
          <cell r="C1262" t="str">
            <v>Sáchica</v>
          </cell>
          <cell r="E1262" t="str">
            <v>SACHICA</v>
          </cell>
          <cell r="F1262" t="str">
            <v>DEPARTAMENTO DE BOYACA</v>
          </cell>
          <cell r="G1262" t="str">
            <v>CARRERA 4 NO. 3 - 41</v>
          </cell>
          <cell r="H1262" t="str">
            <v>153880</v>
          </cell>
          <cell r="I1262" t="str">
            <v>098-7342149,7342021</v>
          </cell>
          <cell r="J1262" t="str">
            <v>098-7342149</v>
          </cell>
          <cell r="K1262" t="str">
            <v>tesoreria@sachica-boyaca.gov.co</v>
          </cell>
          <cell r="L1262" t="str">
            <v>http://www.sachica.gov.co</v>
          </cell>
        </row>
        <row r="1263">
          <cell r="C1263" t="str">
            <v>El Copey</v>
          </cell>
          <cell r="E1263" t="str">
            <v>EL COPEY</v>
          </cell>
          <cell r="F1263" t="str">
            <v>DEPARTAMENTO DE CESAR</v>
          </cell>
          <cell r="G1263" t="str">
            <v>KRA 16 9 10 B CENTRO</v>
          </cell>
          <cell r="H1263" t="str">
            <v>201010</v>
          </cell>
          <cell r="I1263" t="str">
            <v>316-6635577</v>
          </cell>
          <cell r="J1263" t="str">
            <v>316-6635577</v>
          </cell>
          <cell r="K1263" t="str">
            <v>desdespachomunicipal@elcopey-cesar.gov.co</v>
          </cell>
          <cell r="L1263" t="str">
            <v>http://www.elcopey-cesar.gov.co</v>
          </cell>
        </row>
        <row r="1264">
          <cell r="C1264" t="str">
            <v>Medina</v>
          </cell>
          <cell r="E1264" t="str">
            <v>MEDINA</v>
          </cell>
          <cell r="F1264" t="str">
            <v>DEPARTAMENTO DE CUNDINAMARCA</v>
          </cell>
          <cell r="G1264" t="str">
            <v>CALLE 13 NO 6-55</v>
          </cell>
          <cell r="H1264" t="str">
            <v>251420</v>
          </cell>
          <cell r="I1264" t="str">
            <v>091-768064</v>
          </cell>
          <cell r="J1264" t="str">
            <v>091-768064</v>
          </cell>
          <cell r="K1264" t="str">
            <v>alcaldia@medina-cundinamarca.gov.co</v>
          </cell>
          <cell r="L1264" t="str">
            <v>http://www.medina-cundinamarca.gov.co</v>
          </cell>
        </row>
        <row r="1265">
          <cell r="C1265" t="str">
            <v>Túquerres</v>
          </cell>
          <cell r="E1265" t="str">
            <v>TUQUERRES</v>
          </cell>
          <cell r="F1265" t="str">
            <v>DEPARTAMENTO DE NARIÑO</v>
          </cell>
          <cell r="G1265" t="str">
            <v>CARRERA 14 CALLE 16 ESQUINA</v>
          </cell>
          <cell r="H1265" t="str">
            <v>525520</v>
          </cell>
          <cell r="I1265" t="str">
            <v>092-7282011</v>
          </cell>
          <cell r="J1265" t="str">
            <v>092-7280874</v>
          </cell>
          <cell r="K1265" t="str">
            <v>contabilidad@tuquerres-narino.gov.co</v>
          </cell>
          <cell r="L1265" t="str">
            <v>http://www.tuquerres-narino.gov.co</v>
          </cell>
        </row>
        <row r="1266">
          <cell r="C1266" t="str">
            <v>Tutasá</v>
          </cell>
          <cell r="E1266" t="str">
            <v>TUTASA</v>
          </cell>
          <cell r="F1266" t="str">
            <v>DEPARTAMENTO DE BOYACA</v>
          </cell>
          <cell r="G1266" t="str">
            <v>CARRER 3 NO 3-17</v>
          </cell>
          <cell r="H1266" t="str">
            <v>150660</v>
          </cell>
          <cell r="I1266" t="str">
            <v>098-7708045</v>
          </cell>
          <cell r="J1266" t="str">
            <v>098-7708045</v>
          </cell>
          <cell r="K1266" t="str">
            <v>alcaldia@tutaza-boyaca.gov.co</v>
          </cell>
          <cell r="L1266" t="str">
            <v>http://www.tutaza-boyaca.gov.co</v>
          </cell>
        </row>
        <row r="1267">
          <cell r="C1267" t="str">
            <v>Gutiérrez</v>
          </cell>
          <cell r="E1267" t="str">
            <v>GUTIERREZ</v>
          </cell>
          <cell r="F1267" t="str">
            <v>DEPARTAMENTO DE CUNDINAMARCA</v>
          </cell>
          <cell r="G1267" t="str">
            <v>CALLE 5 4 20</v>
          </cell>
          <cell r="H1267" t="str">
            <v>251860</v>
          </cell>
          <cell r="I1267" t="str">
            <v>091-8489006</v>
          </cell>
          <cell r="J1267" t="str">
            <v>091-8489006</v>
          </cell>
          <cell r="K1267" t="str">
            <v>contactenos@gutierrez-cundinamarca.gov.co</v>
          </cell>
          <cell r="L1267" t="str">
            <v>http://www.gutierrez-cundinamarca.gov.co</v>
          </cell>
        </row>
        <row r="1268">
          <cell r="C1268" t="str">
            <v>Ubalá</v>
          </cell>
          <cell r="E1268" t="str">
            <v>UBALA</v>
          </cell>
          <cell r="F1268" t="str">
            <v>DEPARTAMENTO DE CUNDINAMARCA</v>
          </cell>
          <cell r="G1268" t="str">
            <v>CARRERA 3 2 38</v>
          </cell>
          <cell r="H1268" t="str">
            <v>251260</v>
          </cell>
          <cell r="I1268" t="str">
            <v>091-8537000</v>
          </cell>
          <cell r="J1268" t="str">
            <v>091-8537007</v>
          </cell>
          <cell r="K1268" t="str">
            <v>tesoreria@ubala-cundinamarca.gov.co</v>
          </cell>
          <cell r="L1268" t="str">
            <v>http://www.ubala-cundinamarca.gov.co</v>
          </cell>
        </row>
        <row r="1269">
          <cell r="C1269" t="str">
            <v>Durania</v>
          </cell>
          <cell r="E1269" t="str">
            <v>DURANIA</v>
          </cell>
          <cell r="F1269" t="str">
            <v>DEPARTAMENTO DE NORTE DE SANTANDER</v>
          </cell>
          <cell r="G1269" t="str">
            <v>AV 2 NO. 8-57 EDIFICIO PALACIO MUNICIPAL</v>
          </cell>
          <cell r="H1269" t="str">
            <v>544510</v>
          </cell>
          <cell r="I1269" t="str">
            <v>097-5664254,5664257</v>
          </cell>
          <cell r="J1269" t="str">
            <v>097-5664254</v>
          </cell>
          <cell r="K1269" t="str">
            <v>secretariageneral@durania-nortedesantander.gov.co</v>
          </cell>
          <cell r="L1269" t="str">
            <v>http://www.durania-nortedesantander.gov.co</v>
          </cell>
        </row>
        <row r="1270">
          <cell r="C1270" t="str">
            <v>Maní</v>
          </cell>
          <cell r="E1270" t="str">
            <v>MANI</v>
          </cell>
          <cell r="F1270" t="str">
            <v>DEPARTAMENTO DE CASANARE</v>
          </cell>
          <cell r="G1270" t="str">
            <v>CALLE 18 3 80</v>
          </cell>
          <cell r="H1270" t="str">
            <v>854010</v>
          </cell>
          <cell r="I1270" t="str">
            <v>321-2347843</v>
          </cell>
          <cell r="J1270" t="str">
            <v>098-6831017</v>
          </cell>
          <cell r="K1270" t="str">
            <v>hacienda@mani-casanare.gov.co</v>
          </cell>
          <cell r="L1270" t="str">
            <v>http://www.mani-casanare.gov.co</v>
          </cell>
        </row>
        <row r="1271">
          <cell r="C1271" t="str">
            <v>Anorí</v>
          </cell>
          <cell r="E1271" t="str">
            <v>ANORI</v>
          </cell>
          <cell r="F1271" t="str">
            <v>DEPARTAMENTO DE ANTIOQUIA</v>
          </cell>
          <cell r="G1271" t="str">
            <v>MUNICIPIO DE ANORÍ</v>
          </cell>
          <cell r="H1271" t="str">
            <v>052850</v>
          </cell>
          <cell r="I1271" t="str">
            <v>094-8350622</v>
          </cell>
          <cell r="J1271" t="str">
            <v>094-8350118</v>
          </cell>
          <cell r="K1271" t="str">
            <v>tesoreria@anori-antioquia.gov.co</v>
          </cell>
          <cell r="L1271" t="str">
            <v>http://www.anori-antioquia.gov.co</v>
          </cell>
        </row>
        <row r="1272">
          <cell r="C1272" t="str">
            <v>Ebéjico</v>
          </cell>
          <cell r="E1272" t="str">
            <v>EBEJICO</v>
          </cell>
          <cell r="F1272" t="str">
            <v>DEPARTAMENTO DE ANTIOQUIA</v>
          </cell>
          <cell r="G1272" t="str">
            <v>CALLE 18 21 17</v>
          </cell>
          <cell r="H1272" t="str">
            <v>055810</v>
          </cell>
          <cell r="I1272" t="str">
            <v>094-8562016</v>
          </cell>
          <cell r="J1272" t="str">
            <v>094-8562190</v>
          </cell>
          <cell r="K1272" t="str">
            <v>contactenos@ebejico-antioquia.gov.co</v>
          </cell>
          <cell r="L1272" t="str">
            <v>http://www.ebejico.gov.co</v>
          </cell>
        </row>
        <row r="1273">
          <cell r="C1273" t="str">
            <v>Marinilla</v>
          </cell>
          <cell r="E1273" t="str">
            <v>MARINILLA</v>
          </cell>
          <cell r="F1273" t="str">
            <v>DEPARTAMENTO DE ANTIOQUIA</v>
          </cell>
          <cell r="G1273" t="str">
            <v>CALLE 30 NO. 30-13</v>
          </cell>
          <cell r="H1273" t="str">
            <v>054020</v>
          </cell>
          <cell r="I1273" t="str">
            <v>094-5484410,5487211,5484101</v>
          </cell>
          <cell r="J1273" t="str">
            <v>094-5484410</v>
          </cell>
          <cell r="K1273" t="str">
            <v>contactenos@marinilla.gov.co</v>
          </cell>
          <cell r="L1273" t="str">
            <v>http://www.marinilla-antioquia.gov.co</v>
          </cell>
        </row>
        <row r="1274">
          <cell r="C1274" t="str">
            <v>Calamar - Bolívar</v>
          </cell>
          <cell r="E1274" t="str">
            <v>CALAMAR (BOLIVAR)</v>
          </cell>
          <cell r="F1274" t="str">
            <v>DEPARTAMENTO DE BOLIVAR</v>
          </cell>
          <cell r="G1274" t="str">
            <v>CALLE 20 N° 2-06</v>
          </cell>
          <cell r="H1274" t="str">
            <v>131540</v>
          </cell>
          <cell r="I1274" t="str">
            <v>095-6208398</v>
          </cell>
          <cell r="J1274" t="str">
            <v>095-6208398</v>
          </cell>
          <cell r="K1274" t="str">
            <v>alcaldia@calamar-bolivar.gov.co</v>
          </cell>
          <cell r="L1274" t="str">
            <v>http://www.calamar-bolivar.gov.co</v>
          </cell>
        </row>
        <row r="1275">
          <cell r="C1275" t="str">
            <v>Margarita</v>
          </cell>
          <cell r="E1275" t="str">
            <v>MARGARITA</v>
          </cell>
          <cell r="F1275" t="str">
            <v>DEPARTAMENTO DE BOLIVAR</v>
          </cell>
          <cell r="G1275" t="str">
            <v>Alcaldia municipal calle principal</v>
          </cell>
          <cell r="H1275" t="str">
            <v>133020</v>
          </cell>
          <cell r="I1275" t="str">
            <v>095-3216568414</v>
          </cell>
          <cell r="J1275" t="str">
            <v>095-6823101,</v>
          </cell>
          <cell r="K1275" t="str">
            <v>afinanciera@margarita-bolivar.gov.co</v>
          </cell>
          <cell r="L1275" t="str">
            <v>http://margarita-bolivar.gov.co</v>
          </cell>
        </row>
        <row r="1276">
          <cell r="C1276" t="str">
            <v>Siachoque</v>
          </cell>
          <cell r="E1276" t="str">
            <v>SIACHOQUE</v>
          </cell>
          <cell r="F1276" t="str">
            <v>DEPARTAMENTO DE BOYACA</v>
          </cell>
          <cell r="G1276" t="str">
            <v>CARRERAA 6 N 3-41</v>
          </cell>
          <cell r="H1276" t="str">
            <v>153460</v>
          </cell>
          <cell r="I1276" t="str">
            <v>098-7319168</v>
          </cell>
          <cell r="J1276" t="str">
            <v>098-7319168</v>
          </cell>
          <cell r="K1276" t="str">
            <v>tesoreria@siachoque-boyaca.gov.co</v>
          </cell>
          <cell r="L1276" t="str">
            <v>http://www.garagoa-boyaca.gov.co/</v>
          </cell>
        </row>
        <row r="1277">
          <cell r="C1277" t="str">
            <v>Anolaima</v>
          </cell>
          <cell r="E1277" t="str">
            <v>ANOLAIMA</v>
          </cell>
          <cell r="F1277" t="str">
            <v>DEPARTAMENTO DE CUNDINAMARCA</v>
          </cell>
          <cell r="G1277" t="str">
            <v>Alcaldía Municipal</v>
          </cell>
          <cell r="H1277" t="str">
            <v>253040</v>
          </cell>
          <cell r="I1277" t="str">
            <v>091-8454001,8454000,454001</v>
          </cell>
          <cell r="J1277" t="str">
            <v>091-8454101</v>
          </cell>
          <cell r="K1277" t="str">
            <v>pompiliotorres.edil@gmail.com</v>
          </cell>
          <cell r="L1277" t="str">
            <v>http://</v>
          </cell>
        </row>
        <row r="1278">
          <cell r="C1278" t="str">
            <v>Sibaté</v>
          </cell>
          <cell r="E1278" t="str">
            <v>SIBATE</v>
          </cell>
          <cell r="F1278" t="str">
            <v>DEPARTAMENTO DE CUNDINAMARCA</v>
          </cell>
          <cell r="G1278" t="str">
            <v>CARRERA 8 CALLE 10 - 01</v>
          </cell>
          <cell r="H1278" t="str">
            <v>250070</v>
          </cell>
          <cell r="I1278" t="str">
            <v>091-7250934,7250106,7250934</v>
          </cell>
          <cell r="J1278" t="str">
            <v>091-7250106</v>
          </cell>
          <cell r="K1278" t="str">
            <v>alcadia@sibate-cundinamarca.gov.co</v>
          </cell>
          <cell r="L1278" t="str">
            <v>http://www.sibate-cundinamarca.gov.co</v>
          </cell>
        </row>
        <row r="1279">
          <cell r="C1279" t="str">
            <v>Chachagüí</v>
          </cell>
          <cell r="E1279" t="str">
            <v>CHACHAGUI</v>
          </cell>
          <cell r="F1279" t="str">
            <v>DEPARTAMENTO DE NARIÑO</v>
          </cell>
          <cell r="G1279" t="str">
            <v>CALLE 3 NO 4-60 BARRIO OFICIAL</v>
          </cell>
          <cell r="H1279" t="str">
            <v>413020</v>
          </cell>
          <cell r="I1279" t="str">
            <v>092-7328137,7328138</v>
          </cell>
          <cell r="J1279" t="str">
            <v>092-7328138</v>
          </cell>
          <cell r="K1279" t="str">
            <v>alcaldia@chachagui-narino.gov.co</v>
          </cell>
          <cell r="L1279" t="str">
            <v>http://www.chachagui-narino.gov.co/</v>
          </cell>
        </row>
        <row r="1280">
          <cell r="C1280" t="str">
            <v>Policarpa</v>
          </cell>
          <cell r="E1280" t="str">
            <v>POLICARPA</v>
          </cell>
          <cell r="F1280" t="str">
            <v>DEPARTAMENTO DE NARIÑO</v>
          </cell>
          <cell r="G1280" t="str">
            <v>CALLE 4 3-08</v>
          </cell>
          <cell r="H1280" t="str">
            <v>527001</v>
          </cell>
          <cell r="I1280" t="str">
            <v>092-7265615</v>
          </cell>
          <cell r="J1280" t="str">
            <v>092-7265615</v>
          </cell>
          <cell r="K1280" t="str">
            <v>contactenos@policarpa-narino.gov.co</v>
          </cell>
          <cell r="L1280" t="str">
            <v>http://alcaldia municipal de policarpa</v>
          </cell>
        </row>
        <row r="1281">
          <cell r="C1281" t="str">
            <v>Marsella</v>
          </cell>
          <cell r="E1281" t="str">
            <v>MARSELLA</v>
          </cell>
          <cell r="F1281" t="str">
            <v>DEPARTAMENTO DE RISARALDA</v>
          </cell>
          <cell r="G1281" t="str">
            <v>CALLE 9 NO 9 - 12</v>
          </cell>
          <cell r="H1281" t="str">
            <v>661040</v>
          </cell>
          <cell r="I1281" t="str">
            <v>096-3685178</v>
          </cell>
          <cell r="J1281" t="str">
            <v>096-3685178</v>
          </cell>
          <cell r="K1281" t="str">
            <v>alcaldia@marsella-risaralda.gov.co</v>
          </cell>
          <cell r="L1281" t="str">
            <v>http://www.marsella-risaralda.gov.co</v>
          </cell>
        </row>
        <row r="1282">
          <cell r="C1282" t="str">
            <v>Villanueva - Casanare</v>
          </cell>
          <cell r="E1282" t="str">
            <v>VILLANUEVA (CASANARE)</v>
          </cell>
          <cell r="F1282" t="str">
            <v>DEPARTAMENTO DE CASANARE</v>
          </cell>
          <cell r="G1282" t="str">
            <v>CALLE 8 N 13-35</v>
          </cell>
          <cell r="H1282" t="str">
            <v>855030</v>
          </cell>
          <cell r="I1282" t="str">
            <v>098-6241204,6241205,6241206</v>
          </cell>
          <cell r="J1282" t="str">
            <v>098-6241310</v>
          </cell>
          <cell r="K1282" t="str">
            <v>alcaldia@villanueva-casanare.gov.co</v>
          </cell>
          <cell r="L1282" t="str">
            <v>http://www.villanueva-casanare.gov.co</v>
          </cell>
        </row>
        <row r="1283">
          <cell r="C1283" t="str">
            <v>Puerto Nariño</v>
          </cell>
          <cell r="E1283" t="str">
            <v>PUERTO NARIÑO</v>
          </cell>
          <cell r="F1283" t="str">
            <v>DEPARTAMENTO DE AMAZONAS</v>
          </cell>
          <cell r="G1283" t="str">
            <v>PUERTO NARIÑO - AMAZONAS</v>
          </cell>
          <cell r="H1283" t="str">
            <v>911018</v>
          </cell>
          <cell r="I1283" t="str">
            <v>311-2636784</v>
          </cell>
          <cell r="J1283" t="str">
            <v>311-2769541</v>
          </cell>
          <cell r="K1283" t="str">
            <v>contactenos@puertonarino-amazonas.gov.co</v>
          </cell>
          <cell r="L1283" t="str">
            <v>http://www.puertonorino-amazonas.gov.co</v>
          </cell>
        </row>
        <row r="1284">
          <cell r="C1284" t="str">
            <v>El Peñol - Antioquia</v>
          </cell>
          <cell r="E1284" t="str">
            <v>EL PEÑOL (ANTIOQUIA)</v>
          </cell>
          <cell r="F1284" t="str">
            <v>DEPARTAMENTO DE ANTIOQUIA</v>
          </cell>
          <cell r="G1284" t="str">
            <v>CARRERA 18 # 02 - 91 PALACIO MUNICIPAL - PLAZA DE BOLIVAR</v>
          </cell>
          <cell r="H1284" t="str">
            <v>053850</v>
          </cell>
          <cell r="I1284" t="str">
            <v>094-8515851,8515855,8553904</v>
          </cell>
          <cell r="J1284" t="str">
            <v>094-8363855</v>
          </cell>
          <cell r="K1284" t="str">
            <v>alcaldia@elpenol-antioquia.gov.co</v>
          </cell>
          <cell r="L1284" t="str">
            <v>http://www.elpenol-antioquia.gov.co</v>
          </cell>
        </row>
        <row r="1285">
          <cell r="C1285" t="str">
            <v>Candelaria - Atlántico</v>
          </cell>
          <cell r="E1285" t="str">
            <v>CANDELARIA (ATLANTICO)</v>
          </cell>
          <cell r="F1285" t="str">
            <v>DEPARTAMENTO DE ATLANTICO</v>
          </cell>
          <cell r="G1285" t="str">
            <v>Calle 12   11 69  Plaza principal</v>
          </cell>
          <cell r="H1285" t="str">
            <v>084020</v>
          </cell>
          <cell r="I1285" t="str">
            <v>095-8734604</v>
          </cell>
          <cell r="J1285" t="str">
            <v>095-8734604</v>
          </cell>
          <cell r="K1285" t="str">
            <v>alcaldiacandelariaatlco@yahoo.es</v>
          </cell>
          <cell r="L1285" t="str">
            <v>http://</v>
          </cell>
        </row>
        <row r="1286">
          <cell r="C1286" t="str">
            <v>Pensilvania</v>
          </cell>
          <cell r="E1286" t="str">
            <v>PENSILVANIA</v>
          </cell>
          <cell r="F1286" t="str">
            <v>DEPARTAMENTO DE CALDAS</v>
          </cell>
          <cell r="G1286" t="str">
            <v>CARRERAA 6 # 4-06</v>
          </cell>
          <cell r="H1286" t="str">
            <v>173060</v>
          </cell>
          <cell r="I1286" t="str">
            <v>096-8555153</v>
          </cell>
          <cell r="J1286" t="str">
            <v>096-8555171</v>
          </cell>
          <cell r="K1286" t="str">
            <v>contactenos@pensilvania-caldas.gov.co</v>
          </cell>
          <cell r="L1286" t="str">
            <v>http://www.pensilvania-caldas.gov.co</v>
          </cell>
        </row>
        <row r="1287">
          <cell r="C1287" t="str">
            <v>Ubaque</v>
          </cell>
          <cell r="E1287" t="str">
            <v>UBAQUE</v>
          </cell>
          <cell r="F1287" t="str">
            <v>DEPARTAMENTO DE CUNDINAMARCA</v>
          </cell>
          <cell r="G1287" t="str">
            <v>PALACIO MUNICIPAL CARRERAA 3 N 2 46</v>
          </cell>
          <cell r="H1287" t="str">
            <v>251601</v>
          </cell>
          <cell r="I1287" t="str">
            <v>091-8487001,3,487001</v>
          </cell>
          <cell r="J1287" t="str">
            <v>091-8487001</v>
          </cell>
          <cell r="K1287" t="str">
            <v>secretariahacienda@ubaque-cundinamarca.gov.co</v>
          </cell>
          <cell r="L1287" t="str">
            <v>http://www.ubaque-cundinamarca.gov.co/</v>
          </cell>
        </row>
        <row r="1288">
          <cell r="C1288" t="str">
            <v>Pedraza</v>
          </cell>
          <cell r="E1288" t="str">
            <v>PEDRAZA</v>
          </cell>
          <cell r="F1288" t="str">
            <v>DEPARTAMENTO DE MAGDALENA</v>
          </cell>
          <cell r="G1288" t="str">
            <v xml:space="preserve">CARRERA 5 # 1-05 </v>
          </cell>
          <cell r="H1288" t="str">
            <v>476040</v>
          </cell>
          <cell r="I1288" t="str">
            <v>095-6348228,3513325,</v>
          </cell>
          <cell r="J1288" t="str">
            <v>095-3783321</v>
          </cell>
          <cell r="K1288" t="str">
            <v>contactecnos@pedraza-magdalena.gov.co</v>
          </cell>
          <cell r="L1288" t="str">
            <v>http://www.pedraza-magdalena.gov.co</v>
          </cell>
        </row>
        <row r="1289">
          <cell r="C1289" t="str">
            <v>Ansermanuevo</v>
          </cell>
          <cell r="E1289" t="str">
            <v>ANSERMANUEVO</v>
          </cell>
          <cell r="F1289" t="str">
            <v>DEPARTAMENTO DE VALLE DEL CAUCA</v>
          </cell>
          <cell r="G1289" t="str">
            <v>CARRERAA 4 CALLE NO7-09</v>
          </cell>
          <cell r="H1289" t="str">
            <v>762010</v>
          </cell>
          <cell r="I1289" t="str">
            <v>092-2052118,2052183</v>
          </cell>
          <cell r="J1289" t="str">
            <v>092-2052418</v>
          </cell>
          <cell r="K1289" t="str">
            <v>alcaldia@ansermanuevo-valle.gov.co</v>
          </cell>
          <cell r="L1289" t="str">
            <v>http://www.ansermanuevo-valle.gov.co</v>
          </cell>
        </row>
        <row r="1290">
          <cell r="C1290" t="str">
            <v>Santa Fe de Antioquia</v>
          </cell>
          <cell r="E1290" t="str">
            <v>SANTAFE DE ANTIOQUIA</v>
          </cell>
          <cell r="F1290" t="str">
            <v>DEPARTAMENTO DE ANTIOQUIA</v>
          </cell>
          <cell r="G1290" t="str">
            <v>CARRERA 9 N° 9 - 22 (PARQUE PRINCIPAL)</v>
          </cell>
          <cell r="H1290" t="str">
            <v>057050</v>
          </cell>
          <cell r="I1290" t="str">
            <v>094-8531136,8531152,8531793</v>
          </cell>
          <cell r="J1290" t="str">
            <v>094-8531101</v>
          </cell>
          <cell r="K1290" t="str">
            <v>alcaldia@santafedeantioquia-antioquia.gov.co</v>
          </cell>
          <cell r="L1290" t="str">
            <v>http://www.santafedeantioquia-antioquia.gov.co/</v>
          </cell>
        </row>
        <row r="1291">
          <cell r="C1291" t="str">
            <v>Caracolí</v>
          </cell>
          <cell r="E1291" t="str">
            <v>CARACOLI</v>
          </cell>
          <cell r="F1291" t="str">
            <v>DEPARTAMENTO DE ANTIOQUIA</v>
          </cell>
          <cell r="G1291" t="str">
            <v>CARACOLI</v>
          </cell>
          <cell r="H1291" t="str">
            <v>053450</v>
          </cell>
          <cell r="I1291" t="str">
            <v>094-8336026</v>
          </cell>
          <cell r="J1291" t="str">
            <v>094-8336026</v>
          </cell>
          <cell r="K1291" t="str">
            <v>alcaldia@caracoli-antioquia.gov.co</v>
          </cell>
          <cell r="L1291" t="str">
            <v>http://www.caracoli-antioquia.gov.co</v>
          </cell>
        </row>
        <row r="1292">
          <cell r="C1292" t="str">
            <v>Salgar</v>
          </cell>
          <cell r="E1292" t="str">
            <v>SALGAR</v>
          </cell>
          <cell r="F1292" t="str">
            <v>DEPARTAMENTO DE ANTIOQUIA</v>
          </cell>
          <cell r="G1292" t="str">
            <v>CALLE 29 30 17</v>
          </cell>
          <cell r="H1292" t="str">
            <v>056470</v>
          </cell>
          <cell r="I1292" t="str">
            <v>094-8442357,8442213,8443252</v>
          </cell>
          <cell r="J1292" t="str">
            <v>094-8442081</v>
          </cell>
          <cell r="K1292" t="str">
            <v>contactenos@salgar-antioquia.gov.co</v>
          </cell>
          <cell r="L1292" t="str">
            <v>http://www.salgar-antioquia.gov.co</v>
          </cell>
        </row>
        <row r="1293">
          <cell r="C1293" t="str">
            <v>Uramita</v>
          </cell>
          <cell r="E1293" t="str">
            <v>URAMITA</v>
          </cell>
          <cell r="F1293" t="str">
            <v>DEPARTAMENTO DE ANTIOQUIA</v>
          </cell>
          <cell r="G1293" t="str">
            <v>CALLE 20 NRO 17-34</v>
          </cell>
          <cell r="H1293" t="str">
            <v>057440</v>
          </cell>
          <cell r="I1293" t="str">
            <v>094-8574131</v>
          </cell>
          <cell r="J1293" t="str">
            <v>094-8574240</v>
          </cell>
          <cell r="K1293" t="str">
            <v>alcaldia@uramita-antioquia.gov.co</v>
          </cell>
          <cell r="L1293" t="str">
            <v>http://www.uramita-antioquia.gov.co/</v>
          </cell>
        </row>
        <row r="1294">
          <cell r="C1294" t="str">
            <v>Arenal</v>
          </cell>
          <cell r="E1294" t="str">
            <v>ARENAL</v>
          </cell>
          <cell r="F1294" t="str">
            <v>DEPARTAMENTO DE BOLIVAR</v>
          </cell>
          <cell r="G1294" t="str">
            <v>CALLE 13 5-74</v>
          </cell>
          <cell r="H1294" t="str">
            <v>134527</v>
          </cell>
          <cell r="I1294" t="str">
            <v>095-6652242,5652245,6652245</v>
          </cell>
          <cell r="J1294" t="str">
            <v>095-6652245</v>
          </cell>
          <cell r="K1294" t="str">
            <v>contactenos@arenal-bolivar.gov.co</v>
          </cell>
          <cell r="L1294" t="str">
            <v>http://www.arenal-bolivar.gov.co</v>
          </cell>
        </row>
        <row r="1295">
          <cell r="C1295" t="str">
            <v>María la Baja</v>
          </cell>
          <cell r="E1295" t="str">
            <v>MARIA LA BAJA</v>
          </cell>
          <cell r="F1295" t="str">
            <v>DEPARTAMENTO DE BOLIVAR</v>
          </cell>
          <cell r="G1295" t="str">
            <v>Alcaldia Municipal</v>
          </cell>
          <cell r="H1295" t="str">
            <v>131060</v>
          </cell>
          <cell r="I1295" t="str">
            <v>095-6260592</v>
          </cell>
          <cell r="J1295" t="str">
            <v>095-6260592</v>
          </cell>
          <cell r="K1295" t="str">
            <v>contactenos@marialabaja-bolivar.gov.co</v>
          </cell>
          <cell r="L1295" t="str">
            <v>http://www.marialabaja_bolivar.gov.co</v>
          </cell>
        </row>
        <row r="1296">
          <cell r="C1296" t="str">
            <v>Maripí</v>
          </cell>
          <cell r="E1296" t="str">
            <v>MARIPI</v>
          </cell>
          <cell r="F1296" t="str">
            <v>DEPARTAMENTO DE BOYACA</v>
          </cell>
          <cell r="G1296" t="str">
            <v>CARRERA 5 3 30 BRR ALCALDIA</v>
          </cell>
          <cell r="H1296" t="str">
            <v>154820</v>
          </cell>
          <cell r="I1296" t="str">
            <v>098-3125296934</v>
          </cell>
          <cell r="J1296" t="str">
            <v>098-3125296934</v>
          </cell>
          <cell r="K1296" t="str">
            <v>tesoreria@maripi-boyaca.gov.co</v>
          </cell>
          <cell r="L1296" t="str">
            <v>http://www.maripi-boyaca.gov.co</v>
          </cell>
        </row>
        <row r="1297">
          <cell r="C1297" t="str">
            <v>Pesca</v>
          </cell>
          <cell r="E1297" t="str">
            <v>PESCA</v>
          </cell>
          <cell r="F1297" t="str">
            <v>DEPARTAMENTO DE BOYACA</v>
          </cell>
          <cell r="G1297" t="str">
            <v>CARRERA 5 N° 4-53</v>
          </cell>
          <cell r="H1297" t="str">
            <v>152460</v>
          </cell>
          <cell r="I1297" t="str">
            <v>098-7784069</v>
          </cell>
          <cell r="J1297" t="str">
            <v>098-7784069</v>
          </cell>
          <cell r="K1297" t="str">
            <v>alcaldia@pesca-boyaca.gov.co</v>
          </cell>
          <cell r="L1297" t="str">
            <v>http://www.pesca-boyaca.gov.co</v>
          </cell>
        </row>
        <row r="1298">
          <cell r="C1298" t="str">
            <v>Úmbita</v>
          </cell>
          <cell r="E1298" t="str">
            <v>UMBITA</v>
          </cell>
          <cell r="F1298" t="str">
            <v>DEPARTAMENTO DE BOYACA</v>
          </cell>
          <cell r="G1298" t="str">
            <v>Palacio municipal</v>
          </cell>
          <cell r="H1298" t="str">
            <v>153240</v>
          </cell>
          <cell r="I1298" t="str">
            <v>098-7305000</v>
          </cell>
          <cell r="J1298" t="str">
            <v>098-7305002</v>
          </cell>
          <cell r="K1298" t="str">
            <v>bacruz08@gmail.com</v>
          </cell>
          <cell r="L1298" t="str">
            <v>http://www.umbita-boyaca.gov.co</v>
          </cell>
        </row>
        <row r="1299">
          <cell r="C1299" t="str">
            <v>Anserma de los Caballeros</v>
          </cell>
          <cell r="E1299" t="str">
            <v>ANSERMA</v>
          </cell>
          <cell r="F1299" t="str">
            <v>DEPARTAMENTO DE CALDAS</v>
          </cell>
          <cell r="G1299" t="str">
            <v>CALLE 7 ENTRE CARRERAS 4 Y 5</v>
          </cell>
          <cell r="H1299" t="str">
            <v>177080</v>
          </cell>
          <cell r="I1299" t="str">
            <v>096-8536430,8532052,8536958</v>
          </cell>
          <cell r="J1299" t="str">
            <v>096-8536966</v>
          </cell>
          <cell r="K1299" t="str">
            <v>hacienda@anserma-caldas.gov.co</v>
          </cell>
          <cell r="L1299" t="str">
            <v>http://www.anserma-caldas.gov.co</v>
          </cell>
        </row>
        <row r="1300">
          <cell r="C1300" t="str">
            <v>Marmato</v>
          </cell>
          <cell r="E1300" t="str">
            <v>MARMATO</v>
          </cell>
          <cell r="F1300" t="str">
            <v>DEPARTAMENTO DE CALDAS</v>
          </cell>
          <cell r="G1300" t="str">
            <v>Plaza Principal</v>
          </cell>
          <cell r="H1300" t="str">
            <v>178007</v>
          </cell>
          <cell r="I1300" t="str">
            <v>096-8598170</v>
          </cell>
          <cell r="J1300" t="str">
            <v>096-8598474</v>
          </cell>
          <cell r="K1300" t="str">
            <v>alcaldia@marmato-caldas.gov.co</v>
          </cell>
          <cell r="L1300" t="str">
            <v>http://marmato-caldas.gov.co</v>
          </cell>
        </row>
        <row r="1301">
          <cell r="C1301" t="str">
            <v>Caloto</v>
          </cell>
          <cell r="E1301" t="str">
            <v>CALOTO</v>
          </cell>
          <cell r="F1301" t="str">
            <v>DEPARTAMENTO DE CAUCA</v>
          </cell>
          <cell r="G1301" t="str">
            <v>CALLE 12 4 67</v>
          </cell>
          <cell r="H1301" t="str">
            <v>191070</v>
          </cell>
          <cell r="I1301" t="str">
            <v>092-8258336</v>
          </cell>
          <cell r="J1301" t="str">
            <v>092-8258337</v>
          </cell>
          <cell r="K1301" t="str">
            <v>alcaldia@caloto-cauca.gov.co</v>
          </cell>
          <cell r="L1301" t="str">
            <v>http://www.caloto-cauca.gov.co</v>
          </cell>
        </row>
        <row r="1302">
          <cell r="C1302" t="str">
            <v>Sincé</v>
          </cell>
          <cell r="E1302" t="str">
            <v>SINCE</v>
          </cell>
          <cell r="F1302" t="str">
            <v>DEPARTAMENTO DE SUCRE</v>
          </cell>
          <cell r="G1302" t="str">
            <v>Carrera  11   8-10</v>
          </cell>
          <cell r="H1302" t="str">
            <v>702070</v>
          </cell>
          <cell r="I1302" t="str">
            <v>095-2895207</v>
          </cell>
          <cell r="J1302" t="str">
            <v>095-2895207</v>
          </cell>
          <cell r="K1302" t="str">
            <v>alcaldia@since-sucre.gov.co</v>
          </cell>
          <cell r="L1302" t="str">
            <v>http://www.since-sucre.gov.co</v>
          </cell>
        </row>
        <row r="1303">
          <cell r="C1303" t="str">
            <v>Peque</v>
          </cell>
          <cell r="E1303" t="str">
            <v>PEQUE</v>
          </cell>
          <cell r="F1303" t="str">
            <v>DEPARTAMENTO DE ANTIOQUIA</v>
          </cell>
          <cell r="G1303" t="str">
            <v>CALLE 10 #9 43</v>
          </cell>
          <cell r="H1303" t="str">
            <v>057010</v>
          </cell>
          <cell r="I1303" t="str">
            <v>094-8552229</v>
          </cell>
          <cell r="J1303" t="str">
            <v>094-8552223</v>
          </cell>
          <cell r="K1303" t="str">
            <v>hacienda@peque-antioquia.gov.co</v>
          </cell>
          <cell r="L1303" t="str">
            <v>http://www.peque.gov.co</v>
          </cell>
        </row>
        <row r="1304">
          <cell r="C1304" t="str">
            <v>Silvia</v>
          </cell>
          <cell r="E1304" t="str">
            <v>SILVIA</v>
          </cell>
          <cell r="F1304" t="str">
            <v>DEPARTAMENTO DE CAUCA</v>
          </cell>
          <cell r="G1304" t="str">
            <v>CALLE 9 2-49</v>
          </cell>
          <cell r="H1304" t="str">
            <v>192070</v>
          </cell>
          <cell r="I1304" t="str">
            <v>092-8251108,8251168,8251008</v>
          </cell>
          <cell r="J1304" t="str">
            <v>092-8251108</v>
          </cell>
          <cell r="K1304" t="str">
            <v>contactenos@silvia-cauca.gov.co</v>
          </cell>
          <cell r="L1304" t="str">
            <v>http://www.silvia-cauca.gov.co</v>
          </cell>
        </row>
        <row r="1305">
          <cell r="C1305" t="str">
            <v>Manaure (Balcón del Cesar)</v>
          </cell>
          <cell r="E1305" t="str">
            <v>MANAURE (BALCON DEL CESAR)</v>
          </cell>
          <cell r="F1305" t="str">
            <v>DEPARTAMENTO DE CESAR</v>
          </cell>
          <cell r="G1305" t="str">
            <v>CALLE 3  6A 78</v>
          </cell>
          <cell r="H1305" t="str">
            <v>202001</v>
          </cell>
          <cell r="I1305" t="str">
            <v>095-5790592</v>
          </cell>
          <cell r="J1305" t="str">
            <v>095-5790591</v>
          </cell>
          <cell r="K1305" t="str">
            <v>alcaldia@manaurebalcondelcesar-cesar.gov.co</v>
          </cell>
          <cell r="L1305" t="str">
            <v>http://www.manaurebalcondelcesar-cesar.gov.co/</v>
          </cell>
        </row>
        <row r="1306">
          <cell r="C1306" t="str">
            <v>Silvania</v>
          </cell>
          <cell r="E1306" t="str">
            <v>SILVANIA</v>
          </cell>
          <cell r="F1306" t="str">
            <v>DEPARTAMENTO DE CUNDINAMARCA</v>
          </cell>
          <cell r="G1306" t="str">
            <v>DIAGONAL 10 NO 6-04 PARQUE PRINCIPAL</v>
          </cell>
          <cell r="H1306" t="str">
            <v>252240</v>
          </cell>
          <cell r="I1306" t="str">
            <v>091-684007,6843556840071</v>
          </cell>
          <cell r="J1306" t="str">
            <v>091-684055</v>
          </cell>
          <cell r="K1306" t="str">
            <v>alcaldia@silvania-cundinamarca.gov.co</v>
          </cell>
          <cell r="L1306" t="str">
            <v>http://www.silvania-cundinamarca.gov.co</v>
          </cell>
        </row>
        <row r="1307">
          <cell r="C1307" t="str">
            <v>Ubaté</v>
          </cell>
          <cell r="E1307" t="str">
            <v>UBATE</v>
          </cell>
          <cell r="F1307" t="str">
            <v>DEPARTAMENTO DE CUNDINAMARCA</v>
          </cell>
          <cell r="G1307" t="str">
            <v>CARRERAA 7 N 6-41</v>
          </cell>
          <cell r="H1307" t="str">
            <v>250430</v>
          </cell>
          <cell r="I1307" t="str">
            <v>091-8553303,8553820,</v>
          </cell>
          <cell r="J1307" t="str">
            <v>091-8553820</v>
          </cell>
          <cell r="K1307" t="str">
            <v>secretariadehacienda@ubate-cundinamarca.gov.co</v>
          </cell>
          <cell r="L1307" t="str">
            <v>http://ubate-cundinamarca.gov.co</v>
          </cell>
        </row>
        <row r="1308">
          <cell r="C1308" t="str">
            <v>Santo Domingo de Silos</v>
          </cell>
          <cell r="E1308" t="str">
            <v>SILOS</v>
          </cell>
          <cell r="F1308" t="str">
            <v>DEPARTAMENTO DE NORTE DE SANTANDER</v>
          </cell>
          <cell r="G1308" t="str">
            <v>CARRERA 3 NO. 5-50 BARRIO CENTRO</v>
          </cell>
          <cell r="H1308" t="str">
            <v>544050</v>
          </cell>
          <cell r="I1308" t="str">
            <v>975-676001,676039</v>
          </cell>
          <cell r="J1308" t="str">
            <v>999-5676039</v>
          </cell>
          <cell r="K1308" t="str">
            <v>alcaldia@santodomingodesilos-nortedesantander.gov.co</v>
          </cell>
          <cell r="L1308" t="str">
            <v>http://www.santodomingodesilos-nortedesantander.gov.co</v>
          </cell>
        </row>
        <row r="1309">
          <cell r="C1309" t="str">
            <v>Anzoátegui</v>
          </cell>
          <cell r="E1309" t="str">
            <v>ANZOATEGUI</v>
          </cell>
          <cell r="F1309" t="str">
            <v>DEPARTAMENTO DE TOLIMA</v>
          </cell>
          <cell r="G1309" t="str">
            <v>CALLE 13 CARRERAA. 2  # 1- 11</v>
          </cell>
          <cell r="H1309" t="str">
            <v>730540</v>
          </cell>
          <cell r="I1309" t="str">
            <v>098-2810088</v>
          </cell>
          <cell r="J1309" t="str">
            <v>098-2810091</v>
          </cell>
          <cell r="K1309" t="str">
            <v>secretariagobierno@anzoategui-tolima.gov.co</v>
          </cell>
          <cell r="L1309" t="str">
            <v>http://www.anzoategui-tolima.gov.co/</v>
          </cell>
        </row>
        <row r="1310">
          <cell r="C1310" t="str">
            <v>San Sebastián de Mariquita</v>
          </cell>
          <cell r="E1310" t="str">
            <v>MARIQUITA</v>
          </cell>
          <cell r="F1310" t="str">
            <v>DEPARTAMENTO DE TOLIMA</v>
          </cell>
          <cell r="G1310" t="str">
            <v>CARRERAA 3 CON CALLE 4 ESQUINA PALACIO MUNICIPAL</v>
          </cell>
          <cell r="H1310" t="str">
            <v>732020</v>
          </cell>
          <cell r="I1310" t="str">
            <v>098-2522207,2522903,2522250</v>
          </cell>
          <cell r="J1310" t="str">
            <v>098-2522901,2522903,2522250</v>
          </cell>
          <cell r="K1310" t="str">
            <v>contabilidad@sansebastiandemariquita-tolima.gov.co</v>
          </cell>
          <cell r="L1310" t="str">
            <v>http://www.sansebastiandemariquita.com</v>
          </cell>
        </row>
        <row r="1311">
          <cell r="C1311" t="str">
            <v>El Águila</v>
          </cell>
          <cell r="E1311" t="str">
            <v>EL AGUILA</v>
          </cell>
          <cell r="F1311" t="str">
            <v>DEPARTAMENTO DE VALLE DEL CAUCA</v>
          </cell>
          <cell r="G1311" t="str">
            <v>CARRERAA 3 NO. 9 02 ESQUINA</v>
          </cell>
          <cell r="H1311" t="str">
            <v>762001</v>
          </cell>
          <cell r="I1311" t="str">
            <v>092-2066140</v>
          </cell>
          <cell r="J1311" t="str">
            <v>092-2066140</v>
          </cell>
          <cell r="K1311" t="str">
            <v>alcaldia@elaguila-valle.gov.co</v>
          </cell>
          <cell r="L1311" t="str">
            <v>http://www.elaguila-valle.gov.co/</v>
          </cell>
        </row>
        <row r="1312">
          <cell r="C1312" t="str">
            <v>Anzá</v>
          </cell>
          <cell r="E1312" t="str">
            <v>ANZA</v>
          </cell>
          <cell r="F1312" t="str">
            <v>DEPARTAMENTO DE ANTIOQUIA</v>
          </cell>
          <cell r="G1312" t="str">
            <v>CALLE 10 10 08 (!) CASA CONSISTORIAL PARQUE PRINCIPAL</v>
          </cell>
          <cell r="H1312" t="str">
            <v>056850</v>
          </cell>
          <cell r="I1312" t="str">
            <v>094-8522002,,8522102</v>
          </cell>
          <cell r="J1312" t="str">
            <v>094-8522082</v>
          </cell>
          <cell r="K1312" t="str">
            <v>hacienda@anza-antioquia.gov.co</v>
          </cell>
          <cell r="L1312" t="str">
            <v>http://anza-antioquia.gov.co</v>
          </cell>
        </row>
        <row r="1313">
          <cell r="C1313" t="str">
            <v>El Carmen de Bolívar</v>
          </cell>
          <cell r="E1313" t="str">
            <v>EL CARMEN DE BOLIVAR</v>
          </cell>
          <cell r="F1313" t="str">
            <v>DEPARTAMENTO DE BOLIVAR</v>
          </cell>
          <cell r="G1313" t="str">
            <v>CALLE 24 CARRERA 49 ESQUINA</v>
          </cell>
          <cell r="H1313" t="str">
            <v>132124</v>
          </cell>
          <cell r="I1313" t="str">
            <v>095-6860086</v>
          </cell>
          <cell r="J1313" t="str">
            <v>095-6860086</v>
          </cell>
          <cell r="K1313" t="str">
            <v>contactenos@elcarmen-bolivar.gov.co</v>
          </cell>
          <cell r="L1313" t="str">
            <v>http://www.elcarmen-bolivar.gov.co</v>
          </cell>
        </row>
        <row r="1314">
          <cell r="C1314" t="str">
            <v>Simití</v>
          </cell>
          <cell r="E1314" t="str">
            <v>SIMITI</v>
          </cell>
          <cell r="F1314" t="str">
            <v>DEPARTAMENTO DE BOLIVAR</v>
          </cell>
          <cell r="G1314" t="str">
            <v>Calle Tres Cruces</v>
          </cell>
          <cell r="H1314" t="str">
            <v>135020</v>
          </cell>
          <cell r="I1314" t="str">
            <v>095-6798740,6659076,6659337</v>
          </cell>
          <cell r="J1314" t="str">
            <v>095-5699001</v>
          </cell>
          <cell r="K1314" t="str">
            <v>mayobaron@hotmail.com</v>
          </cell>
          <cell r="L1314" t="str">
            <v>http://</v>
          </cell>
        </row>
        <row r="1315">
          <cell r="C1315" t="str">
            <v>El Cocuy</v>
          </cell>
          <cell r="E1315" t="str">
            <v>EL COCUY</v>
          </cell>
          <cell r="F1315" t="str">
            <v>DEPARTAMENTO DE BOYACA</v>
          </cell>
          <cell r="G1315" t="str">
            <v>CARRERA 3 NO 8-36</v>
          </cell>
          <cell r="H1315" t="str">
            <v>151280</v>
          </cell>
          <cell r="I1315" t="str">
            <v>098-7890405</v>
          </cell>
          <cell r="J1315" t="str">
            <v>098-7890024</v>
          </cell>
          <cell r="K1315" t="str">
            <v>alcaldia@elcocuy-boyaca.gov.co</v>
          </cell>
          <cell r="L1315" t="str">
            <v>http://www.elcocuy-boyaca.gov.co</v>
          </cell>
        </row>
        <row r="1316">
          <cell r="C1316" t="str">
            <v>Marquetalia</v>
          </cell>
          <cell r="E1316" t="str">
            <v>MARQUETALIA</v>
          </cell>
          <cell r="F1316" t="str">
            <v>DEPARTAMENTO DE CALDAS</v>
          </cell>
          <cell r="G1316" t="str">
            <v>CARRERA 2 NO 2-112 Y 2-114</v>
          </cell>
          <cell r="H1316" t="str">
            <v>173040</v>
          </cell>
          <cell r="I1316" t="str">
            <v>096-567093,567042,567113</v>
          </cell>
          <cell r="J1316" t="str">
            <v>096-8567093</v>
          </cell>
          <cell r="K1316" t="str">
            <v>contactenos@marquetalia-caldas.gov.co</v>
          </cell>
          <cell r="L1316" t="str">
            <v>http://www.marquetalia-caldas.gov.co</v>
          </cell>
        </row>
        <row r="1317">
          <cell r="C1317" t="str">
            <v>Elías</v>
          </cell>
          <cell r="E1317" t="str">
            <v>ELIAS</v>
          </cell>
          <cell r="F1317" t="str">
            <v>DEPARTAMENTO DE HUILA</v>
          </cell>
          <cell r="G1317" t="str">
            <v>CALLE 2 N 4 28</v>
          </cell>
          <cell r="H1317" t="str">
            <v>417001</v>
          </cell>
          <cell r="I1317" t="str">
            <v>098-8305610</v>
          </cell>
          <cell r="J1317" t="str">
            <v>098-8374272</v>
          </cell>
          <cell r="K1317" t="str">
            <v>contactenos@elias-huila.gov.co</v>
          </cell>
          <cell r="L1317" t="str">
            <v>http://www.elias-huila.gov.co</v>
          </cell>
        </row>
        <row r="1318">
          <cell r="C1318" t="str">
            <v>Hacarí</v>
          </cell>
          <cell r="E1318" t="str">
            <v>HACARI</v>
          </cell>
          <cell r="F1318" t="str">
            <v>DEPARTAMENTO DE NORTE DE SANTANDER</v>
          </cell>
          <cell r="G1318" t="str">
            <v>KDX B1 340</v>
          </cell>
          <cell r="H1318" t="str">
            <v>546510</v>
          </cell>
          <cell r="I1318" t="str">
            <v>097-5110099,5110017,110088</v>
          </cell>
          <cell r="J1318" t="str">
            <v>097-5110099</v>
          </cell>
          <cell r="K1318" t="str">
            <v>alcaldia@hacari-nortedesantander.gov.co</v>
          </cell>
          <cell r="L1318" t="str">
            <v>http://</v>
          </cell>
        </row>
        <row r="1319">
          <cell r="C1319" t="str">
            <v>Hato</v>
          </cell>
          <cell r="E1319" t="str">
            <v>HATO</v>
          </cell>
          <cell r="F1319" t="str">
            <v>DEPARTAMENTO DE SANTANDER</v>
          </cell>
          <cell r="G1319" t="str">
            <v>CALLE 5 4 23</v>
          </cell>
          <cell r="H1319" t="str">
            <v>683571</v>
          </cell>
          <cell r="I1319" t="str">
            <v>097-7248711</v>
          </cell>
          <cell r="J1319" t="str">
            <v>097-7248711</v>
          </cell>
          <cell r="K1319" t="str">
            <v>alcaldia@hato-santander.gov.co</v>
          </cell>
          <cell r="L1319" t="str">
            <v>http://www.hato-santander.gov.co</v>
          </cell>
        </row>
        <row r="1320">
          <cell r="C1320" t="str">
            <v>Matanza</v>
          </cell>
          <cell r="E1320" t="str">
            <v>MATANZA</v>
          </cell>
          <cell r="F1320" t="str">
            <v>DEPARTAMENTO DE SANTANDER</v>
          </cell>
          <cell r="G1320" t="str">
            <v>CARRERAA 5 5-85</v>
          </cell>
          <cell r="H1320" t="str">
            <v>680561</v>
          </cell>
          <cell r="I1320" t="str">
            <v>097-6298024</v>
          </cell>
          <cell r="J1320" t="str">
            <v>097-6298022</v>
          </cell>
          <cell r="K1320" t="str">
            <v>contactenos@matanza-santander.gov.co</v>
          </cell>
          <cell r="L1320" t="str">
            <v>http://matanza-santander.gov.co</v>
          </cell>
        </row>
        <row r="1321">
          <cell r="C1321" t="str">
            <v>Apartadó</v>
          </cell>
          <cell r="E1321" t="str">
            <v>APARTADO</v>
          </cell>
          <cell r="F1321" t="str">
            <v>DEPARTAMENTO DE ANTIOQUIA</v>
          </cell>
          <cell r="G1321" t="str">
            <v xml:space="preserve">CARRERAA 100 NO.103A-02 </v>
          </cell>
          <cell r="H1321" t="str">
            <v>057840</v>
          </cell>
          <cell r="I1321" t="str">
            <v>094-8291038,8281055,8282188</v>
          </cell>
          <cell r="J1321" t="str">
            <v>094-8280175</v>
          </cell>
          <cell r="K1321" t="str">
            <v>direccionfinanciera@apartado.gov.co</v>
          </cell>
          <cell r="L1321" t="str">
            <v xml:space="preserve">http://www.apartado.gov.co </v>
          </cell>
        </row>
        <row r="1322">
          <cell r="C1322" t="str">
            <v>Caramanta</v>
          </cell>
          <cell r="E1322" t="str">
            <v>CARAMANTA</v>
          </cell>
          <cell r="F1322" t="str">
            <v>DEPARTAMENTO DE ANTIOQUIA</v>
          </cell>
          <cell r="G1322" t="str">
            <v>CARRERA 21 N° 19 - 55</v>
          </cell>
          <cell r="H1322" t="str">
            <v>056040</v>
          </cell>
          <cell r="I1322" t="str">
            <v>094-8553358,8553354</v>
          </cell>
          <cell r="J1322" t="str">
            <v>094-8553181,8553354</v>
          </cell>
          <cell r="K1322" t="str">
            <v>alcaldia@caramanta-antioquia.gov.co</v>
          </cell>
          <cell r="L1322" t="str">
            <v>http://www.caramanta.gov.co</v>
          </cell>
        </row>
        <row r="1323">
          <cell r="C1323" t="str">
            <v>Villa Rica - Cauca</v>
          </cell>
          <cell r="E1323" t="str">
            <v>VILLA RICA</v>
          </cell>
          <cell r="F1323" t="str">
            <v>DEPARTAMENTO DE CAUCA</v>
          </cell>
          <cell r="G1323" t="str">
            <v>CALLE 2 1 187</v>
          </cell>
          <cell r="H1323" t="str">
            <v>191060</v>
          </cell>
          <cell r="I1323" t="str">
            <v>092-8486212</v>
          </cell>
          <cell r="J1323" t="str">
            <v>092-8486212</v>
          </cell>
          <cell r="K1323" t="str">
            <v>alcaldia@villarica-cauca.gov.co</v>
          </cell>
          <cell r="L1323" t="str">
            <v>http://www.villarica-cauca.gov.co</v>
          </cell>
        </row>
        <row r="1324">
          <cell r="C1324" t="str">
            <v>Becerril</v>
          </cell>
          <cell r="E1324" t="str">
            <v>BECERRIL</v>
          </cell>
          <cell r="F1324" t="str">
            <v>DEPARTAMENTO DE CESAR</v>
          </cell>
          <cell r="G1324" t="str">
            <v>CALLE 10 NO.6-84</v>
          </cell>
          <cell r="H1324" t="str">
            <v>203001</v>
          </cell>
          <cell r="I1324" t="str">
            <v>095-5768007</v>
          </cell>
          <cell r="J1324" t="str">
            <v>095-5768008</v>
          </cell>
          <cell r="K1324" t="str">
            <v>alcaldia@becerril-cesar.gov.co</v>
          </cell>
          <cell r="L1324" t="str">
            <v>http://www.becerril-cesar.gov.co</v>
          </cell>
        </row>
        <row r="1325">
          <cell r="C1325" t="str">
            <v>Mesitas del Colegio</v>
          </cell>
          <cell r="E1325" t="str">
            <v>EL COLEGIO</v>
          </cell>
          <cell r="F1325" t="str">
            <v>DEPARTAMENTO DE CUNDINAMARCA</v>
          </cell>
          <cell r="G1325" t="str">
            <v>CALLE 7 A NO.9-36</v>
          </cell>
          <cell r="H1325" t="str">
            <v>252630</v>
          </cell>
          <cell r="I1325" t="str">
            <v>091-8475057,8475067,</v>
          </cell>
          <cell r="J1325" t="str">
            <v>091-8475540</v>
          </cell>
          <cell r="K1325" t="str">
            <v>contactenos@elcolegio-cundinamarca.gov.co</v>
          </cell>
          <cell r="L1325" t="str">
            <v>http://www.elcolegio-cundinamarca.gov.co/</v>
          </cell>
        </row>
        <row r="1326">
          <cell r="C1326" t="str">
            <v>San Antonio del Tequendama</v>
          </cell>
          <cell r="E1326" t="str">
            <v>SAN ANTONIO DEL TEQUENDAMA</v>
          </cell>
          <cell r="F1326" t="str">
            <v>DEPARTAMENTO DE CUNDINAMARCA</v>
          </cell>
          <cell r="G1326" t="str">
            <v>CARRERAA 5  4 16</v>
          </cell>
          <cell r="H1326" t="str">
            <v>252620</v>
          </cell>
          <cell r="I1326" t="str">
            <v>091-8450226</v>
          </cell>
          <cell r="J1326" t="str">
            <v>091-8450055</v>
          </cell>
          <cell r="K1326" t="str">
            <v>correspondencia@sanantoniodeltequendama-cundinamarca.gov.co</v>
          </cell>
          <cell r="L1326" t="str">
            <v>http://www.sanantoniodeltequendama-cundinamarca.gov.co/</v>
          </cell>
        </row>
        <row r="1327">
          <cell r="C1327" t="str">
            <v>Simijaca</v>
          </cell>
          <cell r="E1327" t="str">
            <v>SIMIJACA</v>
          </cell>
          <cell r="F1327" t="str">
            <v>DEPARTAMENTO DE CUNDINAMARCA</v>
          </cell>
          <cell r="G1327" t="str">
            <v>CALLEL 7 7 42</v>
          </cell>
          <cell r="H1327" t="str">
            <v>123456</v>
          </cell>
          <cell r="I1327" t="str">
            <v>091-8555995,555308,8555117</v>
          </cell>
          <cell r="J1327" t="str">
            <v>091-8555117</v>
          </cell>
          <cell r="K1327" t="str">
            <v>alcaldia@simijaca-cundinamarca.gov.co</v>
          </cell>
          <cell r="L1327" t="str">
            <v>http://www.simijaca-cundinamarca.gov.co/</v>
          </cell>
        </row>
        <row r="1328">
          <cell r="C1328" t="str">
            <v>Une</v>
          </cell>
          <cell r="E1328" t="str">
            <v>UNE</v>
          </cell>
          <cell r="F1328" t="str">
            <v>DEPARTAMENTO DE CUNDINAMARCA</v>
          </cell>
          <cell r="G1328" t="str">
            <v xml:space="preserve">CARRERA 4 NO.3   - 25 </v>
          </cell>
          <cell r="H1328" t="str">
            <v>251810</v>
          </cell>
          <cell r="I1328" t="str">
            <v>091-8488081,8488001,8488082</v>
          </cell>
          <cell r="J1328" t="str">
            <v>091-8488081</v>
          </cell>
          <cell r="K1328" t="str">
            <v>alcaldia@une-cundinamarca.gov.co</v>
          </cell>
          <cell r="L1328" t="str">
            <v>http://www.une-cundinamarca.gov.co</v>
          </cell>
        </row>
        <row r="1329">
          <cell r="C1329" t="str">
            <v>El Carmen de Atrato</v>
          </cell>
          <cell r="E1329" t="str">
            <v>EL CARMEN  DE ATRATO</v>
          </cell>
          <cell r="F1329" t="str">
            <v>DEPARTAMENTO DE CHOCO</v>
          </cell>
          <cell r="G1329" t="str">
            <v>CARRERA 4 5 39 PAR PRINCIPAL</v>
          </cell>
          <cell r="H1329" t="str">
            <v>271010</v>
          </cell>
          <cell r="I1329" t="str">
            <v>094-6790183,6790210</v>
          </cell>
          <cell r="J1329" t="str">
            <v>094-6790333</v>
          </cell>
          <cell r="K1329" t="str">
            <v>contactenos@elcarmendeatrato-choco.gov.co</v>
          </cell>
          <cell r="L1329" t="str">
            <v>http://www.elcarmendeatrato-choco.gov.co</v>
          </cell>
        </row>
        <row r="1330">
          <cell r="C1330" t="str">
            <v>Sipí</v>
          </cell>
          <cell r="E1330" t="str">
            <v>SIPI</v>
          </cell>
          <cell r="F1330" t="str">
            <v>DEPARTAMENTO DE CHOCO</v>
          </cell>
          <cell r="G1330" t="str">
            <v>CARRERA 8º No. 24 - 56 Segundo piso Istmina</v>
          </cell>
          <cell r="H1330" t="str">
            <v>274050</v>
          </cell>
          <cell r="I1330" t="str">
            <v>094-6701154</v>
          </cell>
          <cell r="J1330" t="str">
            <v>094-6701154</v>
          </cell>
          <cell r="K1330" t="str">
            <v>salcedojaimehumberto@hotmail.com</v>
          </cell>
          <cell r="L1330" t="str">
            <v>http://www.sipi.gov.co</v>
          </cell>
        </row>
        <row r="1331">
          <cell r="C1331" t="str">
            <v>El Banco</v>
          </cell>
          <cell r="E1331" t="str">
            <v>EL BANCO</v>
          </cell>
          <cell r="F1331" t="str">
            <v>DEPARTAMENTO DE MAGDALENA</v>
          </cell>
          <cell r="G1331" t="str">
            <v>CARRERA 4 N°4-31</v>
          </cell>
          <cell r="H1331" t="str">
            <v>473040</v>
          </cell>
          <cell r="I1331" t="str">
            <v>095-4292283,54291508,</v>
          </cell>
          <cell r="J1331" t="str">
            <v>095-4292797</v>
          </cell>
          <cell r="K1331" t="str">
            <v>tesoreria@elbanco-magdalena.gov.co</v>
          </cell>
          <cell r="L1331" t="str">
            <v>http://www.elbanco-magdlanez.gov.co</v>
          </cell>
        </row>
        <row r="1332">
          <cell r="C1332" t="str">
            <v>Pijiño del Carmen</v>
          </cell>
          <cell r="E1332" t="str">
            <v>PIJIÑO DEL CARMEN</v>
          </cell>
          <cell r="F1332" t="str">
            <v>DEPARTAMENTO DE MAGDALENA</v>
          </cell>
          <cell r="G1332" t="str">
            <v>CARRERAA 5 N° 8 - 46</v>
          </cell>
          <cell r="H1332" t="str">
            <v>474048</v>
          </cell>
          <cell r="I1332" t="str">
            <v>314-5311796</v>
          </cell>
          <cell r="J1332" t="str">
            <v>000-0000000</v>
          </cell>
          <cell r="K1332" t="str">
            <v>secretariadehacienda@pijinodelcarmen-magdalena.gov.co</v>
          </cell>
          <cell r="L1332" t="str">
            <v>http://www.pijinodelcarmen-magdalena.gov.co</v>
          </cell>
        </row>
        <row r="1333">
          <cell r="C1333" t="str">
            <v>Sitionuevo</v>
          </cell>
          <cell r="E1333" t="str">
            <v>SITIONUEVO</v>
          </cell>
          <cell r="F1333" t="str">
            <v>DEPARTAMENTO DE MAGDALENA</v>
          </cell>
          <cell r="G1333" t="str">
            <v>CALLE 3 7 05</v>
          </cell>
          <cell r="H1333" t="str">
            <v>473029</v>
          </cell>
          <cell r="I1333" t="str">
            <v>095-4146071</v>
          </cell>
          <cell r="J1333" t="str">
            <v>095-4146071</v>
          </cell>
          <cell r="K1333" t="str">
            <v>alcaldia@sitionuevo-magdalena.gov.co</v>
          </cell>
          <cell r="L1333" t="str">
            <v>http://www.sitionuevomag</v>
          </cell>
        </row>
        <row r="1334">
          <cell r="C1334" t="str">
            <v>El Calvario</v>
          </cell>
          <cell r="E1334" t="str">
            <v>EL CALVARIO</v>
          </cell>
          <cell r="F1334" t="str">
            <v>DEPARTAMENTO DEL META</v>
          </cell>
          <cell r="G1334" t="str">
            <v>CALLE 6 NO. 5 - 12</v>
          </cell>
          <cell r="H1334" t="str">
            <v>501041</v>
          </cell>
          <cell r="I1334" t="str">
            <v>098-6635071</v>
          </cell>
          <cell r="J1334" t="str">
            <v>098-6635071</v>
          </cell>
          <cell r="K1334" t="str">
            <v>alcaldia@elcalvario-meta.gov.co</v>
          </cell>
          <cell r="L1334" t="str">
            <v>http://www.elcalvario-meta.gov.co</v>
          </cell>
        </row>
        <row r="1335">
          <cell r="C1335" t="str">
            <v>El Carmen</v>
          </cell>
          <cell r="E1335" t="str">
            <v>EL CARMEN</v>
          </cell>
          <cell r="F1335" t="str">
            <v>DEPARTAMENTO DE NORTE DE SANTANDER</v>
          </cell>
          <cell r="G1335" t="str">
            <v>CARRERAA 3 #6-33</v>
          </cell>
          <cell r="H1335" t="str">
            <v>554245</v>
          </cell>
          <cell r="I1335" t="str">
            <v>097-5633329,5633328</v>
          </cell>
          <cell r="J1335" t="str">
            <v>097-5633329</v>
          </cell>
          <cell r="K1335" t="str">
            <v>alcaldia@elcarmen-nortedesantander.gov.co</v>
          </cell>
          <cell r="L1335" t="str">
            <v>http://www.elcarmen-nortedesantander.gov.co</v>
          </cell>
        </row>
        <row r="1336">
          <cell r="C1336" t="str">
            <v>Apía</v>
          </cell>
          <cell r="E1336" t="str">
            <v>APIA</v>
          </cell>
          <cell r="F1336" t="str">
            <v>DEPARTAMENTO DE RISARALDA</v>
          </cell>
          <cell r="G1336" t="str">
            <v>CARREA 9 9 12</v>
          </cell>
          <cell r="H1336" t="str">
            <v>663037</v>
          </cell>
          <cell r="I1336" t="str">
            <v>096-3609049,3609021,3609021</v>
          </cell>
          <cell r="J1336" t="str">
            <v>096-3609049</v>
          </cell>
          <cell r="K1336" t="str">
            <v>alcaldia@apia-risaralda.gov.co</v>
          </cell>
          <cell r="L1336" t="str">
            <v xml:space="preserve">http://www.apia-risaralda.gov.co </v>
          </cell>
        </row>
        <row r="1337">
          <cell r="C1337" t="str">
            <v>El Guacamayo</v>
          </cell>
          <cell r="E1337" t="str">
            <v>EL GUACAMAYO</v>
          </cell>
          <cell r="F1337" t="str">
            <v>DEPARTAMENTO DE SANTANDER</v>
          </cell>
          <cell r="G1337" t="str">
            <v>CALLE 5 NO. 5 - 62</v>
          </cell>
          <cell r="H1337" t="str">
            <v>683061</v>
          </cell>
          <cell r="I1337" t="str">
            <v>097-7274291</v>
          </cell>
          <cell r="J1337" t="str">
            <v>097-7274281</v>
          </cell>
          <cell r="K1337" t="str">
            <v>contactenos@elguacamayo-santander.gov.co</v>
          </cell>
          <cell r="L1337" t="str">
            <v>http://www.elguacamayo-santander.gov.co</v>
          </cell>
        </row>
        <row r="1338">
          <cell r="C1338" t="str">
            <v>Simacota</v>
          </cell>
          <cell r="E1338" t="str">
            <v>SIMACOTA</v>
          </cell>
          <cell r="F1338" t="str">
            <v>DEPARTAMENTO DE SANTANDER</v>
          </cell>
          <cell r="G1338" t="str">
            <v>CARERA 6 NO 3-33</v>
          </cell>
          <cell r="H1338" t="str">
            <v>683561</v>
          </cell>
          <cell r="I1338" t="str">
            <v>097-7261501,7261507</v>
          </cell>
          <cell r="J1338" t="str">
            <v>097-7261507</v>
          </cell>
          <cell r="K1338" t="str">
            <v>tesoreria@simacota-santander.gov.co</v>
          </cell>
          <cell r="L1338" t="str">
            <v>http://www.simacota-santander.gov.co</v>
          </cell>
        </row>
        <row r="1339">
          <cell r="C1339" t="str">
            <v>Ulloa</v>
          </cell>
          <cell r="E1339" t="str">
            <v>ULLOA</v>
          </cell>
          <cell r="F1339" t="str">
            <v>DEPARTAMENTO DE VALLE DEL CAUCA</v>
          </cell>
          <cell r="G1339" t="str">
            <v>CALLE 5 2 07</v>
          </cell>
          <cell r="H1339" t="str">
            <v>762030</v>
          </cell>
          <cell r="I1339" t="str">
            <v>092-2075150,5230</v>
          </cell>
          <cell r="J1339" t="str">
            <v>092-2075150</v>
          </cell>
          <cell r="K1339" t="str">
            <v>contactenos@ulloa-valle.gov.co</v>
          </cell>
          <cell r="L1339" t="str">
            <v>http://www.ullo-valle.gov.co</v>
          </cell>
        </row>
        <row r="1340">
          <cell r="C1340" t="str">
            <v>Samacá</v>
          </cell>
          <cell r="E1340" t="str">
            <v>SAMACA</v>
          </cell>
          <cell r="F1340" t="str">
            <v>DEPARTAMENTO DE BOYACA</v>
          </cell>
          <cell r="G1340" t="str">
            <v xml:space="preserve">CARRERA 6 NO 4 - 53 </v>
          </cell>
          <cell r="H1340" t="str">
            <v>153667</v>
          </cell>
          <cell r="I1340" t="str">
            <v>098-7372083,7372095,7372139</v>
          </cell>
          <cell r="J1340" t="str">
            <v>098-7372901</v>
          </cell>
          <cell r="K1340" t="str">
            <v>contactenos@samaca-boyaca.gov.co</v>
          </cell>
          <cell r="L1340" t="str">
            <v>http://www.samaca-boyaca.gov.co/</v>
          </cell>
        </row>
        <row r="1341">
          <cell r="C1341" t="str">
            <v>Marulanda</v>
          </cell>
          <cell r="E1341" t="str">
            <v>MARULANDA</v>
          </cell>
          <cell r="F1341" t="str">
            <v>DEPARTAMENTO DE CALDAS</v>
          </cell>
          <cell r="G1341" t="str">
            <v>CARRERA 6 NO. 5 02</v>
          </cell>
          <cell r="H1341" t="str">
            <v>173001</v>
          </cell>
          <cell r="I1341" t="str">
            <v>096-498560,598570,598550</v>
          </cell>
          <cell r="J1341" t="str">
            <v>096-498550</v>
          </cell>
          <cell r="K1341" t="str">
            <v>contactenos@marulanda-caldas.gov.co</v>
          </cell>
          <cell r="L1341" t="str">
            <v>http://www.marulanda-caldas.gov.co</v>
          </cell>
        </row>
        <row r="1342">
          <cell r="C1342" t="str">
            <v>El Cairo</v>
          </cell>
          <cell r="E1342" t="str">
            <v>EL CAIRO</v>
          </cell>
          <cell r="F1342" t="str">
            <v>DEPARTAMENTO DE VALLE DEL CAUCA</v>
          </cell>
          <cell r="G1342" t="str">
            <v>CARRERA 5 CALLE 9 ESQ</v>
          </cell>
          <cell r="H1342" t="str">
            <v>761501</v>
          </cell>
          <cell r="I1342" t="str">
            <v>092-2077268</v>
          </cell>
          <cell r="J1342" t="str">
            <v>092-2077268</v>
          </cell>
          <cell r="K1342" t="str">
            <v>alcaldia@elcairo-valle.gov.co</v>
          </cell>
          <cell r="L1342" t="str">
            <v>http://www.elcairo-valle.gov.co</v>
          </cell>
        </row>
        <row r="1343">
          <cell r="C1343" t="str">
            <v>Carepa</v>
          </cell>
          <cell r="E1343" t="str">
            <v>CAREPA</v>
          </cell>
          <cell r="F1343" t="str">
            <v>DEPARTAMENTO DE ANTIOQUIA</v>
          </cell>
          <cell r="G1343" t="str">
            <v>CALLE 77 NO 76 - 63 B/ MARIA CANO</v>
          </cell>
          <cell r="H1343" t="str">
            <v>057850</v>
          </cell>
          <cell r="I1343" t="str">
            <v>094-8236581,8238555,8236642</v>
          </cell>
          <cell r="J1343" t="str">
            <v>094-8236706</v>
          </cell>
          <cell r="K1343" t="str">
            <v>hacienda@carepa-antioquia.gov.co</v>
          </cell>
          <cell r="L1343" t="str">
            <v>http://www.carepa-antioquia.gov.co</v>
          </cell>
        </row>
        <row r="1344">
          <cell r="C1344" t="str">
            <v>Heliconia</v>
          </cell>
          <cell r="E1344" t="str">
            <v>HELICONIA</v>
          </cell>
          <cell r="F1344" t="str">
            <v>DEPARTAMENTO DE ANTIOQUIA</v>
          </cell>
          <cell r="G1344" t="str">
            <v>Calle 20  No. 20 - 31 Parque Principal</v>
          </cell>
          <cell r="H1344" t="str">
            <v>055820</v>
          </cell>
          <cell r="I1344" t="str">
            <v>094-8549635,8549799</v>
          </cell>
          <cell r="J1344" t="str">
            <v>094-8549799</v>
          </cell>
          <cell r="K1344" t="str">
            <v>gestioncontable@une.net.co</v>
          </cell>
          <cell r="L1344" t="str">
            <v>http://www.heliconia.gov.co</v>
          </cell>
        </row>
        <row r="1345">
          <cell r="C1345" t="str">
            <v>San Andrés de Cuerquia</v>
          </cell>
          <cell r="E1345" t="str">
            <v>SAN ANDRES DE CUERQUIA</v>
          </cell>
          <cell r="F1345" t="str">
            <v>DEPARTAMENTO DE ANTIOQUIA</v>
          </cell>
          <cell r="G1345" t="str">
            <v>CALLE 30  30-08</v>
          </cell>
          <cell r="H1345" t="str">
            <v>052040</v>
          </cell>
          <cell r="I1345" t="str">
            <v>094-8618206</v>
          </cell>
          <cell r="J1345" t="str">
            <v>094-8618125</v>
          </cell>
          <cell r="K1345" t="str">
            <v>alcaldia@sanandresdecuerquia-antioquia.gov.co</v>
          </cell>
          <cell r="L1345" t="str">
            <v>http://www.sanandresdecuerquia-antioquia.gov.co/</v>
          </cell>
        </row>
        <row r="1346">
          <cell r="C1346" t="str">
            <v>Urrao</v>
          </cell>
          <cell r="E1346" t="str">
            <v>URRAO</v>
          </cell>
          <cell r="F1346" t="str">
            <v>DEPARTAMENTO DE ANTIOQUIA</v>
          </cell>
          <cell r="G1346" t="str">
            <v>CALLEL 34 NO. 27-10</v>
          </cell>
          <cell r="H1346" t="str">
            <v>056830</v>
          </cell>
          <cell r="I1346" t="str">
            <v>094-8502300</v>
          </cell>
          <cell r="J1346" t="str">
            <v>094-8502443</v>
          </cell>
          <cell r="K1346" t="str">
            <v>alcaldia@urrao-antioquia.gov.co</v>
          </cell>
          <cell r="L1346" t="str">
            <v>http://www.urrao-antioquia.gov.co/</v>
          </cell>
        </row>
        <row r="1347">
          <cell r="C1347" t="str">
            <v>San Estanislao</v>
          </cell>
          <cell r="E1347" t="str">
            <v>SAN ESTANISLAO</v>
          </cell>
          <cell r="F1347" t="str">
            <v>DEPARTAMENTO DE BOLIVAR</v>
          </cell>
          <cell r="G1347" t="str">
            <v>CALLE BOLIVAR CALLE 29</v>
          </cell>
          <cell r="H1347" t="str">
            <v>130540</v>
          </cell>
          <cell r="I1347" t="str">
            <v>095-6299085</v>
          </cell>
          <cell r="J1347" t="str">
            <v>095-6299085</v>
          </cell>
          <cell r="K1347" t="str">
            <v>alcaldia@sanestanislao-bolivar.gov.co</v>
          </cell>
          <cell r="L1347" t="str">
            <v>http://www.sanestanislado-bolivar.gov.co</v>
          </cell>
        </row>
        <row r="1348">
          <cell r="C1348" t="str">
            <v>Aquitania</v>
          </cell>
          <cell r="E1348" t="str">
            <v>AQUITANIA</v>
          </cell>
          <cell r="F1348" t="str">
            <v>DEPARTAMENTO DE BOYACA</v>
          </cell>
          <cell r="G1348" t="str">
            <v>CALLE A. NO. 6-43/45</v>
          </cell>
          <cell r="H1348" t="str">
            <v>152420</v>
          </cell>
          <cell r="I1348" t="str">
            <v>098-7794118</v>
          </cell>
          <cell r="J1348" t="str">
            <v>098-7794758</v>
          </cell>
          <cell r="K1348" t="str">
            <v>alcaldia@aquitania-boyaca.gov.co</v>
          </cell>
          <cell r="L1348" t="str">
            <v>http://www.aquitania-boyaca.gov.co/</v>
          </cell>
        </row>
        <row r="1349">
          <cell r="C1349" t="str">
            <v>El Doncello</v>
          </cell>
          <cell r="E1349" t="str">
            <v>EL DONCELLO</v>
          </cell>
          <cell r="F1349" t="str">
            <v>DEPARTAMENTO DE CAQUETA</v>
          </cell>
          <cell r="G1349" t="str">
            <v>CARRERA 4 CALLE 3 ESQUINA</v>
          </cell>
          <cell r="H1349" t="str">
            <v>181010</v>
          </cell>
          <cell r="I1349" t="str">
            <v>098-4310300,4310200</v>
          </cell>
          <cell r="J1349" t="str">
            <v>098-4310756</v>
          </cell>
          <cell r="K1349" t="str">
            <v>hacienda@eldoncello-caqueta.gov.co</v>
          </cell>
          <cell r="L1349" t="str">
            <v>http://www.eldoncello-caqueta.gov.co</v>
          </cell>
        </row>
        <row r="1350">
          <cell r="C1350" t="str">
            <v>Uribia</v>
          </cell>
          <cell r="E1350" t="str">
            <v>URIBIA</v>
          </cell>
          <cell r="F1350" t="str">
            <v>DEPARTAMENTO DE GUAJIRA</v>
          </cell>
          <cell r="G1350" t="str">
            <v>CALLE 12 NUMERO 8-61 PLAZA PRINCIPAL</v>
          </cell>
          <cell r="H1350" t="str">
            <v>441020</v>
          </cell>
          <cell r="I1350" t="str">
            <v>095-7177025,7177725</v>
          </cell>
          <cell r="J1350" t="str">
            <v>095-7177255</v>
          </cell>
          <cell r="K1350" t="str">
            <v>alcaldia@uribia-laguajira.gov.co</v>
          </cell>
          <cell r="L1350" t="str">
            <v>http://www.uribialaguajira.gov.co</v>
          </cell>
        </row>
        <row r="1351">
          <cell r="C1351" t="str">
            <v>Herrán</v>
          </cell>
          <cell r="E1351" t="str">
            <v>HERRAN</v>
          </cell>
          <cell r="F1351" t="str">
            <v>DEPARTAMENTO DE NORTE DE SANTANDER</v>
          </cell>
          <cell r="G1351" t="str">
            <v>CALLE 6 N 3 29 BRR SAN MARTIN</v>
          </cell>
          <cell r="H1351" t="str">
            <v>542010</v>
          </cell>
          <cell r="I1351" t="str">
            <v>097-5860005</v>
          </cell>
          <cell r="J1351" t="str">
            <v>097-5860032</v>
          </cell>
          <cell r="K1351" t="str">
            <v>alcaldia@herran-nortedesantander.gov.co</v>
          </cell>
          <cell r="L1351" t="str">
            <v>http://www.herran-nortedesantander.gov.co</v>
          </cell>
        </row>
        <row r="1352">
          <cell r="C1352" t="str">
            <v>Capitanejo</v>
          </cell>
          <cell r="E1352" t="str">
            <v>CAPITANEJO</v>
          </cell>
          <cell r="F1352" t="str">
            <v>DEPARTAMENTO DE SANTANDER</v>
          </cell>
          <cell r="G1352" t="str">
            <v>Calle  5  5 - 48</v>
          </cell>
          <cell r="H1352" t="str">
            <v>681541</v>
          </cell>
          <cell r="I1352" t="str">
            <v>097-6600101,6600032</v>
          </cell>
          <cell r="J1352" t="str">
            <v>097-6600101</v>
          </cell>
          <cell r="K1352" t="str">
            <v>alcaldia@capitanejo-santander.gov.co</v>
          </cell>
          <cell r="L1352" t="str">
            <v>http://capitanejo-santander.gov.co</v>
          </cell>
        </row>
        <row r="1353">
          <cell r="C1353" t="str">
            <v>Piedecuesta</v>
          </cell>
          <cell r="E1353" t="str">
            <v>PIEDECUESTA</v>
          </cell>
          <cell r="F1353" t="str">
            <v>DEPARTAMENTO DE SANTANDER</v>
          </cell>
          <cell r="G1353" t="str">
            <v>CARRERA 7 NO.9-43</v>
          </cell>
          <cell r="H1353" t="str">
            <v>681012</v>
          </cell>
          <cell r="I1353" t="str">
            <v>097-6550230,6564104,</v>
          </cell>
          <cell r="J1353" t="str">
            <v>097-6550230</v>
          </cell>
          <cell r="K1353" t="str">
            <v>hacienda@alcaldiadepiedecuesta.gov.co</v>
          </cell>
          <cell r="L1353" t="str">
            <v>http://www.alcaldiadepiedecuesta.gov.co</v>
          </cell>
        </row>
        <row r="1354">
          <cell r="C1354" t="str">
            <v>Herveo</v>
          </cell>
          <cell r="E1354" t="str">
            <v>HERVEO</v>
          </cell>
          <cell r="F1354" t="str">
            <v>DEPARTAMENTO DE TOLIMA</v>
          </cell>
          <cell r="G1354" t="str">
            <v>EDIFICIO PALACIO MUNICIPAL HERVEO TOLIMA</v>
          </cell>
          <cell r="H1354" t="str">
            <v>731540</v>
          </cell>
          <cell r="I1354" t="str">
            <v>098-989539087</v>
          </cell>
          <cell r="J1354" t="str">
            <v>098-989539028</v>
          </cell>
          <cell r="K1354" t="str">
            <v>alcaldia@herveo-tolima.gov.co</v>
          </cell>
          <cell r="L1354" t="str">
            <v>http://www.herveo-tolima.gov.co</v>
          </cell>
        </row>
        <row r="1355">
          <cell r="C1355" t="str">
            <v>Piedras</v>
          </cell>
          <cell r="E1355" t="str">
            <v>PIEDRAS</v>
          </cell>
          <cell r="F1355" t="str">
            <v>DEPARTAMENTO DE TOLIMA</v>
          </cell>
          <cell r="G1355" t="str">
            <v>PARQUE PRINCIPAL PALACIO MUNICIPAL</v>
          </cell>
          <cell r="H1355" t="str">
            <v>730501</v>
          </cell>
          <cell r="I1355" t="str">
            <v>098-2824024,2824201,2824024</v>
          </cell>
          <cell r="J1355" t="str">
            <v>098-2824019</v>
          </cell>
          <cell r="K1355" t="str">
            <v>alcaldia@piedras-tolima.gov.co</v>
          </cell>
          <cell r="L1355" t="str">
            <v>http://www.piedras-tolima.gov.co</v>
          </cell>
        </row>
        <row r="1356">
          <cell r="C1356" t="str">
            <v>Cartago</v>
          </cell>
          <cell r="E1356" t="str">
            <v>CARTAGO</v>
          </cell>
          <cell r="F1356" t="str">
            <v>DEPARTAMENTO DE VALLE DEL CAUCA</v>
          </cell>
          <cell r="G1356" t="str">
            <v>CALLE 8 Nº 6-52</v>
          </cell>
          <cell r="H1356" t="str">
            <v>762021</v>
          </cell>
          <cell r="I1356" t="str">
            <v>092-2128509</v>
          </cell>
          <cell r="J1356" t="str">
            <v>092-2127784</v>
          </cell>
          <cell r="K1356" t="str">
            <v>despacho@cartago.gov.co</v>
          </cell>
          <cell r="L1356" t="str">
            <v>http://www.cartago.gov.co</v>
          </cell>
        </row>
        <row r="1357">
          <cell r="C1357" t="str">
            <v>El Carmen de Viboral</v>
          </cell>
          <cell r="E1357" t="str">
            <v>CARMEN DE VIBORAL</v>
          </cell>
          <cell r="F1357" t="str">
            <v>DEPARTAMENTO DE ANTIOQUIA</v>
          </cell>
          <cell r="G1357" t="str">
            <v>CALLE 31 30-06</v>
          </cell>
          <cell r="H1357" t="str">
            <v>054030</v>
          </cell>
          <cell r="I1357" t="str">
            <v>094-5432000</v>
          </cell>
          <cell r="J1357" t="str">
            <v>094-5432116</v>
          </cell>
          <cell r="K1357" t="str">
            <v>alcaldia@elcarmendeviboral-antioquia.gov.co</v>
          </cell>
          <cell r="L1357" t="str">
            <v>http://www.elcarmendeviboral-antioquia.gov.co</v>
          </cell>
        </row>
        <row r="1358">
          <cell r="C1358" t="str">
            <v>El Guamo -  Bolívar</v>
          </cell>
          <cell r="E1358" t="str">
            <v>EL GUAMO</v>
          </cell>
          <cell r="F1358" t="str">
            <v>DEPARTAMENTO DE BOLIVAR</v>
          </cell>
          <cell r="G1358" t="str">
            <v>PLAZA PRINCIPAL PALACIO MUNICIPAL</v>
          </cell>
          <cell r="H1358" t="str">
            <v>132001</v>
          </cell>
          <cell r="I1358" t="str">
            <v>095-6395111</v>
          </cell>
          <cell r="J1358" t="str">
            <v>095-6395111</v>
          </cell>
          <cell r="K1358" t="str">
            <v>contactenos@elguamo-bolivar.gov.co</v>
          </cell>
          <cell r="L1358" t="str">
            <v>http://www-elguamo-bolivar.gov.co</v>
          </cell>
        </row>
        <row r="1359">
          <cell r="C1359" t="str">
            <v>El Espino</v>
          </cell>
          <cell r="E1359" t="str">
            <v>EL ESPINO</v>
          </cell>
          <cell r="F1359" t="str">
            <v>DEPARTAMENTO DE BOYACA</v>
          </cell>
          <cell r="G1359" t="str">
            <v>CARRERA 5 NO 5-57</v>
          </cell>
          <cell r="H1359" t="str">
            <v>151240</v>
          </cell>
          <cell r="I1359" t="str">
            <v>098-7884302,3112336582,3105755345</v>
          </cell>
          <cell r="J1359" t="str">
            <v>098-7884302</v>
          </cell>
          <cell r="K1359" t="str">
            <v>tesoreria@elespino-boyaca.gov.co</v>
          </cell>
          <cell r="L1359" t="str">
            <v>http://www.elespino-boyaca.gov.co</v>
          </cell>
        </row>
        <row r="1360">
          <cell r="C1360" t="str">
            <v>Piendamó</v>
          </cell>
          <cell r="E1360" t="str">
            <v>TUNIA (PIENDAMO)</v>
          </cell>
          <cell r="F1360" t="str">
            <v>DEPARTAMENTO DE CAUCA</v>
          </cell>
          <cell r="G1360" t="str">
            <v xml:space="preserve"> CARRERA 5 NO. 9 - 93, BARRIO FÁTIMA</v>
          </cell>
          <cell r="H1360" t="str">
            <v>190530</v>
          </cell>
          <cell r="I1360" t="str">
            <v>092-8250099,8250061,8250921</v>
          </cell>
          <cell r="J1360" t="str">
            <v>092-8250099</v>
          </cell>
          <cell r="K1360" t="str">
            <v>contactenos@piendamo-cauca.gov.co</v>
          </cell>
          <cell r="L1360" t="str">
            <v>http://www.piendamo-cauca.gov.co</v>
          </cell>
        </row>
        <row r="1361">
          <cell r="C1361" t="str">
            <v>Caparrapí</v>
          </cell>
          <cell r="E1361" t="str">
            <v>CAPARRAPI</v>
          </cell>
          <cell r="F1361" t="str">
            <v>DEPARTAMENTO DE CUNDINAMARCA</v>
          </cell>
          <cell r="G1361" t="str">
            <v>CALLE 9 N° 3-32</v>
          </cell>
          <cell r="H1361" t="str">
            <v>012345</v>
          </cell>
          <cell r="I1361" t="str">
            <v>091-8532001</v>
          </cell>
          <cell r="J1361" t="str">
            <v>091-8532001</v>
          </cell>
          <cell r="K1361" t="str">
            <v>alcalde@caparrapi-cundinamarca.gov.co</v>
          </cell>
          <cell r="L1361" t="str">
            <v>http://www.caparrapi-cundinamarca.gov.co</v>
          </cell>
        </row>
        <row r="1362">
          <cell r="C1362" t="str">
            <v>El Pital</v>
          </cell>
          <cell r="E1362" t="str">
            <v>PITAL</v>
          </cell>
          <cell r="F1362" t="str">
            <v>DEPARTAMENTO DE HUILA</v>
          </cell>
          <cell r="G1362" t="str">
            <v>Calle 6 10 - 15</v>
          </cell>
          <cell r="H1362" t="str">
            <v>414060</v>
          </cell>
          <cell r="I1362" t="str">
            <v>098-8327009,8327066</v>
          </cell>
          <cell r="J1362" t="str">
            <v>098-8327066</v>
          </cell>
          <cell r="K1362" t="str">
            <v>alcaldia@elpitalhuila.gov.co</v>
          </cell>
          <cell r="L1362" t="str">
            <v>http://www.elpital-huila.gov.co</v>
          </cell>
        </row>
        <row r="1363">
          <cell r="C1363" t="str">
            <v>Pijao</v>
          </cell>
          <cell r="E1363" t="str">
            <v>PIJAO</v>
          </cell>
          <cell r="F1363" t="str">
            <v>DEPARTAMENTO DE QUINDIO</v>
          </cell>
          <cell r="G1363" t="str">
            <v>CARRERAA 4 CALLE 12 ESQUINA</v>
          </cell>
          <cell r="H1363" t="str">
            <v>632060</v>
          </cell>
          <cell r="I1363" t="str">
            <v>096-7544033,3122875860</v>
          </cell>
          <cell r="J1363" t="str">
            <v>096-7544025</v>
          </cell>
          <cell r="K1363" t="str">
            <v>alcaldia@pijao-quindio.gov.co</v>
          </cell>
          <cell r="L1363" t="str">
            <v>http://www.pijao-quindio.gov.co</v>
          </cell>
        </row>
        <row r="1364">
          <cell r="C1364" t="str">
            <v>Carmen de Apicalá</v>
          </cell>
          <cell r="E1364" t="str">
            <v>CARMEN DE APICALA</v>
          </cell>
          <cell r="F1364" t="str">
            <v>DEPARTAMENTO DE TOLIMA</v>
          </cell>
          <cell r="G1364" t="str">
            <v>CALLE 5 CARRERAA 5 ESQUINA</v>
          </cell>
          <cell r="H1364" t="str">
            <v>733590</v>
          </cell>
          <cell r="I1364" t="str">
            <v>098-2478180</v>
          </cell>
          <cell r="J1364" t="str">
            <v>098-2478180</v>
          </cell>
          <cell r="K1364" t="str">
            <v>alcaldia@carmendeapicala-tolima.gov.co</v>
          </cell>
          <cell r="L1364" t="str">
            <v>http://www.carmendeapicala-tolima.gov.co</v>
          </cell>
        </row>
        <row r="1365">
          <cell r="C1365" t="str">
            <v>El Cerrito</v>
          </cell>
          <cell r="E1365" t="str">
            <v>EL CERRITO</v>
          </cell>
          <cell r="F1365" t="str">
            <v>DEPARTAMENTO DE VALLE DEL CAUCA</v>
          </cell>
          <cell r="G1365" t="str">
            <v>C 7 11 62</v>
          </cell>
          <cell r="H1365" t="str">
            <v>763520</v>
          </cell>
          <cell r="I1365" t="str">
            <v>092-2570952,2565340,2586695</v>
          </cell>
          <cell r="J1365" t="str">
            <v>092-2567051</v>
          </cell>
          <cell r="K1365" t="str">
            <v>contabilidad@elcerrito-valle.gov.co</v>
          </cell>
          <cell r="L1365" t="str">
            <v>http://www.elcerrito-valle.gov.co</v>
          </cell>
        </row>
        <row r="1366">
          <cell r="C1366" t="str">
            <v>San Carlos -  Antioquia</v>
          </cell>
          <cell r="E1366" t="str">
            <v>SAN CARLOS (ANTIOQUIA)</v>
          </cell>
          <cell r="F1366" t="str">
            <v>DEPARTAMENTO DE ANTIOQUIA</v>
          </cell>
          <cell r="G1366" t="str">
            <v>CARRERA 21 N 20 36</v>
          </cell>
          <cell r="H1366" t="str">
            <v>054420</v>
          </cell>
          <cell r="I1366" t="str">
            <v>094-8358090,8358063</v>
          </cell>
          <cell r="J1366" t="str">
            <v>094-8358090,125</v>
          </cell>
          <cell r="K1366" t="str">
            <v>hacienda@sancarlos-anitoquia.gov.co</v>
          </cell>
          <cell r="L1366" t="str">
            <v>http://www.sancarlos-antioquia.gov.co</v>
          </cell>
        </row>
        <row r="1367">
          <cell r="C1367" t="str">
            <v>Piojó</v>
          </cell>
          <cell r="E1367" t="str">
            <v>PIOJO</v>
          </cell>
          <cell r="F1367" t="str">
            <v>DEPARTAMENTO DE ATLANTICO</v>
          </cell>
          <cell r="G1367" t="str">
            <v>CALLE 6 N° 4A-04</v>
          </cell>
          <cell r="H1367" t="str">
            <v>081060</v>
          </cell>
          <cell r="I1367" t="str">
            <v>095-8787225</v>
          </cell>
          <cell r="J1367" t="str">
            <v>095-8787225</v>
          </cell>
          <cell r="K1367" t="str">
            <v>alcaldia@piojo-atlantico.gov.co</v>
          </cell>
          <cell r="L1367" t="str">
            <v>http://www.piojo-atlantico.gov.co/</v>
          </cell>
        </row>
        <row r="1368">
          <cell r="C1368" t="str">
            <v>Usiacurí</v>
          </cell>
          <cell r="E1368" t="str">
            <v>USIACURI</v>
          </cell>
          <cell r="F1368" t="str">
            <v>DEPARTAMENTO DE ATLANTICO</v>
          </cell>
          <cell r="G1368" t="str">
            <v>CALLE 14 NO 15 - 16</v>
          </cell>
          <cell r="H1368" t="str">
            <v>082060</v>
          </cell>
          <cell r="I1368" t="str">
            <v>095-958755525,8755588,</v>
          </cell>
          <cell r="J1368" t="str">
            <v>095-958755525</v>
          </cell>
          <cell r="K1368" t="str">
            <v>alcaldia@usiacuri-atlantico.gov.co</v>
          </cell>
          <cell r="L1368" t="str">
            <v>http://www.usiacuri-atlantico.gov.co</v>
          </cell>
        </row>
        <row r="1369">
          <cell r="C1369" t="str">
            <v>Pinillos</v>
          </cell>
          <cell r="E1369" t="str">
            <v>PINILLOS</v>
          </cell>
          <cell r="F1369" t="str">
            <v>DEPARTAMENTO DE BOLIVAR</v>
          </cell>
          <cell r="G1369" t="str">
            <v>Cra 4 N° 10 - 60</v>
          </cell>
          <cell r="H1369" t="str">
            <v>213400</v>
          </cell>
          <cell r="I1369" t="str">
            <v>095-6826011</v>
          </cell>
          <cell r="J1369" t="str">
            <v>095-6826011</v>
          </cell>
          <cell r="K1369" t="str">
            <v>alcaldia_municipal@hotmail.com</v>
          </cell>
          <cell r="L1369" t="str">
            <v>http://www.pinillos-bolivar.gov.co</v>
          </cell>
        </row>
        <row r="1370">
          <cell r="C1370" t="str">
            <v>San Bernardo - Cundinamarca</v>
          </cell>
          <cell r="E1370" t="str">
            <v>SAN BERNARDO (CUNDINAMARCA)</v>
          </cell>
          <cell r="F1370" t="str">
            <v>DEPARTAMENTO DE CUNDINAMARCA</v>
          </cell>
          <cell r="G1370" t="str">
            <v>CALLE 6 NO. 3A -16/28 PALACIO MUNICIPAL</v>
          </cell>
          <cell r="H1370" t="str">
            <v>252020</v>
          </cell>
          <cell r="I1370" t="str">
            <v>091-8680010</v>
          </cell>
          <cell r="J1370" t="str">
            <v>091-8680010</v>
          </cell>
          <cell r="K1370" t="str">
            <v>contactenos@sanbernardo-cundinamarca.gov.co</v>
          </cell>
          <cell r="L1370" t="str">
            <v>http://www.sanbernardo-cundinamarca.gov.co</v>
          </cell>
        </row>
        <row r="1371">
          <cell r="C1371" t="str">
            <v>Hobo</v>
          </cell>
          <cell r="E1371" t="str">
            <v>HOBO</v>
          </cell>
          <cell r="F1371" t="str">
            <v>DEPARTAMENTO DE HUILA</v>
          </cell>
          <cell r="G1371" t="str">
            <v>CARRERA 9 NO. 5 - 41</v>
          </cell>
          <cell r="H1371" t="str">
            <v>413060</v>
          </cell>
          <cell r="I1371" t="str">
            <v>098-8384006</v>
          </cell>
          <cell r="J1371" t="str">
            <v>098-8384007</v>
          </cell>
          <cell r="K1371" t="str">
            <v>alcaldia@hobo-huila.gov.co</v>
          </cell>
          <cell r="L1371" t="str">
            <v>http://www.hobo-huila.gov.co</v>
          </cell>
        </row>
        <row r="1372">
          <cell r="C1372" t="str">
            <v>Pinchote</v>
          </cell>
          <cell r="E1372" t="str">
            <v>PINCHOTE</v>
          </cell>
          <cell r="F1372" t="str">
            <v>DEPARTAMENTO DE SANTANDER</v>
          </cell>
          <cell r="G1372" t="str">
            <v>Carrera 5  4 - 13</v>
          </cell>
          <cell r="H1372" t="str">
            <v>683511</v>
          </cell>
          <cell r="I1372" t="str">
            <v>097-7247182</v>
          </cell>
          <cell r="J1372" t="str">
            <v>097-7248788</v>
          </cell>
          <cell r="K1372" t="str">
            <v>gonzalezalba06@yahoo.es</v>
          </cell>
          <cell r="L1372" t="str">
            <v>http://www.alcaldiadepinchote.gov.co</v>
          </cell>
        </row>
        <row r="1373">
          <cell r="C1373" t="str">
            <v>Honda</v>
          </cell>
          <cell r="E1373" t="str">
            <v>HONDA</v>
          </cell>
          <cell r="F1373" t="str">
            <v>DEPARTAMENTO DE TOLIMA</v>
          </cell>
          <cell r="G1373" t="str">
            <v>Carrera 12  12 - 17 PARQUE DE LAS AMERICAS</v>
          </cell>
          <cell r="H1373" t="str">
            <v>732040</v>
          </cell>
          <cell r="I1373" t="str">
            <v>098-2512490</v>
          </cell>
          <cell r="J1373" t="str">
            <v>098-2513500</v>
          </cell>
          <cell r="K1373" t="str">
            <v>alcahonda@gmail.com</v>
          </cell>
          <cell r="L1373" t="str">
            <v>http://www.honda-tolima.gov.co</v>
          </cell>
        </row>
        <row r="1374">
          <cell r="C1374" t="str">
            <v>Melgar</v>
          </cell>
          <cell r="E1374" t="str">
            <v>MELGAR</v>
          </cell>
          <cell r="F1374" t="str">
            <v>DEPARTAMENTO DE TOLIMA</v>
          </cell>
          <cell r="G1374" t="str">
            <v>Alcaldia municipal Carrera 25  5 - 56</v>
          </cell>
          <cell r="H1374" t="str">
            <v>734007</v>
          </cell>
          <cell r="I1374" t="str">
            <v>098-2451156,2456298,2452625</v>
          </cell>
          <cell r="J1374" t="str">
            <v>098-2452625</v>
          </cell>
          <cell r="K1374" t="str">
            <v>contactenos@melgar-tolima.gov.co</v>
          </cell>
          <cell r="L1374" t="str">
            <v>http://www.melgar-tolima.gov.co/index.shtml</v>
          </cell>
        </row>
        <row r="1375">
          <cell r="C1375" t="str">
            <v>Sibundoy</v>
          </cell>
          <cell r="E1375" t="str">
            <v>SIBUNDOY</v>
          </cell>
          <cell r="F1375" t="str">
            <v>DEPARTAMENTO DE PUTUMAYO</v>
          </cell>
          <cell r="G1375" t="str">
            <v>CALLE 18 NO. 15-41</v>
          </cell>
          <cell r="H1375" t="str">
            <v>861020</v>
          </cell>
          <cell r="I1375" t="str">
            <v>098-4260251</v>
          </cell>
          <cell r="J1375" t="str">
            <v>098-4260251</v>
          </cell>
          <cell r="K1375" t="str">
            <v>contactenos@sibundoy-putumayo.gov.co</v>
          </cell>
          <cell r="L1375" t="str">
            <v>http://www.sibundoy-putumayo.gov.co</v>
          </cell>
        </row>
        <row r="1376">
          <cell r="C1376" t="str">
            <v>Carolina del Príncipe</v>
          </cell>
          <cell r="E1376" t="str">
            <v>CAROLINA DEL PRINCIPE</v>
          </cell>
          <cell r="F1376" t="str">
            <v>DEPARTAMENTO DE ANTIOQUIA</v>
          </cell>
          <cell r="G1376" t="str">
            <v xml:space="preserve">CARRERA 50 NRO. 49 - 59 </v>
          </cell>
          <cell r="H1376" t="str">
            <v>051840</v>
          </cell>
          <cell r="I1376" t="str">
            <v>094-8634033,8634319,</v>
          </cell>
          <cell r="J1376" t="str">
            <v>094-8634259</v>
          </cell>
          <cell r="K1376" t="str">
            <v>contactenos@carolinadelprincipe-antioquia.gov.co</v>
          </cell>
          <cell r="L1376" t="str">
            <v>http://www.carolinadelprincipe-antioquia.gov.co</v>
          </cell>
        </row>
        <row r="1377">
          <cell r="C1377" t="str">
            <v>El Bagre</v>
          </cell>
          <cell r="E1377" t="str">
            <v>EL BAGRE</v>
          </cell>
          <cell r="F1377" t="str">
            <v>DEPARTAMENTO DE ANTIOQUIA</v>
          </cell>
          <cell r="G1377" t="str">
            <v>Carrera 49A N° 48A  55</v>
          </cell>
          <cell r="H1377" t="str">
            <v>052430</v>
          </cell>
          <cell r="I1377" t="str">
            <v>094-8372429</v>
          </cell>
          <cell r="J1377" t="str">
            <v>094-8372429</v>
          </cell>
          <cell r="K1377" t="str">
            <v>alcaldia@elbagre-antioquia.gov.co</v>
          </cell>
          <cell r="L1377" t="str">
            <v>http://www.elbagre-antioquia.gov.co</v>
          </cell>
        </row>
        <row r="1378">
          <cell r="C1378" t="str">
            <v>San Fernando</v>
          </cell>
          <cell r="E1378" t="str">
            <v>SAN FERNANDO</v>
          </cell>
          <cell r="F1378" t="str">
            <v>DEPARTAMENTO DE BOLIVAR</v>
          </cell>
          <cell r="G1378" t="str">
            <v>CALLE 3 # 7 -06</v>
          </cell>
          <cell r="H1378" t="str">
            <v>133001</v>
          </cell>
          <cell r="I1378" t="str">
            <v>095-6898574</v>
          </cell>
          <cell r="J1378" t="str">
            <v>095-6898574</v>
          </cell>
          <cell r="K1378" t="str">
            <v>alcaldia@sanfernando-bolivar.gov.co</v>
          </cell>
          <cell r="L1378" t="str">
            <v>http://www.sanfernando-bolivar.gov.co</v>
          </cell>
        </row>
        <row r="1379">
          <cell r="C1379" t="str">
            <v>Pisba</v>
          </cell>
          <cell r="E1379" t="str">
            <v>PISVA</v>
          </cell>
          <cell r="F1379" t="str">
            <v>DEPARTAMENTO DE BOYACA</v>
          </cell>
          <cell r="G1379" t="str">
            <v xml:space="preserve">PARQUE PRINCIPAL </v>
          </cell>
          <cell r="H1379" t="str">
            <v>151801</v>
          </cell>
          <cell r="I1379" t="str">
            <v>098-6359184</v>
          </cell>
          <cell r="J1379" t="str">
            <v>098-6359184</v>
          </cell>
          <cell r="K1379" t="str">
            <v>alcaldia@pisba-boyaca.gov.co</v>
          </cell>
          <cell r="L1379" t="str">
            <v>http://www.pisba-boyaca.gov.co/</v>
          </cell>
        </row>
        <row r="1380">
          <cell r="C1380" t="str">
            <v>Aranzazu</v>
          </cell>
          <cell r="E1380" t="str">
            <v>ARANZAZU</v>
          </cell>
          <cell r="F1380" t="str">
            <v>DEPARTAMENTO DE CALDAS</v>
          </cell>
          <cell r="G1380" t="str">
            <v>CARRERA 6 NRO 6-23 PLAZA PRINCIPAL</v>
          </cell>
          <cell r="H1380" t="str">
            <v>171040</v>
          </cell>
          <cell r="I1380" t="str">
            <v>096-8510366,8510214,8510390</v>
          </cell>
          <cell r="J1380" t="str">
            <v>096-8510090</v>
          </cell>
          <cell r="K1380" t="str">
            <v>alcaldia@aranzazu-caldas.gov.co</v>
          </cell>
          <cell r="L1380" t="str">
            <v>http://www.aranzazu-caldas.gov.co/</v>
          </cell>
        </row>
        <row r="1381">
          <cell r="C1381" t="str">
            <v>Cartagena del Chairá</v>
          </cell>
          <cell r="E1381" t="str">
            <v>CARTAGENA DEL CHAIRA</v>
          </cell>
          <cell r="F1381" t="str">
            <v>DEPARTAMENTO DE CAQUETA</v>
          </cell>
          <cell r="G1381" t="str">
            <v>CARRERA 4 3 24</v>
          </cell>
          <cell r="H1381" t="str">
            <v>215018</v>
          </cell>
          <cell r="I1381" t="str">
            <v>098-4318432</v>
          </cell>
          <cell r="J1381" t="str">
            <v>098-4318432</v>
          </cell>
          <cell r="K1381" t="str">
            <v>hacienda@cartagenadelchaira-caqueta.gov.co</v>
          </cell>
          <cell r="L1381" t="str">
            <v>http://www.cartagenadelchaira-caqueta.gov.co/sitio.shtml</v>
          </cell>
        </row>
        <row r="1382">
          <cell r="C1382" t="str">
            <v>Argelia -  Cauca</v>
          </cell>
          <cell r="E1382" t="str">
            <v>ARGELIA (CAUCA)</v>
          </cell>
          <cell r="F1382" t="str">
            <v>DEPARTAMENTO DE CAUCA</v>
          </cell>
          <cell r="G1382" t="str">
            <v>CALLE PRINCIPAL</v>
          </cell>
          <cell r="H1382" t="str">
            <v>195560</v>
          </cell>
          <cell r="I1382" t="str">
            <v>092-8204394,8399051</v>
          </cell>
          <cell r="J1382" t="str">
            <v>092-8399036</v>
          </cell>
          <cell r="K1382" t="str">
            <v>alcaldia@argelia-cauca.gov.co</v>
          </cell>
          <cell r="L1382" t="str">
            <v>http://www.argelia-cauca.gov.co/</v>
          </cell>
        </row>
        <row r="1383">
          <cell r="C1383" t="str">
            <v>Mercaderes</v>
          </cell>
          <cell r="E1383" t="str">
            <v>MERCADERES</v>
          </cell>
          <cell r="F1383" t="str">
            <v>DEPARTAMENTO DE CAUCA</v>
          </cell>
          <cell r="G1383" t="str">
            <v xml:space="preserve">CARRERA 3 CALLE 4 ESQUINA </v>
          </cell>
          <cell r="H1383" t="str">
            <v>195060</v>
          </cell>
          <cell r="I1383" t="str">
            <v>092-8460072,8460136,8460036,3122949418</v>
          </cell>
          <cell r="J1383" t="str">
            <v>092-928460072</v>
          </cell>
          <cell r="K1383" t="str">
            <v>alcaldia@mercaderes-cauca.gov.co</v>
          </cell>
          <cell r="L1383" t="str">
            <v>http://</v>
          </cell>
        </row>
        <row r="1384">
          <cell r="C1384" t="str">
            <v>El Paso</v>
          </cell>
          <cell r="E1384" t="str">
            <v>EL PASO</v>
          </cell>
          <cell r="F1384" t="str">
            <v>DEPARTAMENTO DE CESAR</v>
          </cell>
          <cell r="G1384" t="str">
            <v>CALLE 3 Nº 3-52</v>
          </cell>
          <cell r="H1384" t="str">
            <v>201030</v>
          </cell>
          <cell r="I1384" t="str">
            <v>095-5530303</v>
          </cell>
          <cell r="J1384" t="str">
            <v>095-5530153</v>
          </cell>
          <cell r="K1384" t="str">
            <v>alcaldia@elpaso-cesar.gov.co</v>
          </cell>
          <cell r="L1384" t="str">
            <v>http://www.elpaso_cesar.gov.co</v>
          </cell>
        </row>
        <row r="1385">
          <cell r="C1385" t="str">
            <v>Pelaya</v>
          </cell>
          <cell r="E1385" t="str">
            <v>PELAYA</v>
          </cell>
          <cell r="F1385" t="str">
            <v>DEPARTAMENTO DE CESAR</v>
          </cell>
          <cell r="G1385" t="str">
            <v>CARRERA 8 #105</v>
          </cell>
          <cell r="H1385" t="str">
            <v>204040</v>
          </cell>
          <cell r="I1385" t="str">
            <v>095-5290022</v>
          </cell>
          <cell r="J1385" t="str">
            <v>095-529022</v>
          </cell>
          <cell r="K1385" t="str">
            <v>contactenos@pelaya-cesar.gov.co</v>
          </cell>
          <cell r="L1385" t="str">
            <v>http://WWW.pelaya-cesar.gov.co</v>
          </cell>
        </row>
        <row r="1386">
          <cell r="C1386" t="str">
            <v>San Diego</v>
          </cell>
          <cell r="E1386" t="str">
            <v>SAN DIEGO</v>
          </cell>
          <cell r="F1386" t="str">
            <v>DEPARTAMENTO DE CESAR</v>
          </cell>
          <cell r="G1386" t="str">
            <v>Carrera 9  2C - 71</v>
          </cell>
          <cell r="H1386" t="str">
            <v>202030</v>
          </cell>
          <cell r="I1386" t="str">
            <v>095-798008,5798250</v>
          </cell>
          <cell r="J1386" t="str">
            <v>095-5798008</v>
          </cell>
          <cell r="K1386" t="str">
            <v>contabilidad@sandiegocesar.gov.co</v>
          </cell>
          <cell r="L1386" t="str">
            <v>http://www.sandiego-cesar.gov.co</v>
          </cell>
        </row>
        <row r="1387">
          <cell r="C1387" t="str">
            <v>La Apartada</v>
          </cell>
          <cell r="E1387" t="str">
            <v>LA APARTADA</v>
          </cell>
          <cell r="F1387" t="str">
            <v>DEPARTAMENTO DE CORDOBA</v>
          </cell>
          <cell r="G1387" t="str">
            <v>CARRERAA 7 20 21 BARRIO ALFONSO PAZ</v>
          </cell>
          <cell r="H1387" t="str">
            <v>233501</v>
          </cell>
          <cell r="I1387" t="str">
            <v>094-8104319</v>
          </cell>
          <cell r="J1387" t="str">
            <v>094-8104319</v>
          </cell>
          <cell r="K1387" t="str">
            <v>alcaldia@laapartada-cordoba.gov.co</v>
          </cell>
          <cell r="L1387" t="str">
            <v>http://www.laapartada-cordoba.gov.co</v>
          </cell>
        </row>
        <row r="1388">
          <cell r="C1388" t="str">
            <v>Atrato</v>
          </cell>
          <cell r="E1388" t="str">
            <v>ATRATO</v>
          </cell>
          <cell r="F1388" t="str">
            <v>DEPARTAMENTO DE CHOCO</v>
          </cell>
          <cell r="G1388" t="str">
            <v>Alcaldia Municipal de Atrato</v>
          </cell>
          <cell r="H1388" t="str">
            <v>272010</v>
          </cell>
          <cell r="I1388" t="str">
            <v>310-6860254</v>
          </cell>
          <cell r="J1388" t="str">
            <v>314-7872966</v>
          </cell>
          <cell r="K1388" t="str">
            <v>ye.pacha@hotmail.com</v>
          </cell>
          <cell r="L1388" t="str">
            <v>http://www.elatrato-choco.gov.co</v>
          </cell>
        </row>
        <row r="1389">
          <cell r="C1389" t="str">
            <v>Carmen del Darién</v>
          </cell>
          <cell r="E1389" t="str">
            <v>CARMEN DEL DARIEN</v>
          </cell>
          <cell r="F1389" t="str">
            <v>DEPARTAMENTO DE CHOCO</v>
          </cell>
          <cell r="G1389" t="str">
            <v>Curvarado, Cabecera MUnicipal</v>
          </cell>
          <cell r="H1389" t="str">
            <v>277030</v>
          </cell>
          <cell r="I1389" t="str">
            <v>031-3116985119</v>
          </cell>
          <cell r="J1389" t="str">
            <v>094-6726377</v>
          </cell>
          <cell r="K1389" t="str">
            <v>josebiga@gmail.com</v>
          </cell>
          <cell r="L1389" t="str">
            <v>http://</v>
          </cell>
        </row>
        <row r="1390">
          <cell r="C1390" t="str">
            <v>Litoral del San Juan (Santa Genoveva de D.)</v>
          </cell>
          <cell r="E1390" t="str">
            <v>LITORAL DEL BAJO SAN JUAN  (SANTA GENOVEVA DE D.)</v>
          </cell>
          <cell r="F1390" t="str">
            <v>DEPARTAMENTO DE CHOCO</v>
          </cell>
          <cell r="G1390" t="str">
            <v>Alcaldia</v>
          </cell>
          <cell r="H1390" t="str">
            <v>275050</v>
          </cell>
          <cell r="I1390" t="str">
            <v>094-3117720809</v>
          </cell>
          <cell r="J1390" t="str">
            <v>098-5224030</v>
          </cell>
          <cell r="K1390" t="str">
            <v>salcedojaimehumberto@hotmail.com</v>
          </cell>
          <cell r="L1390" t="str">
            <v>http://</v>
          </cell>
        </row>
        <row r="1391">
          <cell r="C1391" t="str">
            <v>Medio San Juan</v>
          </cell>
          <cell r="E1391" t="str">
            <v>MEDIO SAN JUAN</v>
          </cell>
          <cell r="F1391" t="str">
            <v>DEPARTAMENTO DE CHOCO</v>
          </cell>
          <cell r="G1391" t="str">
            <v>BARRIO PORVENIR</v>
          </cell>
          <cell r="H1391" t="str">
            <v>274030</v>
          </cell>
          <cell r="I1391" t="str">
            <v>094-6703068</v>
          </cell>
          <cell r="J1391" t="str">
            <v>094-6703068</v>
          </cell>
          <cell r="K1391" t="str">
            <v>alcaldia@mediosanjuan-choco.gov.co</v>
          </cell>
          <cell r="L1391" t="str">
            <v>http://www.mediosanjuan-choco.gov.co</v>
          </cell>
        </row>
        <row r="1392">
          <cell r="C1392" t="str">
            <v>San Juan del Cesar</v>
          </cell>
          <cell r="E1392" t="str">
            <v>SAN JUAN DEL CESAR</v>
          </cell>
          <cell r="F1392" t="str">
            <v>DEPARTAMENTO DE GUAJIRA</v>
          </cell>
          <cell r="G1392" t="str">
            <v>CALLE 7 NO 9A 36</v>
          </cell>
          <cell r="H1392" t="str">
            <v>444030</v>
          </cell>
          <cell r="I1392" t="str">
            <v>095-5740291,5740000,7740090,7740350</v>
          </cell>
          <cell r="J1392" t="str">
            <v>095-7740090</v>
          </cell>
          <cell r="K1392" t="str">
            <v>comunicacionalcaldiasanjuan@hotmail.com</v>
          </cell>
          <cell r="L1392" t="str">
            <v>http://www.sanjuandelcesa-laguajira.gov.co</v>
          </cell>
        </row>
        <row r="1393">
          <cell r="C1393" t="str">
            <v>Castilla la Nueva</v>
          </cell>
          <cell r="E1393" t="str">
            <v>CASTILLA LA NUEVA</v>
          </cell>
          <cell r="F1393" t="str">
            <v>DEPARTAMENTO DEL META</v>
          </cell>
          <cell r="G1393" t="str">
            <v>CALLE 6 CARRERAA 8 ESQ MUNICIPIO CASTILLA LA NUEVA</v>
          </cell>
          <cell r="H1393" t="str">
            <v>507041</v>
          </cell>
          <cell r="I1393" t="str">
            <v>098-986750147,986750075,6751026</v>
          </cell>
          <cell r="J1393" t="str">
            <v>098-986750076</v>
          </cell>
          <cell r="K1393" t="str">
            <v>contactenos@castillalanueva.gov.co</v>
          </cell>
          <cell r="L1393" t="str">
            <v>http:///castillalanueva.gov.co/</v>
          </cell>
        </row>
        <row r="1394">
          <cell r="C1394" t="str">
            <v>La Macarena</v>
          </cell>
          <cell r="E1394" t="str">
            <v>LA MACARENA</v>
          </cell>
          <cell r="F1394" t="str">
            <v>DEPARTAMENTO DEL META</v>
          </cell>
          <cell r="G1394" t="str">
            <v xml:space="preserve">CARRERA: 10 NO. 3ª 15 BARRIO LOS CARRERAISTALES </v>
          </cell>
          <cell r="H1394" t="str">
            <v>505021</v>
          </cell>
          <cell r="I1394" t="str">
            <v>098-5603209</v>
          </cell>
          <cell r="J1394" t="str">
            <v>098-5603209</v>
          </cell>
          <cell r="K1394" t="str">
            <v>alcaldia@lamacarena-meta.gov.co</v>
          </cell>
          <cell r="L1394" t="str">
            <v xml:space="preserve">http://www.lamacarena-meta.gov.co   </v>
          </cell>
        </row>
        <row r="1395">
          <cell r="C1395" t="str">
            <v>Puerto Concordia</v>
          </cell>
          <cell r="E1395" t="str">
            <v>PUERTO CONCORDIA</v>
          </cell>
          <cell r="F1395" t="str">
            <v>DEPARTAMENTO DEL META</v>
          </cell>
          <cell r="G1395" t="str">
            <v xml:space="preserve">CARRERA 3 Nº 12 - 39 BARRIO EL BOSQUE  </v>
          </cell>
          <cell r="H1395" t="str">
            <v>503041</v>
          </cell>
          <cell r="I1395" t="str">
            <v>098-5840685</v>
          </cell>
          <cell r="J1395" t="str">
            <v>098-5840685</v>
          </cell>
          <cell r="K1395" t="str">
            <v>despacho@puertoconcordia-meta.gov.co</v>
          </cell>
          <cell r="L1395" t="str">
            <v>http://puertoconcordia-meta.gov.co</v>
          </cell>
        </row>
        <row r="1396">
          <cell r="C1396" t="str">
            <v>El Charco</v>
          </cell>
          <cell r="E1396" t="str">
            <v>EL CHARCO</v>
          </cell>
          <cell r="F1396" t="str">
            <v>DEPARTAMENTO DE NARIÑO</v>
          </cell>
          <cell r="G1396" t="str">
            <v>BARRIO EL COMERCIO CALLE 7 1-65 FRENTE A PLAZA CENTRAL</v>
          </cell>
          <cell r="H1396" t="str">
            <v>527520</v>
          </cell>
          <cell r="I1396" t="str">
            <v>092-7228621</v>
          </cell>
          <cell r="J1396" t="str">
            <v>092-7228621</v>
          </cell>
          <cell r="K1396" t="str">
            <v>contactenos@elcharco-narino.gov.co</v>
          </cell>
          <cell r="L1396" t="str">
            <v>http://www.elcharco-narino.gov.co/</v>
          </cell>
        </row>
        <row r="1397">
          <cell r="C1397" t="str">
            <v>El Tarra</v>
          </cell>
          <cell r="E1397" t="str">
            <v>EL TARRA</v>
          </cell>
          <cell r="F1397" t="str">
            <v>DEPARTAMENTO DE NORTE DE SANTANDER</v>
          </cell>
          <cell r="G1397" t="str">
            <v>Calle 14  6 - 45  Barrio Pueblo Nuevo</v>
          </cell>
          <cell r="H1397" t="str">
            <v>548050</v>
          </cell>
          <cell r="I1397" t="str">
            <v>097-5113008,5113077,</v>
          </cell>
          <cell r="J1397" t="str">
            <v>097-5113100</v>
          </cell>
          <cell r="K1397" t="str">
            <v>contactenos@eltarra-nortedesantander.gov.co</v>
          </cell>
          <cell r="L1397" t="str">
            <v>http://WWW.ELTARRA-NORTEDESANTANDER.GOV.CO</v>
          </cell>
        </row>
        <row r="1398">
          <cell r="C1398" t="str">
            <v>El Peñón - Santander</v>
          </cell>
          <cell r="E1398" t="str">
            <v>EL PEÑON (SANTANDER)</v>
          </cell>
          <cell r="F1398" t="str">
            <v>DEPARTAMENTO DE SANTANDER</v>
          </cell>
          <cell r="G1398" t="str">
            <v>CARRERAA 4 NO 5 IMPAR</v>
          </cell>
          <cell r="H1398" t="str">
            <v>685021</v>
          </cell>
          <cell r="I1398" t="str">
            <v>031-3102430106</v>
          </cell>
          <cell r="J1398" t="str">
            <v>097-6325677</v>
          </cell>
          <cell r="K1398" t="str">
            <v>alcaldia@elpenon-santander.gov.co</v>
          </cell>
          <cell r="L1398" t="str">
            <v>http://www.elpenon-santander.gov.co</v>
          </cell>
        </row>
        <row r="1399">
          <cell r="C1399" t="str">
            <v>El Dovio</v>
          </cell>
          <cell r="E1399" t="str">
            <v>EL DOVIO</v>
          </cell>
          <cell r="F1399" t="str">
            <v>DEPARTAMENTO DE VALLE DEL CAUCA</v>
          </cell>
          <cell r="G1399" t="str">
            <v>CARRERAA 7 NO.6-52</v>
          </cell>
          <cell r="H1399" t="str">
            <v>761560</v>
          </cell>
          <cell r="I1399" t="str">
            <v>032-3117336304</v>
          </cell>
          <cell r="J1399" t="str">
            <v>032-3117336304</v>
          </cell>
          <cell r="K1399" t="str">
            <v>tesoreria@eldovio-valle.gov.co</v>
          </cell>
          <cell r="L1399" t="str">
            <v>http://www.eldovio-valle.gov.co</v>
          </cell>
        </row>
        <row r="1400">
          <cell r="C1400" t="str">
            <v>Paz de Ariporo</v>
          </cell>
          <cell r="E1400" t="str">
            <v>PAZ DE ARIPORO</v>
          </cell>
          <cell r="F1400" t="str">
            <v>DEPARTAMENTO DE CASANARE</v>
          </cell>
          <cell r="G1400" t="str">
            <v>CARRERA 6 NO 9 35</v>
          </cell>
          <cell r="H1400" t="str">
            <v>185250</v>
          </cell>
          <cell r="I1400" t="str">
            <v>098-6373013</v>
          </cell>
          <cell r="J1400" t="str">
            <v>098-6373013</v>
          </cell>
          <cell r="K1400" t="str">
            <v>contador@pazdeariporo-casanare.gov.co</v>
          </cell>
          <cell r="L1400" t="str">
            <v>http://www.pazdeariporo-casanare.gov.co</v>
          </cell>
        </row>
        <row r="1401">
          <cell r="C1401" t="str">
            <v>Arboletes</v>
          </cell>
          <cell r="E1401" t="str">
            <v>ARBOLETES</v>
          </cell>
          <cell r="F1401" t="str">
            <v>DEPARTAMENTO DE ANTIOQUIA</v>
          </cell>
          <cell r="G1401" t="str">
            <v>CALLE 31 29-08</v>
          </cell>
          <cell r="H1401" t="str">
            <v>057820</v>
          </cell>
          <cell r="I1401" t="str">
            <v>094-8200123,8200088,8234088</v>
          </cell>
          <cell r="J1401" t="str">
            <v>094-8200018</v>
          </cell>
          <cell r="K1401" t="str">
            <v>secretariadehacienda@arboletes-antioquia.gov.co</v>
          </cell>
          <cell r="L1401" t="str">
            <v>http://arboletes-antioquia.gov.co</v>
          </cell>
        </row>
        <row r="1402">
          <cell r="C1402" t="str">
            <v>Arcabuco</v>
          </cell>
          <cell r="E1402" t="str">
            <v>ARCABUCO</v>
          </cell>
          <cell r="F1402" t="str">
            <v>DEPARTAMENTO DE BOYACA</v>
          </cell>
          <cell r="G1402" t="str">
            <v>CARRERA 6 N 4 09</v>
          </cell>
          <cell r="H1402" t="str">
            <v>154201</v>
          </cell>
          <cell r="I1402" t="str">
            <v>098-7360012</v>
          </cell>
          <cell r="J1402" t="str">
            <v>098-7360012</v>
          </cell>
          <cell r="K1402" t="str">
            <v>hacienda@arcabucoboyaca.gov.co</v>
          </cell>
          <cell r="L1402" t="str">
            <v>http://www.arcabuco_boyaca.gov.co</v>
          </cell>
        </row>
        <row r="1403">
          <cell r="C1403" t="str">
            <v>Cáqueza</v>
          </cell>
          <cell r="E1403" t="str">
            <v>CAQUEZA</v>
          </cell>
          <cell r="F1403" t="str">
            <v>DEPARTAMENTO DE CUNDINAMARCA</v>
          </cell>
          <cell r="G1403" t="str">
            <v>CALLE 2 4 30</v>
          </cell>
          <cell r="H1403" t="str">
            <v>251820</v>
          </cell>
          <cell r="I1403" t="str">
            <v>091-8480099</v>
          </cell>
          <cell r="J1403" t="str">
            <v>091-8480938</v>
          </cell>
          <cell r="K1403" t="str">
            <v>secretariahacienda@caqueza-cundinamarca.gov.co</v>
          </cell>
          <cell r="L1403" t="str">
            <v>http://www.caqueza-cundinamarca.gov.co</v>
          </cell>
        </row>
        <row r="1404">
          <cell r="C1404" t="str">
            <v>Útica</v>
          </cell>
          <cell r="E1404" t="str">
            <v>UTICA</v>
          </cell>
          <cell r="F1404" t="str">
            <v>DEPARTAMENTO DE CUNDINAMARCA</v>
          </cell>
          <cell r="G1404" t="str">
            <v>CALLE 4  3-19 PARQUE PRINCIPAL</v>
          </cell>
          <cell r="H1404" t="str">
            <v>253430</v>
          </cell>
          <cell r="I1404" t="str">
            <v>091-,8460121,8460005</v>
          </cell>
          <cell r="J1404" t="str">
            <v>091-8460121</v>
          </cell>
          <cell r="K1404" t="str">
            <v>alcaldia@utica-cundinamarca.gov.co</v>
          </cell>
          <cell r="L1404" t="str">
            <v>http://utica-cundinamarca.gov.co</v>
          </cell>
        </row>
        <row r="1405">
          <cell r="C1405" t="str">
            <v>Pitalito</v>
          </cell>
          <cell r="E1405" t="str">
            <v>PITALITO</v>
          </cell>
          <cell r="F1405" t="str">
            <v>DEPARTAMENTO DE HUILA</v>
          </cell>
          <cell r="G1405" t="str">
            <v>CARRERAA 3 NO. 4 -78</v>
          </cell>
          <cell r="H1405" t="str">
            <v>417030</v>
          </cell>
          <cell r="I1405" t="str">
            <v>098-8360010</v>
          </cell>
          <cell r="J1405" t="str">
            <v>098-8360038,8368707</v>
          </cell>
          <cell r="K1405" t="str">
            <v>alcaldia@pitalito-huila.gov.co</v>
          </cell>
          <cell r="L1405" t="str">
            <v>http://www.alcaldiapitalito.gov.co</v>
          </cell>
        </row>
        <row r="1406">
          <cell r="C1406" t="str">
            <v>Pivijay</v>
          </cell>
          <cell r="E1406" t="str">
            <v>PIVIJAY</v>
          </cell>
          <cell r="F1406" t="str">
            <v>DEPARTAMENTO DE MAGDALENA</v>
          </cell>
          <cell r="G1406" t="str">
            <v>CALLE 4 NO 14-05</v>
          </cell>
          <cell r="H1406" t="str">
            <v>415793</v>
          </cell>
          <cell r="I1406" t="str">
            <v>095-4157898</v>
          </cell>
          <cell r="J1406" t="str">
            <v>095-4157898</v>
          </cell>
          <cell r="K1406" t="str">
            <v>alcaldia@pivijay-magdalena.gov.co</v>
          </cell>
          <cell r="L1406" t="str">
            <v>http://www.pivijay-magdalena.gov.co</v>
          </cell>
        </row>
        <row r="1407">
          <cell r="C1407" t="str">
            <v>El Castillo</v>
          </cell>
          <cell r="E1407" t="str">
            <v>EL CASTILLO</v>
          </cell>
          <cell r="F1407" t="str">
            <v>DEPARTAMENTO DEL META</v>
          </cell>
          <cell r="G1407" t="str">
            <v>CARRERA 7 N. 11 - 01 BARRIO EL CENTRO</v>
          </cell>
          <cell r="H1407" t="str">
            <v>506041</v>
          </cell>
          <cell r="I1407" t="str">
            <v>098-6540001,6540041,6540036</v>
          </cell>
          <cell r="J1407" t="str">
            <v>098-6540004</v>
          </cell>
          <cell r="K1407" t="str">
            <v>alcaldia@elcastillo-meta.gov.co</v>
          </cell>
          <cell r="L1407" t="str">
            <v>http://www.elcastillo-meta.gov.co</v>
          </cell>
        </row>
        <row r="1408">
          <cell r="C1408" t="str">
            <v>Arboleda - Berruecos</v>
          </cell>
          <cell r="E1408" t="str">
            <v>ARBOLEDA (BERRUECOS)</v>
          </cell>
          <cell r="F1408" t="str">
            <v>DEPARTAMENTO DE NARIÑO</v>
          </cell>
          <cell r="G1408" t="str">
            <v>BERRUECOS BRR FATIMA CARRERA 3 NO 5 -56</v>
          </cell>
          <cell r="H1408" t="str">
            <v>520570</v>
          </cell>
          <cell r="I1408" t="str">
            <v>092-726837,7292157,7265837</v>
          </cell>
          <cell r="J1408" t="str">
            <v>092-3104364551</v>
          </cell>
          <cell r="K1408" t="str">
            <v>contactenos@arboleda-narino.gov.co</v>
          </cell>
          <cell r="L1408" t="str">
            <v>http://www.arboleda-narino.gov.co</v>
          </cell>
        </row>
        <row r="1409">
          <cell r="C1409" t="str">
            <v>Arboledas</v>
          </cell>
          <cell r="E1409" t="str">
            <v>ARBOLEDAS</v>
          </cell>
          <cell r="F1409" t="str">
            <v>DEPARTAMENTO DE NORTE DE SANTANDER</v>
          </cell>
          <cell r="G1409" t="str">
            <v>CARRERA 6 2 29 SECTOR HOSPITAL</v>
          </cell>
          <cell r="H1409" t="str">
            <v>544550</v>
          </cell>
          <cell r="I1409" t="str">
            <v>097-5669012</v>
          </cell>
          <cell r="J1409" t="str">
            <v>097-5669012</v>
          </cell>
          <cell r="K1409" t="str">
            <v>alcaldia@arboledas-nortedesantander.gov.co</v>
          </cell>
          <cell r="L1409" t="str">
            <v>http://www.arboledasnortedesantander.gov.co</v>
          </cell>
        </row>
        <row r="1410">
          <cell r="C1410" t="str">
            <v>Aratoca</v>
          </cell>
          <cell r="E1410" t="str">
            <v>ARATOCA</v>
          </cell>
          <cell r="F1410" t="str">
            <v>DEPARTAMENTO DE SANTANDER</v>
          </cell>
          <cell r="G1410" t="str">
            <v>CALLE 4   4-38</v>
          </cell>
          <cell r="H1410" t="str">
            <v>682051</v>
          </cell>
          <cell r="I1410" t="str">
            <v>097-7266687,2666700</v>
          </cell>
          <cell r="J1410" t="str">
            <v>097-7266687</v>
          </cell>
          <cell r="K1410" t="str">
            <v>hacienda@aratoca-santander.gov.co</v>
          </cell>
          <cell r="L1410" t="str">
            <v>http://www.aratoca-santander.gov.co</v>
          </cell>
        </row>
        <row r="1411">
          <cell r="C1411" t="str">
            <v>San Francisco - Antioquia</v>
          </cell>
          <cell r="E1411" t="str">
            <v>SAN FRANCISCO (ANTIOQUIA)</v>
          </cell>
          <cell r="F1411" t="str">
            <v>DEPARTAMENTO DE ANTIOQUIA</v>
          </cell>
          <cell r="G1411" t="str">
            <v>CALLE 11 #9 71</v>
          </cell>
          <cell r="H1411" t="str">
            <v>054810</v>
          </cell>
          <cell r="I1411" t="str">
            <v>094-8311030,8323030,311030</v>
          </cell>
          <cell r="J1411" t="str">
            <v>094-8311030</v>
          </cell>
          <cell r="K1411" t="str">
            <v>secretariadehacienda@sanfrancisco-antioquia.gov.co</v>
          </cell>
          <cell r="L1411" t="str">
            <v>http://www.sanfranciscoantioquia.gov.co</v>
          </cell>
        </row>
        <row r="1412">
          <cell r="C1412" t="str">
            <v>Arjona</v>
          </cell>
          <cell r="E1412" t="str">
            <v>ARJONA</v>
          </cell>
          <cell r="F1412" t="str">
            <v>DEPARTAMENTO DE BOLIVAR</v>
          </cell>
          <cell r="G1412" t="str">
            <v>PLAZA PRINCIPAL ARJONA BOLIVAR</v>
          </cell>
          <cell r="H1412" t="str">
            <v>131020</v>
          </cell>
          <cell r="I1412" t="str">
            <v>098-6294097,6294089,</v>
          </cell>
          <cell r="J1412" t="str">
            <v>098-6294089</v>
          </cell>
          <cell r="K1412" t="str">
            <v>alcaldia@arjona-bolivar.gov.co</v>
          </cell>
          <cell r="L1412" t="str">
            <v>http://www.arjona-bolivar.gov.co</v>
          </cell>
        </row>
        <row r="1413">
          <cell r="C1413" t="str">
            <v>Iles</v>
          </cell>
          <cell r="E1413" t="str">
            <v>ILES</v>
          </cell>
          <cell r="F1413" t="str">
            <v>DEPARTAMENTO DE NARIÑO</v>
          </cell>
          <cell r="G1413" t="str">
            <v>AC 1 4 54 ESQUINA</v>
          </cell>
          <cell r="H1413" t="str">
            <v>730906</v>
          </cell>
          <cell r="I1413" t="str">
            <v>092-3507697198</v>
          </cell>
          <cell r="J1413" t="str">
            <v>092-7309062</v>
          </cell>
          <cell r="K1413" t="str">
            <v>alcaldia@iles-narino.gov.co</v>
          </cell>
          <cell r="L1413" t="str">
            <v>http://</v>
          </cell>
        </row>
        <row r="1414">
          <cell r="C1414" t="str">
            <v>Carcasí</v>
          </cell>
          <cell r="E1414" t="str">
            <v>CARCASI</v>
          </cell>
          <cell r="F1414" t="str">
            <v>DEPARTAMENTO DE SANTANDER</v>
          </cell>
          <cell r="G1414" t="str">
            <v>PALACIO MUNICIPAL</v>
          </cell>
          <cell r="H1414" t="str">
            <v>681521</v>
          </cell>
          <cell r="I1414" t="str">
            <v>097-6607565</v>
          </cell>
          <cell r="J1414" t="str">
            <v>097-6607565</v>
          </cell>
          <cell r="K1414" t="str">
            <v>alorpa1988@gmail.com</v>
          </cell>
        </row>
        <row r="1415">
          <cell r="C1415" t="str">
            <v>Casabianca</v>
          </cell>
          <cell r="E1415" t="str">
            <v>CASABIANCA</v>
          </cell>
          <cell r="F1415" t="str">
            <v>DEPARTAMENTO DE TOLIMA</v>
          </cell>
          <cell r="G1415" t="str">
            <v>CARRERA 3 NO  3-23</v>
          </cell>
          <cell r="H1415" t="str">
            <v>731520</v>
          </cell>
          <cell r="I1415" t="str">
            <v>098-2528507</v>
          </cell>
          <cell r="J1415" t="str">
            <v>098-2548507</v>
          </cell>
          <cell r="K1415" t="str">
            <v>alcaldia@casabianca-tolima.gov.co</v>
          </cell>
          <cell r="L1415" t="str">
            <v>http://www.casabianca-tolima.gov.co/</v>
          </cell>
        </row>
        <row r="1416">
          <cell r="C1416" t="str">
            <v>Icononzo</v>
          </cell>
          <cell r="E1416" t="str">
            <v>ICONONZO</v>
          </cell>
          <cell r="F1416" t="str">
            <v>DEPARTAMENTO DE TOLIMA</v>
          </cell>
          <cell r="G1416" t="str">
            <v>CARRERA 6 5 67 CENTRO</v>
          </cell>
          <cell r="H1416" t="str">
            <v>734020</v>
          </cell>
          <cell r="I1416" t="str">
            <v>091-8682060,8682074</v>
          </cell>
          <cell r="J1416" t="str">
            <v>091-8682074</v>
          </cell>
          <cell r="K1416" t="str">
            <v>tesoreria@icononzo-tolima.gov.co</v>
          </cell>
          <cell r="L1416" t="str">
            <v>http://www.icononzo-tolima.gov.co</v>
          </cell>
        </row>
        <row r="1417">
          <cell r="C1417" t="str">
            <v>Hispania</v>
          </cell>
          <cell r="E1417" t="str">
            <v>HISPANIA</v>
          </cell>
          <cell r="F1417" t="str">
            <v>DEPARTAMENTO DE ANTIOQUIA</v>
          </cell>
          <cell r="G1417" t="str">
            <v>CALLEL 49 # 49-51 P1</v>
          </cell>
          <cell r="H1417" t="str">
            <v>056450</v>
          </cell>
          <cell r="I1417" t="str">
            <v>094-8432648,8432887,</v>
          </cell>
          <cell r="J1417" t="str">
            <v>094-8432648</v>
          </cell>
          <cell r="K1417" t="str">
            <v>hacienda@hispania-antioquia.gov.co</v>
          </cell>
          <cell r="L1417" t="str">
            <v>http://www.hispania-antioquia.gov.co</v>
          </cell>
        </row>
        <row r="1418">
          <cell r="C1418" t="str">
            <v>Soatá</v>
          </cell>
          <cell r="E1418" t="str">
            <v>SOATA</v>
          </cell>
          <cell r="F1418" t="str">
            <v>DEPARTAMENTO DE BOYACA</v>
          </cell>
          <cell r="G1418" t="str">
            <v>CARRERA 4 N° 10 - 76</v>
          </cell>
          <cell r="H1418" t="str">
            <v>151001</v>
          </cell>
          <cell r="I1418" t="str">
            <v>098-7880024,7881688,7881533</v>
          </cell>
          <cell r="J1418" t="str">
            <v>098-7880212</v>
          </cell>
          <cell r="K1418" t="str">
            <v>contactenos@soata-boyaca.gov.co</v>
          </cell>
          <cell r="L1418" t="str">
            <v>http://www.soata-boyaca.gov.co</v>
          </cell>
        </row>
        <row r="1419">
          <cell r="C1419" t="str">
            <v>Salamina - Caldas</v>
          </cell>
          <cell r="E1419" t="str">
            <v>SALAMINA (CALDAS)</v>
          </cell>
          <cell r="F1419" t="str">
            <v>DEPARTAMENTO DE CALDAS</v>
          </cell>
          <cell r="G1419" t="str">
            <v xml:space="preserve">CALLE 5 NRO 5 65 </v>
          </cell>
          <cell r="H1419" t="str">
            <v>172001</v>
          </cell>
          <cell r="I1419" t="str">
            <v>096-8595020,8596511,595012</v>
          </cell>
          <cell r="J1419" t="str">
            <v>096-595012</v>
          </cell>
          <cell r="K1419" t="str">
            <v>hacienda@salamina-caldas.gov.co</v>
          </cell>
          <cell r="L1419" t="str">
            <v>http://www.salamina-caldas.gov.co</v>
          </cell>
        </row>
        <row r="1420">
          <cell r="C1420" t="str">
            <v>San Vicente del Caguán</v>
          </cell>
          <cell r="E1420" t="str">
            <v>SAN VICENTE DEL CAGUAN</v>
          </cell>
          <cell r="F1420" t="str">
            <v>DEPARTAMENTO DE CAQUETA</v>
          </cell>
          <cell r="G1420" t="str">
            <v>CALLE 4 NO. 4 -65 ESQUINA</v>
          </cell>
          <cell r="H1420" t="str">
            <v>182010</v>
          </cell>
          <cell r="I1420" t="str">
            <v>098-4644047</v>
          </cell>
          <cell r="J1420" t="str">
            <v>098-4644757</v>
          </cell>
          <cell r="K1420" t="str">
            <v>contadora@sanvicentedelcaguan-caqueta.gov.co</v>
          </cell>
          <cell r="L1420" t="str">
            <v>http://sanvicentedelcaguan-caqueta.gov.co</v>
          </cell>
        </row>
        <row r="1421">
          <cell r="C1421" t="str">
            <v>Arbeláez</v>
          </cell>
          <cell r="E1421" t="str">
            <v>ARBELAEZ</v>
          </cell>
          <cell r="F1421" t="str">
            <v>DEPARTAMENTO DE CUNDINAMARCA</v>
          </cell>
          <cell r="G1421" t="str">
            <v>CALLE 4 NO. 6-15</v>
          </cell>
          <cell r="H1421" t="str">
            <v>252001</v>
          </cell>
          <cell r="I1421" t="str">
            <v>091-8686030</v>
          </cell>
          <cell r="J1421" t="str">
            <v>091-8686028</v>
          </cell>
          <cell r="K1421" t="str">
            <v>contactenos@arbelaez-cundinamarca.gov.co</v>
          </cell>
          <cell r="L1421" t="str">
            <v>http://www.arbelaez-cundinamarca.gov.co/</v>
          </cell>
        </row>
        <row r="1422">
          <cell r="C1422" t="str">
            <v>San Cayetano - Cundinamarca</v>
          </cell>
          <cell r="E1422" t="str">
            <v>SAN CAYETANO (CUNDINAMARCA)</v>
          </cell>
          <cell r="F1422" t="str">
            <v>DEPARTAMENTO DE CUNDINAMARCA</v>
          </cell>
          <cell r="G1422" t="str">
            <v>PALACIO MUNICIPAL</v>
          </cell>
          <cell r="H1422" t="str">
            <v>254050</v>
          </cell>
          <cell r="I1422" t="str">
            <v>310-3451327</v>
          </cell>
          <cell r="J1422" t="str">
            <v>310-3451327</v>
          </cell>
          <cell r="K1422" t="str">
            <v>alcaldia@sancayetano-cundinamarca.gov.co</v>
          </cell>
          <cell r="L1422" t="str">
            <v>http://www.sancayetano-cundinamarca.gov.co/</v>
          </cell>
        </row>
        <row r="1423">
          <cell r="C1423" t="str">
            <v>Aracataca</v>
          </cell>
          <cell r="E1423" t="str">
            <v>ARACATACA</v>
          </cell>
          <cell r="F1423" t="str">
            <v>DEPARTAMENTO DE MAGDALENA</v>
          </cell>
          <cell r="G1423" t="str">
            <v>Alcaldia municipal Calle 9 No. 4a-32</v>
          </cell>
          <cell r="H1423" t="str">
            <v>472001</v>
          </cell>
          <cell r="I1423" t="str">
            <v>095-954270727</v>
          </cell>
          <cell r="J1423" t="str">
            <v>095-4271048</v>
          </cell>
          <cell r="K1423" t="str">
            <v>pedrojsanchezr@hotmail.com</v>
          </cell>
          <cell r="L1423" t="str">
            <v>http://www.aracataca.gov.co</v>
          </cell>
        </row>
        <row r="1424">
          <cell r="C1424" t="str">
            <v>Puerto Santander</v>
          </cell>
          <cell r="E1424" t="str">
            <v>PUERTO SANTANDER (NORTE DE SANTANDER)</v>
          </cell>
          <cell r="F1424" t="str">
            <v>DEPARTAMENTO DE NORTE DE SANTANDER</v>
          </cell>
          <cell r="G1424" t="str">
            <v>CARRERA 3 2 35 BRR CENTRO</v>
          </cell>
          <cell r="H1424" t="str">
            <v>548030</v>
          </cell>
          <cell r="I1424" t="str">
            <v>097-5660135,660164,65536</v>
          </cell>
          <cell r="J1424" t="str">
            <v>097-5660135</v>
          </cell>
          <cell r="K1424" t="str">
            <v>alcaldia@puertosantander-nortedesantande.gov.co</v>
          </cell>
          <cell r="L1424" t="str">
            <v>http://www.puertosantander-nortedesantander.gov.co</v>
          </cell>
        </row>
        <row r="1425">
          <cell r="C1425" t="str">
            <v>Caucasia</v>
          </cell>
          <cell r="E1425" t="str">
            <v>CAUCASIA</v>
          </cell>
          <cell r="F1425" t="str">
            <v>DEPARTAMENTO DE ANTIOQUIA</v>
          </cell>
          <cell r="G1425" t="str">
            <v>CARRERA 10 TRANSVERSAL 10 AVENIDA PAJONAL</v>
          </cell>
          <cell r="H1425" t="str">
            <v>052410</v>
          </cell>
          <cell r="I1425" t="str">
            <v>094-8397147,8391595</v>
          </cell>
          <cell r="J1425" t="str">
            <v>094-8396286</v>
          </cell>
          <cell r="K1425" t="str">
            <v>alcaldia@caucasia-antioquia.gov.co</v>
          </cell>
          <cell r="L1425" t="str">
            <v>http://www.caucasia-antioquia.gov.co</v>
          </cell>
        </row>
        <row r="1426">
          <cell r="C1426" t="str">
            <v>Valdivia</v>
          </cell>
          <cell r="E1426" t="str">
            <v>VALDIVIA</v>
          </cell>
          <cell r="F1426" t="str">
            <v>DEPARTAMENTO DE ANTIOQUIA</v>
          </cell>
          <cell r="G1426" t="str">
            <v>Palacio Municipal Parque Principal</v>
          </cell>
          <cell r="H1426" t="str">
            <v>052010</v>
          </cell>
          <cell r="I1426" t="str">
            <v>094-8360412</v>
          </cell>
          <cell r="J1426" t="str">
            <v>094-8360246</v>
          </cell>
          <cell r="K1426" t="str">
            <v>alcaldia@valdivia-antioquia.gov.co</v>
          </cell>
          <cell r="L1426" t="str">
            <v>http://</v>
          </cell>
        </row>
        <row r="1427">
          <cell r="C1427" t="str">
            <v>San Jacinto - Bolívar</v>
          </cell>
          <cell r="E1427" t="str">
            <v>SAN JACINTO</v>
          </cell>
          <cell r="F1427" t="str">
            <v>DEPARTAMENTO DE BOLIVAR</v>
          </cell>
          <cell r="G1427" t="str">
            <v>Calle 19 Carrera 41 Esquina</v>
          </cell>
          <cell r="H1427" t="str">
            <v>132030</v>
          </cell>
          <cell r="I1427" t="str">
            <v>095-6868386</v>
          </cell>
          <cell r="J1427" t="str">
            <v>095-6868386</v>
          </cell>
          <cell r="K1427" t="str">
            <v>alcaldia@sanjacinto-bolivar.gov.co</v>
          </cell>
          <cell r="L1427" t="str">
            <v>http://www.sanjacinto-bolivar.gov.co</v>
          </cell>
        </row>
        <row r="1428">
          <cell r="C1428" t="str">
            <v>Carmen de Carupa</v>
          </cell>
          <cell r="E1428" t="str">
            <v>CARMEN DE CARUPA</v>
          </cell>
          <cell r="F1428" t="str">
            <v>DEPARTAMENTO DE CUNDINAMARCA</v>
          </cell>
          <cell r="G1428" t="str">
            <v>HTTP://WWW.CARMENDECARUPA-CUNDINAMARCA.GOV.CO/</v>
          </cell>
          <cell r="H1428" t="str">
            <v>250420</v>
          </cell>
          <cell r="I1428" t="str">
            <v>091-8554127</v>
          </cell>
          <cell r="J1428" t="str">
            <v>091-8554127</v>
          </cell>
          <cell r="K1428" t="str">
            <v>hacienda@carmendecarupa-cundinamarca.gov.co</v>
          </cell>
          <cell r="L1428" t="str">
            <v>http://www.carmendecarupa-cundinamarca.gov.co</v>
          </cell>
        </row>
        <row r="1429">
          <cell r="C1429" t="str">
            <v>Soacha</v>
          </cell>
          <cell r="E1429" t="str">
            <v>SOACHA</v>
          </cell>
          <cell r="F1429" t="str">
            <v>DEPARTAMENTO DE CUNDINAMARCA</v>
          </cell>
          <cell r="G1429" t="str">
            <v>CALLE 13 7 30</v>
          </cell>
          <cell r="H1429" t="str">
            <v>250051</v>
          </cell>
          <cell r="I1429" t="str">
            <v>091-7327881,7328072,7328152</v>
          </cell>
          <cell r="J1429" t="str">
            <v>091-7326900</v>
          </cell>
          <cell r="K1429" t="str">
            <v>contabilidadsoacha@hotmail.com</v>
          </cell>
          <cell r="L1429" t="str">
            <v>http://www.alcaldiasoacha.gov.co/</v>
          </cell>
        </row>
        <row r="1430">
          <cell r="C1430" t="str">
            <v>El Peñol - Nariño</v>
          </cell>
          <cell r="E1430" t="str">
            <v>EL PEÑOL (NARIÑO)</v>
          </cell>
          <cell r="F1430" t="str">
            <v>DEPARTAMENTO DE NARIÑO</v>
          </cell>
          <cell r="G1430" t="str">
            <v>PARQUE PRINCIPAL</v>
          </cell>
          <cell r="H1430" t="str">
            <v>522080</v>
          </cell>
          <cell r="I1430" t="str">
            <v>092-723450</v>
          </cell>
          <cell r="J1430" t="str">
            <v>092-7224878</v>
          </cell>
          <cell r="K1430" t="str">
            <v>alcaldia@elpenol-narino.gov.co</v>
          </cell>
          <cell r="L1430" t="str">
            <v>http://www.elpenol.narino.gov.co</v>
          </cell>
        </row>
        <row r="1431">
          <cell r="C1431" t="str">
            <v>Imués</v>
          </cell>
          <cell r="E1431" t="str">
            <v>IMUES</v>
          </cell>
          <cell r="F1431" t="str">
            <v>DEPARTAMENTO DE NARIÑO</v>
          </cell>
          <cell r="G1431" t="str">
            <v>CENTRO ADMINISTRATIVO MUNICIPAL IMUES - PARQUE PRINCIPAL</v>
          </cell>
          <cell r="H1431" t="str">
            <v>523020</v>
          </cell>
          <cell r="I1431" t="str">
            <v>092-7373187</v>
          </cell>
          <cell r="J1431" t="str">
            <v>092-7373187</v>
          </cell>
          <cell r="K1431" t="str">
            <v>contactenos@imues-narino.gov.co</v>
          </cell>
          <cell r="L1431" t="str">
            <v>http://www.imues-narino.gov.co</v>
          </cell>
        </row>
        <row r="1432">
          <cell r="C1432" t="str">
            <v>Valle de San Juan</v>
          </cell>
          <cell r="E1432" t="str">
            <v>VALLE DE SAN JUAN</v>
          </cell>
          <cell r="F1432" t="str">
            <v>DEPARTAMENTO DE TOLIMA</v>
          </cell>
          <cell r="G1432" t="str">
            <v>CARRERA 4 NO. 6-20</v>
          </cell>
          <cell r="H1432" t="str">
            <v>733020</v>
          </cell>
          <cell r="I1432" t="str">
            <v>098-2885040,2885357</v>
          </cell>
          <cell r="J1432" t="str">
            <v>098-2885357</v>
          </cell>
          <cell r="K1432" t="str">
            <v>alcaldia@valledesanjuan-tolima.gov.co</v>
          </cell>
          <cell r="L1432" t="str">
            <v>http://www.valledesanjuan-tolima.gov.co</v>
          </cell>
        </row>
        <row r="1433">
          <cell r="C1433" t="str">
            <v>Argelia - Valle del Cauca</v>
          </cell>
          <cell r="E1433" t="str">
            <v>ARGELIA (VALLE)</v>
          </cell>
          <cell r="F1433" t="str">
            <v>DEPARTAMENTO DE VALLE DEL CAUCA</v>
          </cell>
          <cell r="G1433" t="str">
            <v>CARRERA 6 2 44</v>
          </cell>
          <cell r="H1433" t="str">
            <v>761510</v>
          </cell>
          <cell r="I1433" t="str">
            <v>092-2068141,2068149,2068354</v>
          </cell>
          <cell r="J1433" t="str">
            <v>092-2068121</v>
          </cell>
          <cell r="K1433" t="str">
            <v>tesoreria@argelia-valle.gov.co</v>
          </cell>
          <cell r="L1433" t="str">
            <v>http://www.argelia-valle.gov.co/</v>
          </cell>
        </row>
        <row r="1434">
          <cell r="C1434" t="str">
            <v>Argelia - Antioquia</v>
          </cell>
          <cell r="E1434" t="str">
            <v>ARGELIA (ANTIOQUIA)</v>
          </cell>
          <cell r="F1434" t="str">
            <v>DEPARTAMENTO DE ANTIOQUIA</v>
          </cell>
          <cell r="G1434" t="str">
            <v>CARRERA 30 30 20</v>
          </cell>
          <cell r="H1434" t="str">
            <v>054830</v>
          </cell>
          <cell r="I1434" t="str">
            <v>094-4646611,8650290,8486377,8650077</v>
          </cell>
          <cell r="J1434" t="str">
            <v>094-8650106</v>
          </cell>
          <cell r="K1434" t="str">
            <v>hacienda@argelia-antioquia.gov.co</v>
          </cell>
          <cell r="L1434" t="str">
            <v>http://www.argelia-antioquia.gov.co</v>
          </cell>
        </row>
        <row r="1435">
          <cell r="C1435" t="str">
            <v>San Jacinto del Cauca</v>
          </cell>
          <cell r="E1435" t="str">
            <v>SAN JACINTO DEL CAUCA</v>
          </cell>
          <cell r="F1435" t="str">
            <v>DEPARTAMENTO DE BOLIVAR</v>
          </cell>
          <cell r="G1435" t="str">
            <v>CALLE 12 NO 02-41 ? BARRIO LA FLORESTA</v>
          </cell>
          <cell r="H1435" t="str">
            <v>134060</v>
          </cell>
          <cell r="I1435" t="str">
            <v>094-6879141</v>
          </cell>
          <cell r="J1435" t="str">
            <v>094-6879141</v>
          </cell>
          <cell r="K1435" t="str">
            <v>alcaldia@sanjacintodelcauca-bolivar.gov.co</v>
          </cell>
          <cell r="L1435" t="str">
            <v>http://sanjacintodelcauca-bolivar.gov.vo</v>
          </cell>
        </row>
        <row r="1436">
          <cell r="C1436" t="str">
            <v>Miraflores - Boyacá</v>
          </cell>
          <cell r="E1436" t="str">
            <v>MIRAFLORES (BOYACA)</v>
          </cell>
          <cell r="F1436" t="str">
            <v>DEPARTAMENTO DE BOYACA</v>
          </cell>
          <cell r="G1436" t="str">
            <v>CALLE 4 Nº 7 -42</v>
          </cell>
          <cell r="H1436" t="str">
            <v>152660</v>
          </cell>
          <cell r="I1436" t="str">
            <v>098-7330237</v>
          </cell>
          <cell r="J1436" t="str">
            <v>098-7330237</v>
          </cell>
          <cell r="K1436" t="str">
            <v>alcaldia@miraflores-boyaca.gov.co</v>
          </cell>
          <cell r="L1436" t="str">
            <v>http://www.miraflores-boyaca.gov.co</v>
          </cell>
        </row>
        <row r="1437">
          <cell r="C1437" t="str">
            <v>Socotá</v>
          </cell>
          <cell r="E1437" t="str">
            <v>SOCOTA</v>
          </cell>
          <cell r="F1437" t="str">
            <v>DEPARTAMENTO DE BOYACA</v>
          </cell>
          <cell r="G1437" t="str">
            <v>CARRERAA 3 NO 2-78 EDIFICIO MUNICIPAL</v>
          </cell>
          <cell r="H1437" t="str">
            <v>915755</v>
          </cell>
          <cell r="I1437" t="str">
            <v>098-7820118</v>
          </cell>
          <cell r="J1437" t="str">
            <v>098-7820118</v>
          </cell>
          <cell r="K1437" t="str">
            <v>alcaldia@socota-boyaca.gov.co</v>
          </cell>
          <cell r="L1437" t="str">
            <v>http://</v>
          </cell>
        </row>
        <row r="1438">
          <cell r="C1438" t="str">
            <v>Inzá</v>
          </cell>
          <cell r="E1438" t="str">
            <v>INZA</v>
          </cell>
          <cell r="F1438" t="str">
            <v>DEPARTAMENTO DE CAUCA</v>
          </cell>
          <cell r="G1438" t="str">
            <v>CARRERA 5  3   21 CAM</v>
          </cell>
          <cell r="H1438" t="str">
            <v>192531</v>
          </cell>
          <cell r="I1438" t="str">
            <v>092-8700629</v>
          </cell>
          <cell r="J1438" t="str">
            <v>092-8700629</v>
          </cell>
          <cell r="K1438" t="str">
            <v>alcaldia@inza-cauca.gov.co</v>
          </cell>
          <cell r="L1438" t="str">
            <v>http://inza-cauca.gov.co</v>
          </cell>
        </row>
        <row r="1439">
          <cell r="C1439" t="str">
            <v>Miranda</v>
          </cell>
          <cell r="E1439" t="str">
            <v>MIRANDA</v>
          </cell>
          <cell r="F1439" t="str">
            <v>DEPARTAMENTO DE CAUCA</v>
          </cell>
          <cell r="G1439" t="str">
            <v>CALLE 6 NO. 5 - 21</v>
          </cell>
          <cell r="H1439" t="str">
            <v>191520</v>
          </cell>
          <cell r="I1439" t="str">
            <v>092-8476123,8476090,</v>
          </cell>
          <cell r="J1439" t="str">
            <v>092-8476093</v>
          </cell>
          <cell r="K1439" t="str">
            <v>contactenos@miranda-cauca.gov.co</v>
          </cell>
          <cell r="L1439" t="str">
            <v>http://www.miranda-cauca.gov.co</v>
          </cell>
        </row>
        <row r="1440">
          <cell r="C1440" t="str">
            <v>Planeta Rica</v>
          </cell>
          <cell r="E1440" t="str">
            <v>PLANETA RICA</v>
          </cell>
          <cell r="F1440" t="str">
            <v>DEPARTAMENTO DE CORDOBA</v>
          </cell>
          <cell r="G1440" t="str">
            <v xml:space="preserve">CALLE 18 NO 10 - 09 </v>
          </cell>
          <cell r="H1440" t="str">
            <v>235557</v>
          </cell>
          <cell r="I1440" t="str">
            <v>094-7673003</v>
          </cell>
          <cell r="J1440" t="str">
            <v>094-7673003</v>
          </cell>
          <cell r="K1440" t="str">
            <v>contactenos@planetarica-cordoba.gov.co</v>
          </cell>
          <cell r="L1440" t="str">
            <v>http://www.planetarica-cordoba.gov.co</v>
          </cell>
        </row>
        <row r="1441">
          <cell r="C1441" t="str">
            <v>Valencia</v>
          </cell>
          <cell r="E1441" t="str">
            <v>VALENCIA</v>
          </cell>
          <cell r="F1441" t="str">
            <v>DEPARTAMENTO DE CORDOBA</v>
          </cell>
          <cell r="G1441" t="str">
            <v>CARRERA 15 CALLE 11 ESQUINA PALACIO MUNICIPAL</v>
          </cell>
          <cell r="H1441" t="str">
            <v>234530</v>
          </cell>
          <cell r="I1441" t="str">
            <v>094-7773171</v>
          </cell>
          <cell r="J1441" t="str">
            <v>094-7773049</v>
          </cell>
          <cell r="K1441" t="str">
            <v>hacienda@valencia-cordoba.gov.co</v>
          </cell>
          <cell r="L1441" t="str">
            <v>http://www.valencia-cordoba.gov.co</v>
          </cell>
        </row>
        <row r="1442">
          <cell r="C1442" t="str">
            <v>Urumita</v>
          </cell>
          <cell r="E1442" t="str">
            <v>URUMITA</v>
          </cell>
          <cell r="F1442" t="str">
            <v>DEPARTAMENTO DE GUAJIRA</v>
          </cell>
          <cell r="G1442" t="str">
            <v>CARRERA 9B # 14A - 27</v>
          </cell>
          <cell r="H1442" t="str">
            <v>445020</v>
          </cell>
          <cell r="I1442" t="str">
            <v>957-778040</v>
          </cell>
          <cell r="J1442" t="str">
            <v>957-778040</v>
          </cell>
          <cell r="K1442" t="str">
            <v>alcaldia@urumita-guajira.gov.co</v>
          </cell>
          <cell r="L1442" t="str">
            <v>http://www.urumita-guajira.gov.co</v>
          </cell>
        </row>
        <row r="1443">
          <cell r="C1443" t="str">
            <v>Plato</v>
          </cell>
          <cell r="E1443" t="str">
            <v>PLATO</v>
          </cell>
          <cell r="F1443" t="str">
            <v>DEPARTAMENTO DE MAGDALENA</v>
          </cell>
          <cell r="G1443" t="str">
            <v>CARRERA 12 3 39 BRR CENTRO</v>
          </cell>
          <cell r="H1443" t="str">
            <v>475030</v>
          </cell>
          <cell r="I1443" t="str">
            <v>095-4850024,4850836</v>
          </cell>
          <cell r="J1443" t="str">
            <v>095-4850024</v>
          </cell>
          <cell r="K1443" t="str">
            <v>alcaldia@plato-magdalena.gov.co</v>
          </cell>
          <cell r="L1443" t="str">
            <v>http://www.plato-magdalena.gov.co</v>
          </cell>
        </row>
        <row r="1444">
          <cell r="C1444" t="str">
            <v>El Playón</v>
          </cell>
          <cell r="E1444" t="str">
            <v>EL PLAYON</v>
          </cell>
          <cell r="F1444" t="str">
            <v>DEPARTAMENTO DE SANTANDER</v>
          </cell>
          <cell r="G1444" t="str">
            <v>Carrera 5a. . 12 - 47</v>
          </cell>
          <cell r="H1444" t="str">
            <v>687501</v>
          </cell>
          <cell r="I1444" t="str">
            <v>097-3176356874</v>
          </cell>
          <cell r="J1444" t="str">
            <v>097-6292064</v>
          </cell>
          <cell r="K1444" t="str">
            <v>clajucontador@yahoo.es</v>
          </cell>
          <cell r="L1444" t="str">
            <v>http://</v>
          </cell>
        </row>
        <row r="1445">
          <cell r="C1445" t="str">
            <v>Sabana de Torres</v>
          </cell>
          <cell r="E1445" t="str">
            <v>SABANA DE TORRES</v>
          </cell>
          <cell r="F1445" t="str">
            <v>DEPARTAMENTO DE SANTANDER</v>
          </cell>
          <cell r="G1445" t="str">
            <v>CALLE 11 11 06</v>
          </cell>
          <cell r="H1445" t="str">
            <v>687008</v>
          </cell>
          <cell r="I1445" t="str">
            <v>097-976293283,6293412,6293357</v>
          </cell>
          <cell r="J1445" t="str">
            <v>097-6293412</v>
          </cell>
          <cell r="K1445" t="str">
            <v>generalyhacienda@sabanadetorres-santander.gov.co</v>
          </cell>
          <cell r="L1445" t="str">
            <v>http://www.sabanadetorres-santander.gov.co</v>
          </cell>
        </row>
        <row r="1446">
          <cell r="C1446" t="str">
            <v>Socorro</v>
          </cell>
          <cell r="E1446" t="str">
            <v>SOCORRO</v>
          </cell>
          <cell r="F1446" t="str">
            <v>DEPARTAMENTO DE SANTANDER</v>
          </cell>
          <cell r="G1446" t="str">
            <v>CALLE 15 NO.14-66</v>
          </cell>
          <cell r="H1446" t="str">
            <v>683551</v>
          </cell>
          <cell r="I1446" t="str">
            <v>097-7272582</v>
          </cell>
          <cell r="J1446" t="str">
            <v>097-7272181</v>
          </cell>
          <cell r="K1446" t="str">
            <v>alcaldia@socorro-santander.gov.co</v>
          </cell>
          <cell r="L1446" t="str">
            <v>http://www.socorro-santander.gov.co</v>
          </cell>
        </row>
        <row r="1447">
          <cell r="C1447" t="str">
            <v>Valle de San José</v>
          </cell>
          <cell r="E1447" t="str">
            <v>VALLE DE SAN JOSE</v>
          </cell>
          <cell r="F1447" t="str">
            <v>DEPARTAMENTO DE SANTANDER</v>
          </cell>
          <cell r="G1447" t="str">
            <v>CALLE 5 NO.7-38</v>
          </cell>
          <cell r="H1447" t="str">
            <v>682571</v>
          </cell>
          <cell r="I1447" t="str">
            <v>097-7268710,7268924</v>
          </cell>
          <cell r="J1447" t="str">
            <v>097-7268710</v>
          </cell>
          <cell r="K1447" t="str">
            <v>alcaldia@valledesanjose-santander.gov.co</v>
          </cell>
          <cell r="L1447" t="str">
            <v>http://www.valledesanjose-santander.gov.co/</v>
          </cell>
        </row>
        <row r="1448">
          <cell r="C1448" t="str">
            <v>Armero - Guayabal</v>
          </cell>
          <cell r="E1448" t="str">
            <v>ARMERO (GUAYABAL)</v>
          </cell>
          <cell r="F1448" t="str">
            <v>DEPARTAMENTO DE TOLIMA</v>
          </cell>
          <cell r="G1448" t="str">
            <v>CARRERA 6 CALLE 5 ESQUINA PARQUE PRINCIPAL</v>
          </cell>
          <cell r="H1448" t="str">
            <v>732060</v>
          </cell>
          <cell r="I1448" t="str">
            <v>098-2530201,2530112,2530965</v>
          </cell>
          <cell r="J1448" t="str">
            <v>098-2530163</v>
          </cell>
          <cell r="K1448" t="str">
            <v>alcaldia@armeroguayabal-tolima.gov.co</v>
          </cell>
          <cell r="L1448" t="str">
            <v>http://www.armeroguayabal-tolima.gov.co/</v>
          </cell>
        </row>
        <row r="1449">
          <cell r="C1449" t="str">
            <v>Planadas</v>
          </cell>
          <cell r="E1449" t="str">
            <v>PLANADAS</v>
          </cell>
          <cell r="F1449" t="str">
            <v>DEPARTAMENTO DE TOLIMA</v>
          </cell>
          <cell r="G1449" t="str">
            <v>CARRERAA 5 LOCAL 1</v>
          </cell>
          <cell r="H1449" t="str">
            <v>735070</v>
          </cell>
          <cell r="I1449" t="str">
            <v>098-2265033,2265208,2265033</v>
          </cell>
          <cell r="J1449" t="str">
            <v>098-2265126</v>
          </cell>
          <cell r="K1449" t="str">
            <v>alcaldia@planadas-tolima.gov.co</v>
          </cell>
          <cell r="L1449" t="str">
            <v>http://www.planadas-tolima.govco</v>
          </cell>
        </row>
        <row r="1450">
          <cell r="C1450" t="str">
            <v>San Francisco - Putumayo</v>
          </cell>
          <cell r="E1450" t="str">
            <v>SAN FRANCISCO (PUTUMAYO)</v>
          </cell>
          <cell r="F1450" t="str">
            <v>DEPARTAMENTO DE PUTUMAYO</v>
          </cell>
          <cell r="G1450" t="str">
            <v>CALLE 4 NO 3-35 B/JESÚS ALFONSO BOTERO</v>
          </cell>
          <cell r="H1450" t="str">
            <v>861001</v>
          </cell>
          <cell r="I1450" t="str">
            <v>098-4271124</v>
          </cell>
          <cell r="J1450" t="str">
            <v>098-4271124</v>
          </cell>
          <cell r="K1450" t="str">
            <v>alcaldia@sanfrancisco-putumayo.gov.co</v>
          </cell>
          <cell r="L1450" t="str">
            <v>http://www.sanfrancisco-putumayo.gov.co/</v>
          </cell>
        </row>
        <row r="1451">
          <cell r="C1451" t="str">
            <v>San Jerónimo</v>
          </cell>
          <cell r="E1451" t="str">
            <v>SAN JERONIMO</v>
          </cell>
          <cell r="F1451" t="str">
            <v>DEPARTAMENTO DE ANTIOQUIA</v>
          </cell>
          <cell r="G1451" t="str">
            <v>CARRERA 11 N° 18 - 132</v>
          </cell>
          <cell r="H1451" t="str">
            <v>051070</v>
          </cell>
          <cell r="I1451" t="str">
            <v>094-582123,8582024</v>
          </cell>
          <cell r="J1451" t="str">
            <v>094-8582123</v>
          </cell>
          <cell r="K1451" t="str">
            <v>alcaldia@sanjeronimo-anioquia.gov.co</v>
          </cell>
          <cell r="L1451" t="str">
            <v>http://www.sanjeronimo-antioquia.gov.co</v>
          </cell>
        </row>
        <row r="1452">
          <cell r="C1452" t="str">
            <v>Sonsón</v>
          </cell>
          <cell r="E1452" t="str">
            <v>SONSON</v>
          </cell>
          <cell r="F1452" t="str">
            <v>DEPARTAMENTO DE ANTIOQUIA</v>
          </cell>
          <cell r="G1452" t="str">
            <v>CARRERA 6 CALLE 6 N 58</v>
          </cell>
          <cell r="H1452" t="str">
            <v>054830</v>
          </cell>
          <cell r="I1452" t="str">
            <v>094-8694444</v>
          </cell>
          <cell r="J1452" t="str">
            <v>094-8694052</v>
          </cell>
          <cell r="K1452" t="str">
            <v>sechacienda@sonson-antioquia.gov.co</v>
          </cell>
          <cell r="L1452" t="str">
            <v>http://www.sonson-antioquia.gov.co</v>
          </cell>
        </row>
        <row r="1453">
          <cell r="C1453" t="str">
            <v>Valparaíso - Antioquia</v>
          </cell>
          <cell r="E1453" t="str">
            <v>VALPARAISO (ANTIOQUIA)</v>
          </cell>
          <cell r="F1453" t="str">
            <v>DEPARTAMENTO DE ANTIOQUIA</v>
          </cell>
          <cell r="G1453" t="str">
            <v>CALLE 10 VILLA NUEVA Nº 9 - 43</v>
          </cell>
          <cell r="H1453" t="str">
            <v>056030</v>
          </cell>
          <cell r="I1453" t="str">
            <v>094-8493882,8492109,8493981</v>
          </cell>
          <cell r="J1453" t="str">
            <v>094-8493807</v>
          </cell>
          <cell r="K1453" t="str">
            <v>alcaldia@valparaiso-antioquia.gov.co</v>
          </cell>
          <cell r="L1453" t="str">
            <v>http://www.valparaiso-antioquia.gov.co/</v>
          </cell>
        </row>
        <row r="1454">
          <cell r="C1454" t="str">
            <v>El Paujil</v>
          </cell>
          <cell r="E1454" t="str">
            <v>EL PAUJIL</v>
          </cell>
          <cell r="F1454" t="str">
            <v>DEPARTAMENTO DE CAQUETA</v>
          </cell>
          <cell r="G1454" t="str">
            <v>CARRERA 5 CALLE 5 ESQUINA</v>
          </cell>
          <cell r="H1454" t="str">
            <v>181030</v>
          </cell>
          <cell r="I1454" t="str">
            <v>098-4314080</v>
          </cell>
          <cell r="J1454" t="str">
            <v>098-4314080</v>
          </cell>
          <cell r="K1454" t="str">
            <v>tesoreriamunicipal@elpaujil-caqueta.gov.co</v>
          </cell>
          <cell r="L1454" t="str">
            <v>http://www.elpaujil-caqueta.gov.co</v>
          </cell>
        </row>
        <row r="1455">
          <cell r="C1455" t="str">
            <v>Solano</v>
          </cell>
          <cell r="E1455" t="str">
            <v>SOLANO</v>
          </cell>
          <cell r="F1455" t="str">
            <v>DEPARTAMENTO DE CAQUETA</v>
          </cell>
          <cell r="G1455" t="str">
            <v>CALLE 6 # 2-42 BARRIO BELLAVISTA - PALACIO MUNICIPAL</v>
          </cell>
          <cell r="H1455" t="str">
            <v>184010</v>
          </cell>
          <cell r="I1455" t="str">
            <v>098-4304123</v>
          </cell>
          <cell r="J1455" t="str">
            <v>098-4304123</v>
          </cell>
          <cell r="K1455" t="str">
            <v>alcaldia@solano-caqueta.gov.co</v>
          </cell>
          <cell r="L1455" t="str">
            <v>http://www.solano-caqueta.gov.co</v>
          </cell>
        </row>
        <row r="1456">
          <cell r="C1456" t="str">
            <v>El Tambo - Cauca</v>
          </cell>
          <cell r="E1456" t="str">
            <v>EL TAMBO (CAUCA)</v>
          </cell>
          <cell r="F1456" t="str">
            <v>DEPARTAMENTO DE CAUCA</v>
          </cell>
          <cell r="G1456" t="str">
            <v>CALLE 4  2  98</v>
          </cell>
          <cell r="H1456" t="str">
            <v>193570</v>
          </cell>
          <cell r="I1456" t="str">
            <v>092-8276090</v>
          </cell>
          <cell r="J1456" t="str">
            <v>092-8276090</v>
          </cell>
          <cell r="K1456" t="str">
            <v>alcaldia@eltambo-cauca.gov.co</v>
          </cell>
          <cell r="L1456" t="str">
            <v>http://www.eltambo-cauca.gov.co</v>
          </cell>
        </row>
        <row r="1457">
          <cell r="C1457" t="str">
            <v>El Rosario</v>
          </cell>
          <cell r="E1457" t="str">
            <v>EL ROSARIO</v>
          </cell>
          <cell r="F1457" t="str">
            <v>DEPARTAMENTO DE NARIÑO</v>
          </cell>
          <cell r="G1457" t="str">
            <v>PARQUE PRINCIPAL EL ROSARIO N</v>
          </cell>
          <cell r="H1457" t="str">
            <v>527030</v>
          </cell>
          <cell r="I1457" t="str">
            <v>092-7368154</v>
          </cell>
          <cell r="J1457" t="str">
            <v>092-7368154</v>
          </cell>
          <cell r="K1457" t="str">
            <v>segobernar@hotmail.com</v>
          </cell>
          <cell r="L1457" t="str">
            <v>http://www.elrosario-narino.gov.co</v>
          </cell>
        </row>
        <row r="1458">
          <cell r="C1458" t="str">
            <v>Ipiales</v>
          </cell>
          <cell r="E1458" t="str">
            <v>IPIALES</v>
          </cell>
          <cell r="F1458" t="str">
            <v>DEPARTAMENTO DE NARIÑO</v>
          </cell>
          <cell r="G1458" t="str">
            <v xml:space="preserve">CARRERAA 6 8 75 CAM </v>
          </cell>
          <cell r="H1458" t="str">
            <v>524061</v>
          </cell>
          <cell r="I1458" t="str">
            <v>092-7732000</v>
          </cell>
          <cell r="J1458" t="str">
            <v>092-7732484</v>
          </cell>
          <cell r="K1458" t="str">
            <v>presupuesto@ipiales-narino.gov.co</v>
          </cell>
          <cell r="L1458" t="str">
            <v>http://www.ipiales-narino.gov.co/</v>
          </cell>
        </row>
        <row r="1459">
          <cell r="C1459" t="str">
            <v>Mistrató</v>
          </cell>
          <cell r="E1459" t="str">
            <v>MISTRATO</v>
          </cell>
          <cell r="F1459" t="str">
            <v>DEPARTAMENTO DE RISARALDA</v>
          </cell>
          <cell r="G1459" t="str">
            <v>Plaza principal</v>
          </cell>
          <cell r="H1459" t="str">
            <v>664020</v>
          </cell>
          <cell r="I1459" t="str">
            <v>096-3526002</v>
          </cell>
          <cell r="J1459" t="str">
            <v>096-3526245</v>
          </cell>
          <cell r="K1459" t="str">
            <v>alcaldia@mistrato-risaralda.gov.co</v>
          </cell>
          <cell r="L1459" t="str">
            <v>http://www.mistrato-risaralda.gov.co</v>
          </cell>
        </row>
        <row r="1460">
          <cell r="C1460" t="str">
            <v>San Juan Nepomuceno</v>
          </cell>
          <cell r="E1460" t="str">
            <v>SAN JUAN NEPOMUCENO</v>
          </cell>
          <cell r="F1460" t="str">
            <v>DEPARTAMENTO DE BOLIVAR</v>
          </cell>
          <cell r="G1460" t="str">
            <v>CENTRO CARRERAA 12 CALLE 8 49P1 LC 4</v>
          </cell>
          <cell r="H1460" t="str">
            <v>132017</v>
          </cell>
          <cell r="I1460" t="str">
            <v>095-6890596</v>
          </cell>
          <cell r="J1460" t="str">
            <v>095-6890596</v>
          </cell>
          <cell r="K1460" t="str">
            <v>finanzas@sanjuannepomuceno-bolivar.gov.co</v>
          </cell>
          <cell r="L1460" t="str">
            <v>http://www.municipios.com.co/bolivar/san-juan-nepomuceno</v>
          </cell>
        </row>
        <row r="1461">
          <cell r="C1461" t="str">
            <v>Socha</v>
          </cell>
          <cell r="E1461" t="str">
            <v>SOCHA</v>
          </cell>
          <cell r="F1461" t="str">
            <v>DEPARTAMENTO DE BOYACA</v>
          </cell>
          <cell r="G1461" t="str">
            <v>CALLE 4 9 26 PALACIO MUNICIPAL</v>
          </cell>
          <cell r="H1461" t="str">
            <v>151640</v>
          </cell>
          <cell r="I1461" t="str">
            <v>098-7874040,7874337,874040</v>
          </cell>
          <cell r="J1461" t="str">
            <v>098-7874337</v>
          </cell>
          <cell r="K1461" t="str">
            <v>alcaldia@socha-boyaca.gov.co</v>
          </cell>
          <cell r="L1461" t="str">
            <v>http://www.socha.gov.co</v>
          </cell>
        </row>
        <row r="1462">
          <cell r="C1462" t="str">
            <v>Iquira</v>
          </cell>
          <cell r="E1462" t="str">
            <v>IQUIRA</v>
          </cell>
          <cell r="F1462" t="str">
            <v>DEPARTAMENTO DE HUILA</v>
          </cell>
          <cell r="G1462" t="str">
            <v>CALLE 4 6 - 29</v>
          </cell>
          <cell r="H1462" t="str">
            <v>412060</v>
          </cell>
          <cell r="I1462" t="str">
            <v>098-8384552,8394654,8394597</v>
          </cell>
          <cell r="J1462" t="str">
            <v>098-8394552</v>
          </cell>
          <cell r="K1462" t="str">
            <v>contactenos@iquira-huila.gov.co</v>
          </cell>
          <cell r="L1462" t="str">
            <v>http://www.iquira-huila.gov.co</v>
          </cell>
        </row>
        <row r="1463">
          <cell r="C1463" t="str">
            <v>San Miguel - Putumayo</v>
          </cell>
          <cell r="E1463" t="str">
            <v>SAN MIGUEL (PUTUMAYO)</v>
          </cell>
          <cell r="F1463" t="str">
            <v>DEPARTAMENTO DE PUTUMAYO</v>
          </cell>
          <cell r="G1463" t="str">
            <v>CARRERAA 4 CALLE 7 ESQUINA BARRIO LA LIBERTAD</v>
          </cell>
          <cell r="H1463" t="str">
            <v>862040</v>
          </cell>
          <cell r="I1463" t="str">
            <v>098-4287037</v>
          </cell>
          <cell r="J1463" t="str">
            <v>098-4287037</v>
          </cell>
          <cell r="K1463" t="str">
            <v>contactenos@sanmiguel-putumayo.gov.co</v>
          </cell>
          <cell r="L1463" t="str">
            <v>http://www.sanmiguel-putumayo.gov.co/</v>
          </cell>
        </row>
        <row r="1464">
          <cell r="C1464" t="str">
            <v>San José de la Montaña</v>
          </cell>
          <cell r="E1464" t="str">
            <v>SAN JOSE DE LA MONTAÑA</v>
          </cell>
          <cell r="F1464" t="str">
            <v>DEPARTAMENTO DE ANTIOQUIA</v>
          </cell>
          <cell r="G1464" t="str">
            <v>CARRERA 20 NRO 19 08</v>
          </cell>
          <cell r="H1464" t="str">
            <v>051410</v>
          </cell>
          <cell r="I1464" t="str">
            <v>054-8622714</v>
          </cell>
          <cell r="J1464" t="str">
            <v>054-8622714</v>
          </cell>
          <cell r="K1464" t="str">
            <v>alexyepes22@hotmail.com</v>
          </cell>
          <cell r="L1464" t="str">
            <v>http://www.sanjosedelamontana-antioquia.gov.co</v>
          </cell>
        </row>
        <row r="1465">
          <cell r="C1465" t="str">
            <v>Vegachí</v>
          </cell>
          <cell r="E1465" t="str">
            <v>VEGACHI</v>
          </cell>
          <cell r="F1465" t="str">
            <v>DEPARTAMENTO DE ANTIOQUIA</v>
          </cell>
          <cell r="G1465" t="str">
            <v>CARRERA 49 50 14</v>
          </cell>
          <cell r="H1465" t="str">
            <v>052830</v>
          </cell>
          <cell r="I1465" t="str">
            <v>094-8305004</v>
          </cell>
          <cell r="J1465" t="str">
            <v>094-8305626</v>
          </cell>
          <cell r="K1465" t="str">
            <v>contactenos@vegachi-antioquia.gov.co</v>
          </cell>
          <cell r="L1465" t="str">
            <v>http://www.vegachi-antioquia.gov.co</v>
          </cell>
        </row>
        <row r="1466">
          <cell r="C1466" t="str">
            <v>Polonuevo</v>
          </cell>
          <cell r="E1466" t="str">
            <v>POLONUEVO</v>
          </cell>
          <cell r="F1466" t="str">
            <v>DEPARTAMENTO DE ATLANTICO</v>
          </cell>
          <cell r="G1466" t="str">
            <v>CALLE 3 9 10</v>
          </cell>
          <cell r="H1466" t="str">
            <v>082040</v>
          </cell>
          <cell r="I1466" t="str">
            <v>095-8764520</v>
          </cell>
          <cell r="J1466" t="str">
            <v>095-8764520</v>
          </cell>
          <cell r="K1466" t="str">
            <v>secretariadehacienda@polonuevo-atlantico.gov.co</v>
          </cell>
          <cell r="L1466" t="str">
            <v>http://www.polonuevo-atlantico.gov.co</v>
          </cell>
        </row>
        <row r="1467">
          <cell r="C1467" t="str">
            <v>Soledad</v>
          </cell>
          <cell r="E1467" t="str">
            <v>SOLEDAD</v>
          </cell>
          <cell r="F1467" t="str">
            <v>DEPARTAMENTO DE ATLANTICO</v>
          </cell>
          <cell r="G1467" t="str">
            <v>KILOMETRO 4 PROLONGACIÓN AVENIDA MURILLO</v>
          </cell>
          <cell r="H1467" t="str">
            <v>574000</v>
          </cell>
          <cell r="I1467" t="str">
            <v>095-3282415,3282103,3282998</v>
          </cell>
          <cell r="J1467" t="str">
            <v>095-3282415,3282998</v>
          </cell>
          <cell r="K1467" t="str">
            <v>contabilidad@soledad-atlantico.gov.co</v>
          </cell>
          <cell r="L1467" t="str">
            <v>http://soledad-atlantico.gov.co</v>
          </cell>
        </row>
        <row r="1468">
          <cell r="C1468" t="str">
            <v>Montecristo</v>
          </cell>
          <cell r="E1468" t="str">
            <v>MONTECRISTO</v>
          </cell>
          <cell r="F1468" t="str">
            <v>DEPARTAMENTO DE BOLIVAR</v>
          </cell>
          <cell r="G1468" t="str">
            <v>Calle 12  11 - 69 Plaza Princiapl</v>
          </cell>
          <cell r="H1468" t="str">
            <v>134070</v>
          </cell>
          <cell r="I1468" t="str">
            <v>095-879263</v>
          </cell>
          <cell r="J1468" t="str">
            <v>095-879263</v>
          </cell>
          <cell r="K1468" t="str">
            <v>ABERTELC@hotmail.com</v>
          </cell>
          <cell r="L1468" t="str">
            <v>http://</v>
          </cell>
        </row>
        <row r="1469">
          <cell r="C1469" t="str">
            <v>El Peñón -  Cundinamarca</v>
          </cell>
          <cell r="E1469" t="str">
            <v>EL PEÑON (CUNDINAMARCA)</v>
          </cell>
          <cell r="F1469" t="str">
            <v>DEPARTAMENTO DE CUNDINAMARCA</v>
          </cell>
          <cell r="G1469" t="str">
            <v>CARRERAA 4 219</v>
          </cell>
          <cell r="H1469" t="str">
            <v>254020</v>
          </cell>
          <cell r="I1469" t="str">
            <v>310-3037291</v>
          </cell>
          <cell r="J1469" t="str">
            <v>031-2814804</v>
          </cell>
          <cell r="K1469" t="str">
            <v>alcaldiamunicipalelpenon@yahoo.es</v>
          </cell>
          <cell r="L1469" t="str">
            <v>http://www.elpenon-cundinamarca.gov.co</v>
          </cell>
        </row>
        <row r="1470">
          <cell r="C1470" t="str">
            <v>San Francisco -  Cundinamarca</v>
          </cell>
          <cell r="E1470" t="str">
            <v>SAN FRANCISCO (CUNDINAMARCA)</v>
          </cell>
          <cell r="F1470" t="str">
            <v>DEPARTAMENTO DE CUNDINAMARCA</v>
          </cell>
          <cell r="G1470" t="str">
            <v>CALLE 4 NUMERO 7 56</v>
          </cell>
          <cell r="H1470" t="str">
            <v>253601</v>
          </cell>
          <cell r="I1470" t="str">
            <v>091-8478394,8478214</v>
          </cell>
          <cell r="J1470" t="str">
            <v>091-8478394</v>
          </cell>
          <cell r="K1470" t="str">
            <v>alcaldia@sanfrancisco-cundinamarca.gov.co</v>
          </cell>
          <cell r="L1470" t="str">
            <v>http://www.sanfrancisco-cundinamarca.gov.co</v>
          </cell>
        </row>
        <row r="1471">
          <cell r="C1471" t="str">
            <v>Sopó</v>
          </cell>
          <cell r="E1471" t="str">
            <v>SOPO</v>
          </cell>
          <cell r="F1471" t="str">
            <v>DEPARTAMENTO DE CUNDINAMARCA</v>
          </cell>
          <cell r="G1471" t="str">
            <v>CARRERA 3 # 2 - 45</v>
          </cell>
          <cell r="H1471" t="str">
            <v>251001</v>
          </cell>
          <cell r="I1471" t="str">
            <v>091-8572143</v>
          </cell>
          <cell r="J1471" t="str">
            <v>091-8572143</v>
          </cell>
          <cell r="K1471" t="str">
            <v>sstesoreria@sopo-cundinamarca.gov.co</v>
          </cell>
          <cell r="L1471" t="str">
            <v>http://www.sopo-cundinamarca.gov.co</v>
          </cell>
        </row>
        <row r="1472">
          <cell r="C1472" t="str">
            <v>Ariguaní</v>
          </cell>
          <cell r="E1472" t="str">
            <v>ARIGUANI  (EL DIFICIL)</v>
          </cell>
          <cell r="F1472" t="str">
            <v>DEPARTAMENTO DE MAGDALENA</v>
          </cell>
          <cell r="G1472" t="str">
            <v>PLAZA PRINCIPAL CALLEL 4 NO 5-102</v>
          </cell>
          <cell r="H1472" t="str">
            <v>475018</v>
          </cell>
          <cell r="I1472" t="str">
            <v>095-4258081,4258097</v>
          </cell>
          <cell r="J1472" t="str">
            <v>095-4258081</v>
          </cell>
          <cell r="K1472" t="str">
            <v>contador@ariguani-magdalena.gov.co</v>
          </cell>
          <cell r="L1472" t="str">
            <v>http://www.ariguani-magdalena.gov.co/</v>
          </cell>
        </row>
        <row r="1473">
          <cell r="C1473" t="str">
            <v>El Piñón</v>
          </cell>
          <cell r="E1473" t="str">
            <v>EL PIÑON</v>
          </cell>
          <cell r="F1473" t="str">
            <v>DEPARTAMENTO DE MAGDALENA</v>
          </cell>
          <cell r="G1473" t="str">
            <v>Alcaldia municipal</v>
          </cell>
          <cell r="H1473" t="str">
            <v>476001</v>
          </cell>
          <cell r="I1473" t="str">
            <v>095-8780439</v>
          </cell>
          <cell r="J1473" t="str">
            <v>095-958780439</v>
          </cell>
          <cell r="K1473" t="str">
            <v>tesoreria@elpinon-magdalena.gov.co</v>
          </cell>
          <cell r="L1473" t="str">
            <v>http:///www.elpinon-magdalena.gov.co</v>
          </cell>
        </row>
        <row r="1474">
          <cell r="C1474" t="str">
            <v>El Tablón de Gómez</v>
          </cell>
          <cell r="E1474" t="str">
            <v>EL TABLON</v>
          </cell>
          <cell r="F1474" t="str">
            <v>DEPARTAMENTO DE NARIÑO</v>
          </cell>
          <cell r="G1474" t="str">
            <v>CENTRO ADMINISTRATIVO MUNICIPAL BARRIO SAN FRANCISCO</v>
          </cell>
          <cell r="H1474" t="str">
            <v>722283</v>
          </cell>
          <cell r="I1474" t="str">
            <v>092-7228346</v>
          </cell>
          <cell r="J1474" t="str">
            <v>092-7229038</v>
          </cell>
          <cell r="K1474" t="str">
            <v>alcaldia@eltablondegomez-narino.gov.co</v>
          </cell>
          <cell r="L1474" t="str">
            <v>http://www.eltablondegomez-narino.gov.co</v>
          </cell>
        </row>
        <row r="1475">
          <cell r="C1475" t="str">
            <v>Armenia - Antioquia</v>
          </cell>
          <cell r="E1475" t="str">
            <v>ARMENIA (ANTIOQUIA)</v>
          </cell>
          <cell r="F1475" t="str">
            <v>DEPARTAMENTO DE ANTIOQUIA</v>
          </cell>
          <cell r="G1475" t="str">
            <v>CALLE 10 9 22</v>
          </cell>
          <cell r="H1475" t="str">
            <v>055860</v>
          </cell>
          <cell r="I1475" t="str">
            <v>094-8559015</v>
          </cell>
          <cell r="J1475" t="str">
            <v>094-8559216</v>
          </cell>
          <cell r="K1475" t="str">
            <v>alcaldia@armenia-antioquia.gov.co</v>
          </cell>
          <cell r="L1475" t="str">
            <v>http://www.armenia-antioquia.gov.co/</v>
          </cell>
        </row>
        <row r="1476">
          <cell r="C1476" t="str">
            <v>San Juan de Urabá</v>
          </cell>
          <cell r="E1476" t="str">
            <v>SAN JUAN DE URABA</v>
          </cell>
          <cell r="F1476" t="str">
            <v>DEPARTAMENTO DE ANTIOQUIA</v>
          </cell>
          <cell r="G1476" t="str">
            <v>CALLE 22 N° 22 - 07</v>
          </cell>
          <cell r="H1476" t="str">
            <v>057810</v>
          </cell>
          <cell r="I1476" t="str">
            <v>094-8212100,8212630,8212620</v>
          </cell>
          <cell r="J1476" t="str">
            <v>094-8212100</v>
          </cell>
          <cell r="K1476" t="str">
            <v>contactenos@sanjuandeuraba-antioquia.gov.co</v>
          </cell>
          <cell r="L1476" t="str">
            <v>http://www.sanjuandeuraba-antioquia.gov.co</v>
          </cell>
        </row>
        <row r="1477">
          <cell r="C1477" t="str">
            <v>Sogamoso</v>
          </cell>
          <cell r="E1477" t="str">
            <v>SOGAMOSO</v>
          </cell>
          <cell r="F1477" t="str">
            <v>DEPARTAMENTO DE BOYACA</v>
          </cell>
          <cell r="G1477" t="str">
            <v>LA ALCALDIA DE SOGAMOSO SE UBICA EN LA PLAZA SEIS DE SEPTIEMBRE DEL MUNCIIPIO DE SOGAMOSO</v>
          </cell>
          <cell r="H1477" t="str">
            <v>152210</v>
          </cell>
          <cell r="I1477" t="str">
            <v>098-7702040</v>
          </cell>
          <cell r="J1477" t="str">
            <v>098-725452</v>
          </cell>
          <cell r="K1477" t="str">
            <v>contactenos@sogamoso-boyaca.gov.co</v>
          </cell>
          <cell r="L1477" t="str">
            <v>http://www.sogamoso-boyaca.gov.co/</v>
          </cell>
        </row>
        <row r="1478">
          <cell r="C1478" t="str">
            <v>Isnos</v>
          </cell>
          <cell r="E1478" t="str">
            <v>ISNOS</v>
          </cell>
          <cell r="F1478" t="str">
            <v>DEPARTAMENTO DE HUILA</v>
          </cell>
          <cell r="G1478" t="str">
            <v>CARRERA 3 4-26</v>
          </cell>
          <cell r="H1478" t="str">
            <v>418040</v>
          </cell>
          <cell r="I1478" t="str">
            <v>998-8328025</v>
          </cell>
          <cell r="J1478" t="str">
            <v>998-8328309</v>
          </cell>
          <cell r="K1478" t="str">
            <v>alcaldia@isnos-huila.gov.co</v>
          </cell>
          <cell r="L1478" t="str">
            <v>http://www.isnos-huila.gov.co</v>
          </cell>
        </row>
        <row r="1479">
          <cell r="C1479" t="str">
            <v>Itagüí</v>
          </cell>
          <cell r="E1479" t="str">
            <v>ITAGUI</v>
          </cell>
          <cell r="F1479" t="str">
            <v>DEPARTAMENTO DE ANTIOQUIA</v>
          </cell>
          <cell r="G1479" t="str">
            <v>CARRERA 51 51-55</v>
          </cell>
          <cell r="H1479" t="str">
            <v>055412</v>
          </cell>
          <cell r="I1479" t="str">
            <v>094-3737676</v>
          </cell>
          <cell r="J1479" t="str">
            <v>094-3737676</v>
          </cell>
          <cell r="K1479" t="str">
            <v>alcaldia@itagui.gov.co</v>
          </cell>
          <cell r="L1479" t="str">
            <v>http://itagui.gov.co</v>
          </cell>
        </row>
        <row r="1480">
          <cell r="C1480" t="str">
            <v>San Luis - Antioquia</v>
          </cell>
          <cell r="E1480" t="str">
            <v>SAN LUIS (ANTIOQUIA)</v>
          </cell>
          <cell r="F1480" t="str">
            <v>DEPARTAMENTO DE ANTIOQUIA</v>
          </cell>
          <cell r="G1480" t="str">
            <v>CALLE 17 - 18 - 02</v>
          </cell>
          <cell r="H1480" t="str">
            <v>054430</v>
          </cell>
          <cell r="I1480" t="str">
            <v>054-8348115</v>
          </cell>
          <cell r="J1480" t="str">
            <v>054-8348319</v>
          </cell>
          <cell r="K1480" t="str">
            <v>tesoreria@sanluis-antioquia.gov.co</v>
          </cell>
          <cell r="L1480" t="str">
            <v>http://www.sanluis-antioquia.gov.co/</v>
          </cell>
        </row>
        <row r="1481">
          <cell r="C1481" t="str">
            <v>Ponedera</v>
          </cell>
          <cell r="E1481" t="str">
            <v>PONEDERA</v>
          </cell>
          <cell r="F1481" t="str">
            <v>DEPARTAMENTO DE ATLANTICO</v>
          </cell>
          <cell r="G1481" t="str">
            <v>Calle 11  16 - 64</v>
          </cell>
          <cell r="H1481" t="str">
            <v>084001</v>
          </cell>
          <cell r="I1481" t="str">
            <v>095-8769507</v>
          </cell>
          <cell r="J1481" t="str">
            <v>095-8769407</v>
          </cell>
          <cell r="K1481" t="str">
            <v>alcaponedera@latinmail.com</v>
          </cell>
          <cell r="L1481" t="str">
            <v>http://www.ponedera-atlantico.gov.co</v>
          </cell>
        </row>
        <row r="1482">
          <cell r="C1482" t="str">
            <v>Cantagallo</v>
          </cell>
          <cell r="E1482" t="str">
            <v>CANTAGALLO</v>
          </cell>
          <cell r="F1482" t="str">
            <v>DEPARTAMENTO DE BOLIVAR</v>
          </cell>
          <cell r="G1482" t="str">
            <v xml:space="preserve">CALLE 1 NO.4-50. </v>
          </cell>
          <cell r="H1482" t="str">
            <v>135060</v>
          </cell>
          <cell r="I1482" t="str">
            <v>095-6132286,6230286,230285</v>
          </cell>
          <cell r="J1482" t="str">
            <v>095-6230286</v>
          </cell>
          <cell r="K1482" t="str">
            <v>contactenos@cantagallo-bolivar.gov.co</v>
          </cell>
          <cell r="L1482" t="str">
            <v>http://www.cantagallo-bolivar.gov.co</v>
          </cell>
        </row>
        <row r="1483">
          <cell r="C1483" t="str">
            <v>Soplaviento</v>
          </cell>
          <cell r="E1483" t="str">
            <v>SOPLAVIENTO</v>
          </cell>
          <cell r="F1483" t="str">
            <v>DEPARTAMENTO DE BOLIVAR</v>
          </cell>
          <cell r="G1483" t="str">
            <v>CALL 3 5C 47 PALACIO MUNIPIPAL CENTRO</v>
          </cell>
          <cell r="H1483" t="str">
            <v>131501</v>
          </cell>
          <cell r="I1483" t="str">
            <v>311-6511299</v>
          </cell>
          <cell r="J1483" t="str">
            <v>035-6279359</v>
          </cell>
          <cell r="K1483" t="str">
            <v>alcaldia@soplaviento-bolivar.gov.co</v>
          </cell>
          <cell r="L1483" t="str">
            <v>http://soplaviento-bolivar.gov.co</v>
          </cell>
        </row>
        <row r="1484">
          <cell r="C1484" t="str">
            <v>San Eduardo</v>
          </cell>
          <cell r="E1484" t="str">
            <v>SAN EDUARDO</v>
          </cell>
          <cell r="F1484" t="str">
            <v>DEPARTAMENTO DE BOYACA</v>
          </cell>
          <cell r="G1484" t="str">
            <v>CALLE 4 # 3 - 61</v>
          </cell>
          <cell r="H1484" t="str">
            <v>152601</v>
          </cell>
          <cell r="I1484" t="str">
            <v>098-7404546</v>
          </cell>
          <cell r="J1484" t="str">
            <v>098-7404546</v>
          </cell>
          <cell r="K1484" t="str">
            <v>alcaldia@saneduardo-boyaca.gov.co</v>
          </cell>
          <cell r="L1484" t="str">
            <v>http://www.saneduardo-boyaca.gov.co</v>
          </cell>
        </row>
        <row r="1485">
          <cell r="C1485" t="str">
            <v>Milán</v>
          </cell>
          <cell r="E1485" t="str">
            <v>MILAN</v>
          </cell>
          <cell r="F1485" t="str">
            <v>DEPARTAMENTO DE CAQUETA</v>
          </cell>
          <cell r="G1485" t="str">
            <v>Calle 6   7 - 12 Alcaldia municipal</v>
          </cell>
          <cell r="H1485" t="str">
            <v>185030</v>
          </cell>
          <cell r="I1485" t="str">
            <v>098-4306035</v>
          </cell>
          <cell r="J1485" t="str">
            <v>098-4306035</v>
          </cell>
          <cell r="K1485" t="str">
            <v>alcaldia@milan-caqueta.gov.co</v>
          </cell>
          <cell r="L1485" t="str">
            <v>http://milan-caqueta.gov.co</v>
          </cell>
        </row>
        <row r="1486">
          <cell r="C1486" t="str">
            <v>Valparaíso - Caquetá</v>
          </cell>
          <cell r="E1486" t="str">
            <v>VALPARAISO (CAQUETA)</v>
          </cell>
          <cell r="F1486" t="str">
            <v>DEPARTAMENTO DE CAQUETA</v>
          </cell>
          <cell r="G1486" t="str">
            <v>CALLE 11 NO. 3-50</v>
          </cell>
          <cell r="H1486" t="str">
            <v>185050</v>
          </cell>
          <cell r="I1486" t="str">
            <v>098-000000</v>
          </cell>
          <cell r="J1486" t="str">
            <v>098-000000</v>
          </cell>
          <cell r="K1486" t="str">
            <v>despachoalcalde@valparaiso-caqueta.gov.co</v>
          </cell>
          <cell r="L1486" t="str">
            <v>http://www.valparaiso-caqueta.gov.co/</v>
          </cell>
        </row>
        <row r="1487">
          <cell r="C1487" t="str">
            <v>Sotará (Paispamba)</v>
          </cell>
          <cell r="E1487" t="str">
            <v>SOTARA (PAISPAMBA)</v>
          </cell>
          <cell r="F1487" t="str">
            <v>DEPARTAMENTO DE CAUCA</v>
          </cell>
          <cell r="G1487" t="str">
            <v>ED ALCALDIA MUNICIPAL</v>
          </cell>
          <cell r="H1487" t="str">
            <v>193501</v>
          </cell>
          <cell r="I1487" t="str">
            <v>092-8489017,8489016</v>
          </cell>
          <cell r="J1487" t="str">
            <v>092-8489017</v>
          </cell>
          <cell r="K1487" t="str">
            <v>alcaldia@sotara-cauca.gov.co</v>
          </cell>
          <cell r="L1487" t="str">
            <v>http://www.sotara-cauca.gov.co</v>
          </cell>
        </row>
        <row r="1488">
          <cell r="C1488" t="str">
            <v>Bosconia</v>
          </cell>
          <cell r="E1488" t="str">
            <v>BOSCONIA</v>
          </cell>
          <cell r="F1488" t="str">
            <v>DEPARTAMENTO DE CESAR</v>
          </cell>
          <cell r="G1488" t="str">
            <v>CARRERAA 22 12 - 36</v>
          </cell>
          <cell r="H1488" t="str">
            <v>201020</v>
          </cell>
          <cell r="I1488" t="str">
            <v>095-5779071</v>
          </cell>
          <cell r="J1488" t="str">
            <v>095-5779071</v>
          </cell>
          <cell r="K1488" t="str">
            <v>contactenos@bosconia-cesar.gov.co</v>
          </cell>
          <cell r="L1488" t="str">
            <v>http://www.bosconia-cesar.gov.co</v>
          </cell>
        </row>
        <row r="1489">
          <cell r="C1489" t="str">
            <v>Sahagún</v>
          </cell>
          <cell r="E1489" t="str">
            <v>SAHAGUN</v>
          </cell>
          <cell r="F1489" t="str">
            <v>DEPARTAMENTO DE CORDOBA</v>
          </cell>
          <cell r="G1489" t="str">
            <v>Calle 14  10 - 30</v>
          </cell>
          <cell r="H1489" t="str">
            <v>232540</v>
          </cell>
          <cell r="I1489" t="str">
            <v>094-7775676</v>
          </cell>
          <cell r="J1489" t="str">
            <v>094-7775879</v>
          </cell>
          <cell r="K1489" t="str">
            <v>alcaldia@sahagun-cordoba.gov.co</v>
          </cell>
          <cell r="L1489" t="str">
            <v>http://www.sahagun-cordoba.gov.co</v>
          </cell>
        </row>
        <row r="1490">
          <cell r="C1490" t="str">
            <v>El Rosal</v>
          </cell>
          <cell r="E1490" t="str">
            <v>EL ROSAL</v>
          </cell>
          <cell r="F1490" t="str">
            <v>DEPARTAMENTO DE CUNDINAMARCA</v>
          </cell>
          <cell r="G1490" t="str">
            <v xml:space="preserve"> CARRERA 6 NO7-40 - EL ROSAL CUNDINAMARCA</v>
          </cell>
          <cell r="H1490" t="str">
            <v>250210</v>
          </cell>
          <cell r="I1490" t="str">
            <v>091-8240616,8240500</v>
          </cell>
          <cell r="J1490" t="str">
            <v>091-8240011</v>
          </cell>
          <cell r="K1490" t="str">
            <v>hacienda@elrosal-cundinamarca.gov.co</v>
          </cell>
          <cell r="L1490" t="str">
            <v>http://www.elrosal-cundinamarca.gov.co</v>
          </cell>
        </row>
        <row r="1491">
          <cell r="C1491" t="str">
            <v>Cértegui</v>
          </cell>
          <cell r="E1491" t="str">
            <v>CERTEGUÍ</v>
          </cell>
          <cell r="F1491" t="str">
            <v>DEPARTAMENTO DE CHOCO</v>
          </cell>
          <cell r="G1491" t="str">
            <v>BARRIO LA CANDELARIA PALACIO MUNICIPAL CERTEGUI - CABECERA MUNICIPAL</v>
          </cell>
          <cell r="H1491" t="str">
            <v>272020</v>
          </cell>
          <cell r="I1491" t="str">
            <v>311-7077642</v>
          </cell>
          <cell r="J1491" t="str">
            <v>000-0</v>
          </cell>
          <cell r="K1491" t="str">
            <v>contactenos@certegui-choco.gov.co</v>
          </cell>
          <cell r="L1491" t="str">
            <v>http://www.certegui-choco.gov.co</v>
          </cell>
        </row>
        <row r="1492">
          <cell r="C1492" t="str">
            <v>San José del Palmar</v>
          </cell>
          <cell r="E1492" t="str">
            <v>SAN JOSE DEL PALMAR</v>
          </cell>
          <cell r="F1492" t="str">
            <v>DEPARTAMENTO DE CHOCO</v>
          </cell>
          <cell r="G1492" t="str">
            <v>CALLE 9  3 44</v>
          </cell>
          <cell r="H1492" t="str">
            <v>273078</v>
          </cell>
          <cell r="I1492" t="str">
            <v>034-3844063</v>
          </cell>
          <cell r="J1492" t="str">
            <v>034-3844064</v>
          </cell>
          <cell r="K1492" t="str">
            <v>alcaldia@sanjosedelpalmar-choco.gov.co</v>
          </cell>
          <cell r="L1492" t="str">
            <v>http://www.sanjosedelpalmar-choco.gov.co/</v>
          </cell>
        </row>
        <row r="1493">
          <cell r="C1493" t="str">
            <v>Saladoblanco</v>
          </cell>
          <cell r="E1493" t="str">
            <v>SALADOBLANCO</v>
          </cell>
          <cell r="F1493" t="str">
            <v>DEPARTAMENTO DE HUILA</v>
          </cell>
          <cell r="G1493" t="str">
            <v>CALLE 2  NO 5 64</v>
          </cell>
          <cell r="H1493" t="str">
            <v>418028</v>
          </cell>
          <cell r="I1493" t="str">
            <v>098-8323014</v>
          </cell>
          <cell r="J1493" t="str">
            <v>998-8323013</v>
          </cell>
          <cell r="K1493" t="str">
            <v>contactenos@saladoblanco-huila.gov.co</v>
          </cell>
          <cell r="L1493" t="str">
            <v>http://www.saladoblanco-huila.gov.co</v>
          </cell>
        </row>
        <row r="1494">
          <cell r="C1494" t="str">
            <v>Manaure</v>
          </cell>
          <cell r="E1494" t="str">
            <v>MANAURE</v>
          </cell>
          <cell r="F1494" t="str">
            <v>DEPARTAMENTO DE GUAJIRA</v>
          </cell>
          <cell r="G1494" t="str">
            <v>Alcaldia municipal</v>
          </cell>
          <cell r="H1494" t="str">
            <v>441001</v>
          </cell>
          <cell r="I1494" t="str">
            <v>095-7178144,7178025,7178025</v>
          </cell>
          <cell r="J1494" t="str">
            <v>095-7178025</v>
          </cell>
          <cell r="K1494" t="str">
            <v>rafaelmaya24@hotmail.com</v>
          </cell>
          <cell r="L1494" t="str">
            <v>http://manaure-laguajira.gov.co</v>
          </cell>
        </row>
        <row r="1495">
          <cell r="C1495" t="str">
            <v>Nueva Granada</v>
          </cell>
          <cell r="E1495" t="str">
            <v>NUEVA GRANADA</v>
          </cell>
          <cell r="F1495" t="str">
            <v>DEPARTAMENTO DE MAGDALENA</v>
          </cell>
          <cell r="G1495" t="str">
            <v>CARRERA 5#4A-57</v>
          </cell>
          <cell r="H1495" t="str">
            <v>475020</v>
          </cell>
          <cell r="I1495" t="str">
            <v>310-6560093</v>
          </cell>
          <cell r="J1495" t="str">
            <v>095-4850533</v>
          </cell>
          <cell r="K1495" t="str">
            <v>alcaldia@nuevagranada-magdalena.gov.co</v>
          </cell>
          <cell r="L1495" t="str">
            <v>http://nuevagranada-magdalena.gov.co</v>
          </cell>
        </row>
        <row r="1496">
          <cell r="C1496" t="str">
            <v>Sabanas de San Ángel</v>
          </cell>
          <cell r="E1496" t="str">
            <v>SABANAS DE SAN ANGEL</v>
          </cell>
          <cell r="F1496" t="str">
            <v>DEPARTAMENTO DE MAGDALENA</v>
          </cell>
          <cell r="G1496" t="str">
            <v xml:space="preserve">CARRERAA 3 3 10 </v>
          </cell>
          <cell r="H1496" t="str">
            <v>475001</v>
          </cell>
          <cell r="I1496" t="str">
            <v>314-5513883</v>
          </cell>
          <cell r="J1496" t="str">
            <v>035-4257497</v>
          </cell>
          <cell r="K1496" t="str">
            <v>contabilidad@sabanasdesanangel-magdalena.gov.co</v>
          </cell>
          <cell r="L1496" t="str">
            <v>http://www.sabnasdesanangel-magdalena.gov.co</v>
          </cell>
        </row>
        <row r="1497">
          <cell r="C1497" t="str">
            <v>Zapayán</v>
          </cell>
          <cell r="E1497" t="str">
            <v>ZAPAYÁN</v>
          </cell>
          <cell r="F1497" t="str">
            <v>DEPARTAMENTO DE MAGDALENA</v>
          </cell>
          <cell r="G1497" t="str">
            <v>CARRERA 7 NO 05</v>
          </cell>
          <cell r="H1497" t="str">
            <v>476057</v>
          </cell>
          <cell r="I1497" t="str">
            <v>095-4316747</v>
          </cell>
          <cell r="J1497" t="str">
            <v>095-4317611</v>
          </cell>
          <cell r="K1497" t="str">
            <v>alcaldia@zapayan-magdalena.gov.co</v>
          </cell>
          <cell r="L1497" t="str">
            <v>http://www.zapayan-magdalena.gov.co</v>
          </cell>
        </row>
        <row r="1498">
          <cell r="C1498" t="str">
            <v>El Tambo - Nariño</v>
          </cell>
          <cell r="E1498" t="str">
            <v>EL TAMBO (NARIÑO)</v>
          </cell>
          <cell r="F1498" t="str">
            <v>DEPARTAMENTO DE NARIÑO</v>
          </cell>
          <cell r="G1498" t="str">
            <v>Calle 3ra  10 - 29  Plaza Principal</v>
          </cell>
          <cell r="H1498" t="str">
            <v>522060</v>
          </cell>
          <cell r="I1498" t="str">
            <v>092-7450135,7450121</v>
          </cell>
          <cell r="J1498" t="str">
            <v>092-7450121</v>
          </cell>
          <cell r="K1498" t="str">
            <v>fabiolatobar@hotmail.com</v>
          </cell>
          <cell r="L1498" t="str">
            <v>http://www.tambocom.iespana.es</v>
          </cell>
        </row>
        <row r="1499">
          <cell r="C1499" t="str">
            <v>Potosí</v>
          </cell>
          <cell r="E1499" t="str">
            <v>POTOSI</v>
          </cell>
          <cell r="F1499" t="str">
            <v>DEPARTAMENTO DE NARIÑO</v>
          </cell>
          <cell r="G1499" t="str">
            <v>MUNICIPIO DE POTOSI</v>
          </cell>
          <cell r="H1499" t="str">
            <v>524038</v>
          </cell>
          <cell r="I1499" t="str">
            <v>092-7365759</v>
          </cell>
          <cell r="J1499" t="str">
            <v>092-7365759</v>
          </cell>
          <cell r="K1499" t="str">
            <v>alcaldia@potosi-narino.gov.co</v>
          </cell>
          <cell r="L1499" t="str">
            <v>http://www.potosi-narino.gov.co</v>
          </cell>
        </row>
        <row r="1500">
          <cell r="C1500" t="str">
            <v>Salazar de las Palmas</v>
          </cell>
          <cell r="E1500" t="str">
            <v>SALAZAR</v>
          </cell>
          <cell r="F1500" t="str">
            <v>DEPARTAMENTO DE NORTE DE SANTANDER</v>
          </cell>
          <cell r="G1500" t="str">
            <v>CALLE 2DA CARRERA 6TA ESQUINA, PALACIO MUNICIPAL</v>
          </cell>
          <cell r="H1500" t="str">
            <v>097566</v>
          </cell>
          <cell r="I1500" t="str">
            <v>097-5668285</v>
          </cell>
          <cell r="J1500" t="str">
            <v>097-5668039</v>
          </cell>
          <cell r="K1500" t="str">
            <v>hacienda@salazardelaspalmas-nortedesantander.gov.co</v>
          </cell>
          <cell r="L1500" t="str">
            <v>http://www.salazardelaspalmas-norte de santander.gov.co</v>
          </cell>
        </row>
        <row r="1501">
          <cell r="C1501" t="str">
            <v>Cepitá</v>
          </cell>
          <cell r="E1501" t="str">
            <v>CEPITA</v>
          </cell>
          <cell r="F1501" t="str">
            <v>DEPARTAMENTO DE SANTANDER</v>
          </cell>
          <cell r="G1501" t="str">
            <v xml:space="preserve">CALLE 3  2  03 </v>
          </cell>
          <cell r="H1501" t="str">
            <v>682061</v>
          </cell>
          <cell r="I1501" t="str">
            <v>097-6569440</v>
          </cell>
          <cell r="J1501" t="str">
            <v>097-6569440</v>
          </cell>
          <cell r="K1501" t="str">
            <v>alcaldia@cepita-santander.gov.co</v>
          </cell>
          <cell r="L1501" t="str">
            <v>http://www.cepita-santander.gov.co</v>
          </cell>
        </row>
        <row r="1502">
          <cell r="C1502" t="str">
            <v>Santiago - Putumayo</v>
          </cell>
          <cell r="E1502" t="str">
            <v>SANTIAGO (PUTUMAYO)</v>
          </cell>
          <cell r="F1502" t="str">
            <v>DEPARTAMENTO DE PUTUMAYO</v>
          </cell>
          <cell r="G1502" t="str">
            <v>CALLEL 6 NO.4- 25 SEDE ADMINSTRATIVA SAN JOSE</v>
          </cell>
          <cell r="H1502" t="str">
            <v>861060</v>
          </cell>
          <cell r="I1502" t="str">
            <v>098-4242657</v>
          </cell>
          <cell r="J1502" t="str">
            <v>098-4242657</v>
          </cell>
          <cell r="K1502" t="str">
            <v>alcaldia@santiago-putumayo.gov.co</v>
          </cell>
          <cell r="L1502" t="str">
            <v>http://www.santiago-putumayo.gov.co</v>
          </cell>
        </row>
        <row r="1503">
          <cell r="C1503" t="str">
            <v>Ituango</v>
          </cell>
          <cell r="E1503" t="str">
            <v>ITUANGO</v>
          </cell>
          <cell r="F1503" t="str">
            <v>DEPARTAMENTO DE ANTIOQUIA</v>
          </cell>
          <cell r="G1503" t="str">
            <v>CALLE BERRIO N° 19-08</v>
          </cell>
          <cell r="H1503" t="str">
            <v>052070</v>
          </cell>
          <cell r="I1503" t="str">
            <v>094-8643157,8523175,8643020</v>
          </cell>
          <cell r="J1503" t="str">
            <v>094-8643175</v>
          </cell>
          <cell r="K1503" t="str">
            <v>alcaldia@ituango-antioquia.gov.co</v>
          </cell>
          <cell r="L1503" t="str">
            <v>http://www.ituango-antioquia.gov.co</v>
          </cell>
        </row>
        <row r="1504">
          <cell r="C1504" t="str">
            <v>Sopetrán</v>
          </cell>
          <cell r="E1504" t="str">
            <v>SOPETRAN</v>
          </cell>
          <cell r="F1504" t="str">
            <v>DEPARTAMENTO DE ANTIOQUIA</v>
          </cell>
          <cell r="G1504" t="str">
            <v>CARRERA 10 10 42</v>
          </cell>
          <cell r="H1504" t="str">
            <v>051440</v>
          </cell>
          <cell r="I1504" t="str">
            <v>094-8541561</v>
          </cell>
          <cell r="J1504" t="str">
            <v>094-8541416</v>
          </cell>
          <cell r="K1504" t="str">
            <v>contactenos@sopetran-antioquia.gov.co</v>
          </cell>
          <cell r="L1504" t="str">
            <v>http://www.sopetran-antioaquia.gov.co</v>
          </cell>
        </row>
        <row r="1505">
          <cell r="C1505" t="str">
            <v>Venecia - Antioquia</v>
          </cell>
          <cell r="E1505" t="str">
            <v>VENECIA</v>
          </cell>
          <cell r="F1505" t="str">
            <v>DEPARTAMENTO DE ANTIOQUIA</v>
          </cell>
          <cell r="G1505" t="str">
            <v>CARRERA 51 NO 51-19</v>
          </cell>
          <cell r="H1505" t="str">
            <v>056420</v>
          </cell>
          <cell r="I1505" t="str">
            <v>094-8491501</v>
          </cell>
          <cell r="J1505" t="str">
            <v>094-8490042</v>
          </cell>
          <cell r="K1505" t="str">
            <v>alcaldia@venecia-antioquia.gov.co</v>
          </cell>
          <cell r="L1505" t="str">
            <v>http://www.venecia-antioquia.gov.co</v>
          </cell>
        </row>
        <row r="1506">
          <cell r="C1506" t="str">
            <v>Somondoco</v>
          </cell>
          <cell r="E1506" t="str">
            <v>SOMONDOCO</v>
          </cell>
          <cell r="F1506" t="str">
            <v>DEPARTAMENTO DE BOYACA</v>
          </cell>
          <cell r="G1506" t="str">
            <v>CALLE 5 N° 3 - 14</v>
          </cell>
          <cell r="H1506" t="str">
            <v>153030</v>
          </cell>
          <cell r="I1506" t="str">
            <v>098-7531148</v>
          </cell>
          <cell r="J1506" t="str">
            <v>098-7531232</v>
          </cell>
          <cell r="K1506" t="str">
            <v>alcaldia@somondoco-boyaca.gov.co</v>
          </cell>
          <cell r="L1506" t="str">
            <v>http://www.somondoco-boyaca.gov.co/</v>
          </cell>
        </row>
        <row r="1507">
          <cell r="C1507" t="str">
            <v>Ventaquemada</v>
          </cell>
          <cell r="E1507" t="str">
            <v>VENTAQUEMADA</v>
          </cell>
          <cell r="F1507" t="str">
            <v>DEPARTAMENTO DE BOYACA</v>
          </cell>
          <cell r="G1507" t="str">
            <v>CALLE 4 3 17</v>
          </cell>
          <cell r="H1507" t="str">
            <v>153640</v>
          </cell>
          <cell r="I1507" t="str">
            <v>098-7366001</v>
          </cell>
          <cell r="J1507" t="str">
            <v>098-7366001</v>
          </cell>
          <cell r="K1507" t="str">
            <v>alcadia@ventaquemada-boyaca.gov.co</v>
          </cell>
          <cell r="L1507" t="str">
            <v>http://www.ventaquemada-boyaca.gov.co</v>
          </cell>
        </row>
        <row r="1508">
          <cell r="C1508" t="str">
            <v>Istmina</v>
          </cell>
          <cell r="E1508" t="str">
            <v>ISTMINA</v>
          </cell>
          <cell r="F1508" t="str">
            <v>DEPARTAMENTO DE CHOCO</v>
          </cell>
          <cell r="G1508" t="str">
            <v>CARRERAA 8   19-03 BARRIO COMERCIO</v>
          </cell>
          <cell r="H1508" t="str">
            <v>274010</v>
          </cell>
          <cell r="I1508" t="str">
            <v>094-6702082,6702792</v>
          </cell>
          <cell r="J1508" t="str">
            <v>094-6702082</v>
          </cell>
          <cell r="K1508" t="str">
            <v>contactenos@istmina-choco.gov.co</v>
          </cell>
          <cell r="L1508" t="str">
            <v>http://www.istmina-choco.gov.co</v>
          </cell>
        </row>
        <row r="1509">
          <cell r="C1509" t="str">
            <v>Cerro de San Antonio</v>
          </cell>
          <cell r="E1509" t="str">
            <v>CERRO DE SAN ANTONIO</v>
          </cell>
          <cell r="F1509" t="str">
            <v>DEPARTAMENTO DE MAGDALENA</v>
          </cell>
          <cell r="G1509" t="str">
            <v>Alcaldía Municipal</v>
          </cell>
          <cell r="H1509" t="str">
            <v>476020</v>
          </cell>
          <cell r="I1509" t="str">
            <v>095-8781808</v>
          </cell>
          <cell r="J1509" t="str">
            <v>095-8781808</v>
          </cell>
          <cell r="K1509" t="str">
            <v>alcaldiadecerro@yahoo.com</v>
          </cell>
          <cell r="L1509" t="str">
            <v>http://www.cerrodesanantonio-magdalena.gov.co</v>
          </cell>
        </row>
        <row r="1510">
          <cell r="C1510" t="str">
            <v>El Zulia</v>
          </cell>
          <cell r="E1510" t="str">
            <v>EL ZULIA</v>
          </cell>
          <cell r="F1510" t="str">
            <v>DEPARTAMENTO DE NORTE DE SANTANDER</v>
          </cell>
          <cell r="G1510" t="str">
            <v>AVENIDA 1 CALLE 9 ESQUINA NO 0-45 BARRIO EL TRIUNFO</v>
          </cell>
          <cell r="H1510" t="str">
            <v>545510</v>
          </cell>
          <cell r="I1510" t="str">
            <v>097-5789441,5789211,5789321</v>
          </cell>
          <cell r="J1510" t="str">
            <v>097-5789444</v>
          </cell>
          <cell r="K1510" t="str">
            <v>alcaldia@elzulia-nortedesantander.gov.co</v>
          </cell>
          <cell r="L1510" t="str">
            <v>http://www.elzulia-nortedesantander.gov.co</v>
          </cell>
        </row>
        <row r="1511">
          <cell r="C1511" t="str">
            <v>Vélez</v>
          </cell>
          <cell r="E1511" t="str">
            <v>VELEZ</v>
          </cell>
          <cell r="F1511" t="str">
            <v>DEPARTAMENTO DE SANTANDER</v>
          </cell>
          <cell r="G1511" t="str">
            <v xml:space="preserve">CALLE 9 # 2-27 </v>
          </cell>
          <cell r="H1511" t="str">
            <v>688610</v>
          </cell>
          <cell r="I1511" t="str">
            <v>097-7563379</v>
          </cell>
          <cell r="J1511" t="str">
            <v>097-7563379</v>
          </cell>
          <cell r="K1511" t="str">
            <v>alcaldia@velez-santander.gov.co</v>
          </cell>
          <cell r="L1511" t="str">
            <v>http://www.velez-santander.gov.co</v>
          </cell>
        </row>
        <row r="1512">
          <cell r="C1512" t="str">
            <v>Murillo</v>
          </cell>
          <cell r="E1512" t="str">
            <v>MURILLO</v>
          </cell>
          <cell r="F1512" t="str">
            <v>DEPARTAMENTO DE TOLIMA</v>
          </cell>
          <cell r="G1512" t="str">
            <v>CARRERAA 8 3-85</v>
          </cell>
          <cell r="H1512" t="str">
            <v>731060</v>
          </cell>
          <cell r="I1512" t="str">
            <v>098-2532065,2532105</v>
          </cell>
          <cell r="J1512" t="str">
            <v>098-2532065,2532105,2532065</v>
          </cell>
          <cell r="K1512" t="str">
            <v>secretariadehacienda@murillo-tolima.gov.co</v>
          </cell>
          <cell r="L1512" t="str">
            <v>http://www.murillo-tolima.gov.co</v>
          </cell>
        </row>
        <row r="1513">
          <cell r="C1513" t="str">
            <v>Venadillo</v>
          </cell>
          <cell r="E1513" t="str">
            <v>VENADILLO</v>
          </cell>
          <cell r="F1513" t="str">
            <v>DEPARTAMENTO DE TOLIMA</v>
          </cell>
          <cell r="G1513" t="str">
            <v xml:space="preserve">CARRERA 5 NO 3-94 </v>
          </cell>
          <cell r="H1513" t="str">
            <v>730580</v>
          </cell>
          <cell r="I1513" t="str">
            <v>098-2840270</v>
          </cell>
          <cell r="J1513" t="str">
            <v>098-2840231</v>
          </cell>
          <cell r="K1513" t="str">
            <v>alcaldia@venadillo-tolima.gov.co</v>
          </cell>
          <cell r="L1513" t="str">
            <v>http://www.venadillo-tolima.gov.co</v>
          </cell>
        </row>
        <row r="1514">
          <cell r="C1514" t="str">
            <v>Carurú</v>
          </cell>
          <cell r="E1514" t="str">
            <v>CARURU</v>
          </cell>
          <cell r="F1514" t="str">
            <v>DEPARTAMENTO DE VAUPES</v>
          </cell>
          <cell r="G1514" t="str">
            <v>CALLE 2 4-06 BARRIO EL CENTRO</v>
          </cell>
          <cell r="H1514" t="str">
            <v>973001</v>
          </cell>
          <cell r="I1514" t="str">
            <v>098-5662470,5662471,5662037,</v>
          </cell>
          <cell r="J1514" t="str">
            <v>098-6845020</v>
          </cell>
          <cell r="K1514" t="str">
            <v>contactenos@caruru-vaupes.gov.co</v>
          </cell>
          <cell r="L1514" t="str">
            <v>http://www.caruru-vaupes.gov.co</v>
          </cell>
        </row>
        <row r="1515">
          <cell r="C1515" t="str">
            <v>Arroyohondo</v>
          </cell>
          <cell r="E1515" t="str">
            <v>ARROYOHONDO</v>
          </cell>
          <cell r="F1515" t="str">
            <v>DEPARTAMENTO DE BOLIVAR</v>
          </cell>
          <cell r="G1515" t="str">
            <v>CALLE 6 # 6-32 PALACIO MUNICIPAL</v>
          </cell>
          <cell r="H1515" t="str">
            <v>131560</v>
          </cell>
          <cell r="I1515" t="str">
            <v>095-3114071439,3114182036</v>
          </cell>
          <cell r="J1515" t="str">
            <v>095-6511955</v>
          </cell>
          <cell r="K1515" t="str">
            <v>alcaldia@arroyohondo-bolivar.gov.co</v>
          </cell>
          <cell r="L1515" t="str">
            <v>http://www.arroyohondo-bolivar.gov.co</v>
          </cell>
        </row>
        <row r="1516">
          <cell r="C1516" t="str">
            <v>Cerinza</v>
          </cell>
          <cell r="E1516" t="str">
            <v>CERINZA</v>
          </cell>
          <cell r="F1516" t="str">
            <v>DEPARTAMENTO DE BOYACA</v>
          </cell>
          <cell r="G1516" t="str">
            <v>CALLE 7 5-73</v>
          </cell>
          <cell r="H1516" t="str">
            <v>150620</v>
          </cell>
          <cell r="I1516" t="str">
            <v>098-7877287</v>
          </cell>
          <cell r="J1516" t="str">
            <v>098-7877287</v>
          </cell>
          <cell r="K1516" t="str">
            <v>alcaldia@cerinza-boyaca.gov.co</v>
          </cell>
          <cell r="L1516" t="str">
            <v>http://www.cerinza-boyaca.gov.co</v>
          </cell>
        </row>
        <row r="1517">
          <cell r="C1517" t="str">
            <v>Iza</v>
          </cell>
          <cell r="E1517" t="str">
            <v>IZA</v>
          </cell>
          <cell r="F1517" t="str">
            <v>DEPARTAMENTO DE BOYACA</v>
          </cell>
          <cell r="G1517" t="str">
            <v>CARRERA 4 N 4 10</v>
          </cell>
          <cell r="H1517" t="str">
            <v>152240</v>
          </cell>
          <cell r="I1517" t="str">
            <v>098-7790183,7790190</v>
          </cell>
          <cell r="J1517" t="str">
            <v>098-7790183</v>
          </cell>
          <cell r="K1517" t="str">
            <v>secretariadehacienda@iza-boyaca.gov.co</v>
          </cell>
          <cell r="L1517" t="str">
            <v>http://www.iza-boyaca.gov.co</v>
          </cell>
        </row>
        <row r="1518">
          <cell r="C1518" t="str">
            <v>Sora</v>
          </cell>
          <cell r="E1518" t="str">
            <v>SORA</v>
          </cell>
          <cell r="F1518" t="str">
            <v>DEPARTAMENTO DE BOYACA</v>
          </cell>
          <cell r="G1518" t="str">
            <v>CALLE 3 N 2 35</v>
          </cell>
          <cell r="H1518" t="str">
            <v>154040</v>
          </cell>
          <cell r="I1518" t="str">
            <v>098-7340300</v>
          </cell>
          <cell r="J1518" t="str">
            <v>098-7340300</v>
          </cell>
          <cell r="K1518" t="str">
            <v>alcaldia@sora-boyaca.gov.co</v>
          </cell>
          <cell r="L1518" t="str">
            <v>http://www.sora-boyaca.gov.co/</v>
          </cell>
        </row>
        <row r="1519">
          <cell r="C1519" t="str">
            <v>Samaná</v>
          </cell>
          <cell r="E1519" t="str">
            <v>SAMANA</v>
          </cell>
          <cell r="F1519" t="str">
            <v>DEPARTAMENTO DE CALDAS</v>
          </cell>
          <cell r="G1519" t="str">
            <v>CALLE 6 8-57</v>
          </cell>
          <cell r="H1519" t="str">
            <v>174001</v>
          </cell>
          <cell r="I1519" t="str">
            <v>096-8658130,8658351,8658603,8658031</v>
          </cell>
          <cell r="J1519" t="str">
            <v>096-8658281</v>
          </cell>
          <cell r="K1519" t="str">
            <v>tesoreria@samana-caldas.gov.co</v>
          </cell>
          <cell r="L1519" t="str">
            <v>http://www.samana-caldas.gov.co/</v>
          </cell>
        </row>
        <row r="1520">
          <cell r="C1520" t="str">
            <v>Cereté</v>
          </cell>
          <cell r="E1520" t="str">
            <v>CERETE</v>
          </cell>
          <cell r="F1520" t="str">
            <v>DEPARTAMENTO DE CORDOBA</v>
          </cell>
          <cell r="G1520" t="str">
            <v>CALLE 14 NO. 12 - 41 CENTRO</v>
          </cell>
          <cell r="H1520" t="str">
            <v>230550</v>
          </cell>
          <cell r="I1520" t="str">
            <v>094-7641576,7746687</v>
          </cell>
          <cell r="J1520" t="str">
            <v>094-7746180</v>
          </cell>
          <cell r="K1520" t="str">
            <v>sistemas@cerete-cordoba.gov.co</v>
          </cell>
          <cell r="L1520" t="str">
            <v>http://www.cerere-cordoba.gov.co</v>
          </cell>
        </row>
        <row r="1521">
          <cell r="C1521" t="str">
            <v>San Juan de Río Seco</v>
          </cell>
          <cell r="E1521" t="str">
            <v>SAN JUAN DE RIO SECO</v>
          </cell>
          <cell r="F1521" t="str">
            <v>DEPARTAMENTO DE CUNDINAMARCA</v>
          </cell>
          <cell r="G1521" t="str">
            <v>CALLE 4 NO. 6 06</v>
          </cell>
          <cell r="H1521" t="str">
            <v>253250</v>
          </cell>
          <cell r="I1521" t="str">
            <v>091-8465013,8465066,8465052</v>
          </cell>
          <cell r="J1521" t="str">
            <v>091-8465052</v>
          </cell>
          <cell r="K1521" t="str">
            <v>tesoreria@sanjuanderioseco-cundinamarca.gov.co</v>
          </cell>
          <cell r="L1521" t="str">
            <v>http://sanjuanderioseco-cundinamarca.gov.co</v>
          </cell>
        </row>
        <row r="1522">
          <cell r="C1522" t="str">
            <v>Vergara</v>
          </cell>
          <cell r="E1522" t="str">
            <v>VERGARA</v>
          </cell>
          <cell r="F1522" t="str">
            <v>DEPARTAMENTO DE CUNDINAMARCA</v>
          </cell>
          <cell r="G1522" t="str">
            <v>CARRERA 5 NO 2 - 18</v>
          </cell>
          <cell r="H1522" t="str">
            <v>123456</v>
          </cell>
          <cell r="I1522" t="str">
            <v>031-3108194073</v>
          </cell>
          <cell r="J1522" t="str">
            <v>091-8459050</v>
          </cell>
          <cell r="K1522" t="str">
            <v>contador@vergara-cundinamarca.gov.co</v>
          </cell>
          <cell r="L1522" t="str">
            <v>http://www.vergara-cundinamarca.gov.co/index.shtml?apc=i-</v>
          </cell>
        </row>
        <row r="1523">
          <cell r="C1523" t="str">
            <v>Cerrito</v>
          </cell>
          <cell r="E1523" t="str">
            <v>CERRITO</v>
          </cell>
          <cell r="F1523" t="str">
            <v>DEPARTAMENTO DE SANTANDER</v>
          </cell>
          <cell r="G1523" t="str">
            <v>CARRERA 6 6 52</v>
          </cell>
          <cell r="H1523" t="str">
            <v>681501</v>
          </cell>
          <cell r="I1523" t="str">
            <v>097-6602201</v>
          </cell>
          <cell r="J1523" t="str">
            <v>097-6602344</v>
          </cell>
          <cell r="K1523" t="str">
            <v>tesoreria@cerrito-santander.gov.co</v>
          </cell>
          <cell r="L1523" t="str">
            <v>http://www.cerrito-santander.gov.co</v>
          </cell>
        </row>
        <row r="1524">
          <cell r="C1524" t="str">
            <v>Monterrey</v>
          </cell>
          <cell r="E1524" t="str">
            <v>MONTERREY</v>
          </cell>
          <cell r="F1524" t="str">
            <v>DEPARTAMENTO DE CASANARE</v>
          </cell>
          <cell r="G1524" t="str">
            <v>CARRERAA.6 15 72 CENTRO MONTERREY CASANARE</v>
          </cell>
          <cell r="H1524" t="str">
            <v>855010</v>
          </cell>
          <cell r="I1524" t="str">
            <v>098-986249890,6249201,6249724</v>
          </cell>
          <cell r="J1524" t="str">
            <v>098-986249724</v>
          </cell>
          <cell r="K1524" t="str">
            <v>alcaldia@monterrey-casanare.gov.co</v>
          </cell>
          <cell r="L1524" t="str">
            <v>http://www.monterrey-casanare.gov.co</v>
          </cell>
        </row>
        <row r="1525">
          <cell r="C1525" t="str">
            <v>Sotaquirá</v>
          </cell>
          <cell r="E1525" t="str">
            <v>SOTAQUIRA</v>
          </cell>
          <cell r="F1525" t="str">
            <v>DEPARTAMENTO DE BOYACA</v>
          </cell>
          <cell r="G1525" t="str">
            <v>CARRERA 7 6 64 ED MUNICIPAL</v>
          </cell>
          <cell r="H1525" t="str">
            <v>150420</v>
          </cell>
          <cell r="I1525" t="str">
            <v>098-7873021</v>
          </cell>
          <cell r="J1525" t="str">
            <v>098-7873020</v>
          </cell>
          <cell r="K1525" t="str">
            <v>alcaldia@sotaquira-boyaca.gov.co</v>
          </cell>
          <cell r="L1525" t="str">
            <v>http://www.sotaquira-boyaca.gov.co</v>
          </cell>
        </row>
        <row r="1526">
          <cell r="C1526" t="str">
            <v>Prado</v>
          </cell>
          <cell r="E1526" t="str">
            <v>PRADO</v>
          </cell>
          <cell r="F1526" t="str">
            <v>DEPARTAMENTO DE TOLIMA</v>
          </cell>
          <cell r="G1526" t="str">
            <v>CARRERA 6 NO. 9-36</v>
          </cell>
          <cell r="H1526" t="str">
            <v>734520</v>
          </cell>
          <cell r="I1526" t="str">
            <v>098-2277044</v>
          </cell>
          <cell r="J1526" t="str">
            <v>098-2277044</v>
          </cell>
          <cell r="K1526" t="str">
            <v>alcaldia@prado-tolima.gov.co</v>
          </cell>
          <cell r="L1526" t="str">
            <v>http://www.prado-tolima.gov.co</v>
          </cell>
        </row>
        <row r="1527">
          <cell r="C1527" t="str">
            <v>Pradera</v>
          </cell>
          <cell r="E1527" t="str">
            <v>PRADERA</v>
          </cell>
          <cell r="F1527" t="str">
            <v>DEPARTAMENTO DE VALLE DEL CAUCA</v>
          </cell>
          <cell r="G1527" t="str">
            <v>CALLE 6 CARRERA 11 EQUINA PARQUE PRINCIPAL</v>
          </cell>
          <cell r="H1527" t="str">
            <v>763550</v>
          </cell>
          <cell r="I1527" t="str">
            <v>092-2672653</v>
          </cell>
          <cell r="J1527" t="str">
            <v>092-2672155</v>
          </cell>
          <cell r="K1527" t="str">
            <v>hacienda@pradera-valle.gov.co</v>
          </cell>
          <cell r="L1527" t="str">
            <v>http://www.pradera-valle.gov.co</v>
          </cell>
        </row>
        <row r="1528">
          <cell r="C1528" t="str">
            <v>Versalles</v>
          </cell>
          <cell r="E1528" t="str">
            <v>VERSALLES</v>
          </cell>
          <cell r="F1528" t="str">
            <v>DEPARTAMENTO DE VALLE DEL CAUCA</v>
          </cell>
          <cell r="G1528" t="str">
            <v>CALLE 9 6 60</v>
          </cell>
          <cell r="H1528" t="str">
            <v>761530</v>
          </cell>
          <cell r="I1528" t="str">
            <v>092-2213030</v>
          </cell>
          <cell r="J1528" t="str">
            <v>092-922213030</v>
          </cell>
          <cell r="K1528" t="str">
            <v>financiera@versalles-valle.gov.co</v>
          </cell>
          <cell r="L1528" t="str">
            <v>http://www.versalles-valle.gov.co/</v>
          </cell>
        </row>
        <row r="1529">
          <cell r="C1529" t="str">
            <v>Pore</v>
          </cell>
          <cell r="E1529" t="str">
            <v>PORE</v>
          </cell>
          <cell r="F1529" t="str">
            <v>DEPARTAMENTO DE CASANARE</v>
          </cell>
          <cell r="G1529" t="str">
            <v>CALLE 4 16 44</v>
          </cell>
          <cell r="H1529" t="str">
            <v>852050</v>
          </cell>
          <cell r="I1529" t="str">
            <v>098-6388007</v>
          </cell>
          <cell r="J1529" t="str">
            <v>098-6388014</v>
          </cell>
          <cell r="K1529" t="str">
            <v>hacienda@pore-casanare.gov.co</v>
          </cell>
          <cell r="L1529" t="str">
            <v>http://www.pore-casanare.gov.co</v>
          </cell>
        </row>
        <row r="1530">
          <cell r="C1530" t="str">
            <v>Entrerríos</v>
          </cell>
          <cell r="E1530" t="str">
            <v>ENTRERRIOS</v>
          </cell>
          <cell r="F1530" t="str">
            <v>DEPARTAMENTO DE ANTIOQUIA</v>
          </cell>
          <cell r="G1530" t="str">
            <v>CALLE 10A  11 28</v>
          </cell>
          <cell r="H1530" t="str">
            <v>051430</v>
          </cell>
          <cell r="I1530" t="str">
            <v>094-8670412,8670434,8670147</v>
          </cell>
          <cell r="J1530" t="str">
            <v>094-8670305</v>
          </cell>
          <cell r="K1530" t="str">
            <v>alcaldiamunicipal@entrerrios-antioquia.gov.co</v>
          </cell>
          <cell r="L1530" t="str">
            <v>http://www.entrerrios-antioquia.gov.co</v>
          </cell>
        </row>
        <row r="1531">
          <cell r="C1531" t="str">
            <v>Jardín</v>
          </cell>
          <cell r="E1531" t="str">
            <v>JARDIN</v>
          </cell>
          <cell r="F1531" t="str">
            <v>DEPARTAMENTO DE ANTIOQUIA</v>
          </cell>
          <cell r="G1531" t="str">
            <v>CARRERA 3 N 10 10</v>
          </cell>
          <cell r="H1531" t="str">
            <v>056050</v>
          </cell>
          <cell r="I1531" t="str">
            <v>094-8456736,8455550,455713</v>
          </cell>
          <cell r="J1531" t="str">
            <v>094-8555684</v>
          </cell>
          <cell r="K1531" t="str">
            <v>financiera@eljardin-antioquia.gov.co</v>
          </cell>
          <cell r="L1531" t="str">
            <v>http://www.eljardin-antioquia.gov.co/</v>
          </cell>
        </row>
        <row r="1532">
          <cell r="C1532" t="str">
            <v>San Pedro de los Milagros</v>
          </cell>
          <cell r="E1532" t="str">
            <v>SAN PEDRO DE LOS MILAGROS</v>
          </cell>
          <cell r="F1532" t="str">
            <v>DEPARTAMENTO DE ANTIOQUIA</v>
          </cell>
          <cell r="G1532" t="str">
            <v>Carrera 49A  49 - 36 Plaza principal</v>
          </cell>
          <cell r="H1532" t="str">
            <v>051010</v>
          </cell>
          <cell r="I1532" t="str">
            <v>094-8687039</v>
          </cell>
          <cell r="J1532" t="str">
            <v>094-8687039</v>
          </cell>
          <cell r="K1532" t="str">
            <v>alcaldia@sanpedrodelosmilagros-antioquia.gov.co</v>
          </cell>
          <cell r="L1532" t="str">
            <v>http://www.sanpedrodelosmilagros-antioquia.gov.co</v>
          </cell>
        </row>
        <row r="1533">
          <cell r="C1533" t="str">
            <v>Mongua</v>
          </cell>
          <cell r="E1533" t="str">
            <v>MONGUA</v>
          </cell>
          <cell r="F1533" t="str">
            <v>DEPARTAMENTO DE BOYACA</v>
          </cell>
          <cell r="G1533" t="str">
            <v>CARRERAA 4 N. 4-43</v>
          </cell>
          <cell r="H1533" t="str">
            <v>152001</v>
          </cell>
          <cell r="I1533" t="str">
            <v>098-7772116,7772396,772116</v>
          </cell>
          <cell r="J1533" t="str">
            <v>098-7772116</v>
          </cell>
          <cell r="K1533" t="str">
            <v>alcaldia@mongua-boyaca.gov.co</v>
          </cell>
          <cell r="L1533" t="str">
            <v>http://www.mongua-bovaca.qov.co</v>
          </cell>
        </row>
        <row r="1534">
          <cell r="C1534" t="str">
            <v>San José de Pare</v>
          </cell>
          <cell r="E1534" t="str">
            <v>SAN JOSE DE PARE</v>
          </cell>
          <cell r="F1534" t="str">
            <v>DEPARTAMENTO DE BOYACA</v>
          </cell>
          <cell r="G1534" t="str">
            <v>CARRERA 3 NO.1-63</v>
          </cell>
          <cell r="H1534" t="str">
            <v>154460</v>
          </cell>
          <cell r="I1534" t="str">
            <v>098-7297115,7297009,</v>
          </cell>
          <cell r="J1534" t="str">
            <v>098-7297204</v>
          </cell>
          <cell r="K1534" t="str">
            <v>contactenos@sanjosedepare-boyaca.gov.co</v>
          </cell>
          <cell r="L1534" t="str">
            <v>http://www.sanjosedepare-boyaca.gov.co</v>
          </cell>
        </row>
        <row r="1535">
          <cell r="C1535" t="str">
            <v>Soracá</v>
          </cell>
          <cell r="E1535" t="str">
            <v>SORACA</v>
          </cell>
          <cell r="F1535" t="str">
            <v>DEPARTAMENTO DE BOYACA</v>
          </cell>
          <cell r="G1535" t="str">
            <v>CARRERA 6 4 55</v>
          </cell>
          <cell r="H1535" t="str">
            <v>153480</v>
          </cell>
          <cell r="I1535" t="str">
            <v>098-7445178</v>
          </cell>
          <cell r="J1535" t="str">
            <v>098-7404270</v>
          </cell>
          <cell r="K1535" t="str">
            <v>alcaldia@soraca-boyaca.gov.co</v>
          </cell>
          <cell r="L1535" t="str">
            <v>http://www.soraca-boyaca.gov.co</v>
          </cell>
        </row>
        <row r="1536">
          <cell r="C1536" t="str">
            <v>Jambaló</v>
          </cell>
          <cell r="E1536" t="str">
            <v>JAMBALO</v>
          </cell>
          <cell r="F1536" t="str">
            <v>DEPARTAMENTO DE CAUCA</v>
          </cell>
          <cell r="G1536" t="str">
            <v>CAM</v>
          </cell>
          <cell r="H1536" t="str">
            <v>192020</v>
          </cell>
          <cell r="I1536" t="str">
            <v>092-8252626</v>
          </cell>
          <cell r="J1536" t="str">
            <v>092-8252626</v>
          </cell>
          <cell r="K1536" t="str">
            <v>alcaldia@jambalo-cauca.gov.co</v>
          </cell>
          <cell r="L1536" t="str">
            <v>http://www.jambalo-cauca.gov.co</v>
          </cell>
        </row>
        <row r="1537">
          <cell r="C1537" t="str">
            <v>Momil</v>
          </cell>
          <cell r="E1537" t="str">
            <v>MOMIL</v>
          </cell>
          <cell r="F1537" t="str">
            <v>DEPARTAMENTO DE CORDOBA</v>
          </cell>
          <cell r="G1537" t="str">
            <v>cra 10 # 8-05</v>
          </cell>
          <cell r="H1537" t="str">
            <v>232001</v>
          </cell>
          <cell r="I1537" t="str">
            <v>094-8107218</v>
          </cell>
          <cell r="J1537" t="str">
            <v>094-7824622</v>
          </cell>
          <cell r="K1537" t="str">
            <v>controlinterno@momil-cordoba.gov.co</v>
          </cell>
          <cell r="L1537" t="str">
            <v>http://www.momil-cordoba.gov.co</v>
          </cell>
        </row>
        <row r="1538">
          <cell r="C1538" t="str">
            <v>Encino</v>
          </cell>
          <cell r="E1538" t="str">
            <v>ENCINO</v>
          </cell>
          <cell r="F1538" t="str">
            <v>DEPARTAMENTO DE SANTANDER</v>
          </cell>
          <cell r="G1538" t="str">
            <v>CALLE 5 3 22</v>
          </cell>
          <cell r="H1538" t="str">
            <v>682541</v>
          </cell>
          <cell r="I1538" t="str">
            <v>350-8861682</v>
          </cell>
          <cell r="J1538" t="str">
            <v>350-8861682</v>
          </cell>
          <cell r="K1538" t="str">
            <v>contactenos@encino-santander.gov.co</v>
          </cell>
          <cell r="L1538" t="str">
            <v>http://www.encino-santander.gov.co</v>
          </cell>
        </row>
        <row r="1539">
          <cell r="C1539" t="str">
            <v>Mogotes</v>
          </cell>
          <cell r="E1539" t="str">
            <v>MOGOTES</v>
          </cell>
          <cell r="F1539" t="str">
            <v>DEPARTAMENTO DE SANTANDER</v>
          </cell>
          <cell r="G1539" t="str">
            <v>CALLE 5 # 7- 29 CASA DE GOBIERNO</v>
          </cell>
          <cell r="H1539" t="str">
            <v>123456</v>
          </cell>
          <cell r="I1539" t="str">
            <v>097-7279198,2792198</v>
          </cell>
          <cell r="J1539" t="str">
            <v>097-7279239</v>
          </cell>
          <cell r="K1539" t="str">
            <v>alcaldia@mogotes-santander.gov.co</v>
          </cell>
          <cell r="L1539" t="str">
            <v>http://www.mogotes-santander.gov.co</v>
          </cell>
        </row>
        <row r="1540">
          <cell r="C1540" t="str">
            <v>Jamundí</v>
          </cell>
          <cell r="E1540" t="str">
            <v>JAMUNDI</v>
          </cell>
          <cell r="F1540" t="str">
            <v>DEPARTAMENTO DE VALLE DEL CAUCA</v>
          </cell>
          <cell r="G1540" t="str">
            <v>CALLE 10 ESQUINA NO 9-48</v>
          </cell>
          <cell r="H1540" t="str">
            <v>764001</v>
          </cell>
          <cell r="I1540" t="str">
            <v>092-5160888</v>
          </cell>
          <cell r="J1540" t="str">
            <v>092-5160888</v>
          </cell>
          <cell r="K1540" t="str">
            <v>despacho1@jamundi.gov.co</v>
          </cell>
          <cell r="L1540" t="str">
            <v>http://www.jamundi.gov.co</v>
          </cell>
        </row>
        <row r="1541">
          <cell r="C1541" t="str">
            <v>Providencia</v>
          </cell>
          <cell r="E1541" t="str">
            <v>PROVIDENCIA (SAN ANDRES)</v>
          </cell>
          <cell r="F1541" t="str">
            <v>ARCHIPIELAGO DE SAN ANDRES</v>
          </cell>
          <cell r="G1541" t="str">
            <v>Santa Isabel</v>
          </cell>
          <cell r="H1541" t="str">
            <v>880020</v>
          </cell>
          <cell r="I1541" t="str">
            <v>094-51488227,5148054</v>
          </cell>
          <cell r="J1541" t="str">
            <v>094-5149666</v>
          </cell>
          <cell r="K1541" t="str">
            <v>contratacionpscislas@hotmail.com</v>
          </cell>
          <cell r="L1541" t="str">
            <v>http://www.providencia-sanandres.gov.co</v>
          </cell>
        </row>
        <row r="1542">
          <cell r="C1542" t="str">
            <v>San Pedro de Urabá</v>
          </cell>
          <cell r="E1542" t="str">
            <v>SAN  PEDRO DE URABA</v>
          </cell>
          <cell r="F1542" t="str">
            <v>DEPARTAMENTO DE ANTIOQUIA</v>
          </cell>
          <cell r="G1542" t="str">
            <v>CRA 50 Nº 52-114 BARRIO EL CENTRO</v>
          </cell>
          <cell r="H1542" t="str">
            <v>057830</v>
          </cell>
          <cell r="I1542" t="str">
            <v>094-8205033,8205502,8205503</v>
          </cell>
          <cell r="J1542" t="str">
            <v>094-8205503</v>
          </cell>
          <cell r="K1542" t="str">
            <v>hacienda@sanpedrodeuraba-antioquia.gov.co</v>
          </cell>
          <cell r="L1542" t="str">
            <v>http://www.sanpedrodeuraba.gov.co</v>
          </cell>
        </row>
        <row r="1543">
          <cell r="C1543" t="str">
            <v>San José - Caldas</v>
          </cell>
          <cell r="E1543" t="str">
            <v>SAN JOSE</v>
          </cell>
          <cell r="F1543" t="str">
            <v>DEPARTAMENTO DE CALDAS</v>
          </cell>
          <cell r="G1543" t="str">
            <v>CARRERAA 2 6-37</v>
          </cell>
          <cell r="H1543" t="str">
            <v>177040</v>
          </cell>
          <cell r="I1543" t="str">
            <v>096-860786,8608617,8608616</v>
          </cell>
          <cell r="J1543" t="str">
            <v>096-8608563</v>
          </cell>
          <cell r="K1543" t="str">
            <v>alcalde@sanjose-caldas.gov.co</v>
          </cell>
          <cell r="L1543" t="str">
            <v>http://sanjose.comunidad.com.co</v>
          </cell>
        </row>
        <row r="1544">
          <cell r="C1544" t="str">
            <v>Providencia - Nariño</v>
          </cell>
          <cell r="E1544" t="str">
            <v>PROVIDENCIA (NARIÑO)</v>
          </cell>
          <cell r="F1544" t="str">
            <v>DEPARTAMENTO DE NARIÑO</v>
          </cell>
          <cell r="G1544" t="str">
            <v xml:space="preserve">PALACIO - BARRIO AVENIDA LOS ESTUDIANTES </v>
          </cell>
          <cell r="H1544" t="str">
            <v>526020</v>
          </cell>
          <cell r="I1544" t="str">
            <v>092-7496096</v>
          </cell>
          <cell r="J1544" t="str">
            <v>092-7496096</v>
          </cell>
          <cell r="K1544" t="str">
            <v>alcaldia@providencia-narino.gov.co</v>
          </cell>
          <cell r="L1544" t="str">
            <v>http://www.providencia-narino.gov.co</v>
          </cell>
        </row>
        <row r="1545">
          <cell r="C1545" t="str">
            <v>Guaranda</v>
          </cell>
          <cell r="E1545" t="str">
            <v>GUARANDA</v>
          </cell>
          <cell r="F1545" t="str">
            <v>DEPARTAMENTO DE SUCRE</v>
          </cell>
          <cell r="G1545" t="str">
            <v>Alcaldia municipal</v>
          </cell>
          <cell r="H1545" t="str">
            <v>704070</v>
          </cell>
          <cell r="I1545" t="str">
            <v>095-2911001</v>
          </cell>
          <cell r="J1545" t="str">
            <v>095-2911001</v>
          </cell>
          <cell r="K1545" t="str">
            <v>jenarsa26@hotmail.com</v>
          </cell>
          <cell r="L1545" t="str">
            <v>http://www.guaranda-sucre.gov.co</v>
          </cell>
        </row>
        <row r="1546">
          <cell r="C1546" t="str">
            <v>Arauquita</v>
          </cell>
          <cell r="E1546" t="str">
            <v>ARAUQUITA</v>
          </cell>
          <cell r="F1546" t="str">
            <v>DEPARTAMENTO DE ARAUCA</v>
          </cell>
          <cell r="G1546" t="str">
            <v>CARRERA 4 NO. 3-13 BARRIO EL CENTRO</v>
          </cell>
          <cell r="H1546" t="str">
            <v>816010</v>
          </cell>
          <cell r="I1546" t="str">
            <v>097-8836102,8836176,8836342</v>
          </cell>
          <cell r="J1546" t="str">
            <v>097-8836085</v>
          </cell>
          <cell r="K1546" t="str">
            <v>despacho@arauquita-arauca.gov.co</v>
          </cell>
          <cell r="L1546" t="str">
            <v>http://www.arauquita-arauca.gov.co</v>
          </cell>
        </row>
        <row r="1547">
          <cell r="C1547" t="str">
            <v>Valle del Guamuez (La Hormiga)</v>
          </cell>
          <cell r="E1547" t="str">
            <v>VALLE DEL GUAMUEZ (LA HORMIGA)</v>
          </cell>
          <cell r="F1547" t="str">
            <v>DEPARTAMENTO DE PUTUMAYO</v>
          </cell>
          <cell r="G1547" t="str">
            <v>CALLE 7 NO 5 - 11 BARRIO CENTRO</v>
          </cell>
          <cell r="H1547" t="str">
            <v>862020</v>
          </cell>
          <cell r="I1547" t="str">
            <v>098-4282006,4287178</v>
          </cell>
          <cell r="J1547" t="str">
            <v>098-4287120</v>
          </cell>
          <cell r="K1547" t="str">
            <v>alcaldia@valledelguamuez-putumayo.gov.co</v>
          </cell>
          <cell r="L1547" t="str">
            <v>http://valledelguamuez-putumayo.gov.co</v>
          </cell>
        </row>
        <row r="1548">
          <cell r="C1548" t="str">
            <v>Envigado</v>
          </cell>
          <cell r="E1548" t="str">
            <v>ENVIGADO</v>
          </cell>
          <cell r="F1548" t="str">
            <v>DEPARTAMENTO DE ANTIOQUIA</v>
          </cell>
          <cell r="G1548" t="str">
            <v>CR 43 38 SUR 035</v>
          </cell>
          <cell r="H1548" t="str">
            <v>005266</v>
          </cell>
          <cell r="I1548" t="str">
            <v>094-3394024</v>
          </cell>
          <cell r="J1548" t="str">
            <v>094-3394024</v>
          </cell>
          <cell r="K1548" t="str">
            <v>angela.franco@envigado.gov.co</v>
          </cell>
          <cell r="L1548" t="str">
            <v>http://www.envigado.gov.co</v>
          </cell>
        </row>
        <row r="1549">
          <cell r="C1549" t="str">
            <v>Monguí</v>
          </cell>
          <cell r="E1549" t="str">
            <v>MONGUI</v>
          </cell>
          <cell r="F1549" t="str">
            <v>DEPARTAMENTO DE BOYACA</v>
          </cell>
          <cell r="G1549" t="str">
            <v xml:space="preserve">CALLE 5 NO. 3 - 24 </v>
          </cell>
          <cell r="H1549" t="str">
            <v>152201</v>
          </cell>
          <cell r="I1549" t="str">
            <v>098-7782050</v>
          </cell>
          <cell r="J1549" t="str">
            <v>098-7782050</v>
          </cell>
          <cell r="K1549" t="str">
            <v>alcaldia@mongui-boyaca.gov.co</v>
          </cell>
          <cell r="L1549" t="str">
            <v>http://www.mongui-boyaca.gov.co</v>
          </cell>
        </row>
        <row r="1550">
          <cell r="C1550" t="str">
            <v>Montelíbano</v>
          </cell>
          <cell r="E1550" t="str">
            <v>MONTELIBANO</v>
          </cell>
          <cell r="F1550" t="str">
            <v>DEPARTAMENTO DE CORDOBA</v>
          </cell>
          <cell r="G1550" t="str">
            <v xml:space="preserve">CARRERA 6 N 15-23 CENTRO </v>
          </cell>
          <cell r="H1550" t="str">
            <v>234001</v>
          </cell>
          <cell r="I1550" t="str">
            <v>094-7722144,7721563,3113044373</v>
          </cell>
          <cell r="J1550" t="str">
            <v>094-7722144,7721563,7722110,</v>
          </cell>
          <cell r="K1550" t="str">
            <v>alcaldia@montelibano-cordoba.gov.co</v>
          </cell>
          <cell r="L1550" t="str">
            <v>http://www.montelibano-cordoba.gov.co/</v>
          </cell>
        </row>
        <row r="1551">
          <cell r="C1551" t="str">
            <v>Enciso</v>
          </cell>
          <cell r="E1551" t="str">
            <v>ENCISO</v>
          </cell>
          <cell r="F1551" t="str">
            <v>DEPARTAMENTO DE SANTANDER</v>
          </cell>
          <cell r="G1551" t="str">
            <v>CARRERAA 4  4 43</v>
          </cell>
          <cell r="H1551" t="str">
            <v>681561</v>
          </cell>
          <cell r="I1551" t="str">
            <v>097-3113059972</v>
          </cell>
          <cell r="J1551" t="str">
            <v>097-0</v>
          </cell>
          <cell r="K1551" t="str">
            <v>alcaldia@enciso-santander.gov.co</v>
          </cell>
          <cell r="L1551" t="str">
            <v>http://www.enciso-santander.gov.co</v>
          </cell>
        </row>
        <row r="1552">
          <cell r="C1552" t="str">
            <v>Taraira</v>
          </cell>
          <cell r="E1552" t="str">
            <v>TARAIRA</v>
          </cell>
          <cell r="F1552" t="str">
            <v>DEPARTAMENTO DE VAUPES</v>
          </cell>
          <cell r="G1552" t="str">
            <v>ZONA DE FRONTERA CON BRASIL</v>
          </cell>
          <cell r="H1552" t="str">
            <v>972040</v>
          </cell>
          <cell r="I1552" t="str">
            <v>098-5662476</v>
          </cell>
          <cell r="J1552" t="str">
            <v>098-5662477</v>
          </cell>
          <cell r="K1552" t="str">
            <v>secretariadehacienda@taraira-vaupes.gov.co</v>
          </cell>
          <cell r="L1552" t="str">
            <v>http://taraira-vaupes.gov.co</v>
          </cell>
        </row>
        <row r="1553">
          <cell r="C1553" t="str">
            <v>Montebello</v>
          </cell>
          <cell r="E1553" t="str">
            <v>MONTEBELLO</v>
          </cell>
          <cell r="F1553" t="str">
            <v>DEPARTAMENTO DE ANTIOQUIA</v>
          </cell>
          <cell r="G1553" t="str">
            <v>CALLE 20 N° 19 - 51</v>
          </cell>
          <cell r="H1553" t="str">
            <v>055040</v>
          </cell>
          <cell r="I1553" t="str">
            <v>094-8480564</v>
          </cell>
          <cell r="J1553" t="str">
            <v>094-8480564</v>
          </cell>
          <cell r="K1553" t="str">
            <v>tesoreria@montebello-antioquia.gov.co</v>
          </cell>
          <cell r="L1553" t="str">
            <v>http://www.montebello-antioquia.gov.co</v>
          </cell>
        </row>
        <row r="1554">
          <cell r="C1554" t="str">
            <v>San Rafael</v>
          </cell>
          <cell r="E1554" t="str">
            <v>SAN RAFAEL</v>
          </cell>
          <cell r="F1554" t="str">
            <v>DEPARTAMENTO DE ANTIOQUIA</v>
          </cell>
          <cell r="G1554" t="str">
            <v>CALLE 20 Nº 20-29</v>
          </cell>
          <cell r="H1554" t="str">
            <v>053830</v>
          </cell>
          <cell r="I1554" t="str">
            <v>094-8586836,8586533,2628812</v>
          </cell>
          <cell r="J1554" t="str">
            <v>094-3814349</v>
          </cell>
          <cell r="K1554" t="str">
            <v>tesoreria@sanrafael-antioquia.gov.co</v>
          </cell>
          <cell r="L1554" t="str">
            <v>http://www.sanrafael-antioquia.gov.co/</v>
          </cell>
        </row>
        <row r="1555">
          <cell r="C1555" t="str">
            <v>San Martín de Loba</v>
          </cell>
          <cell r="E1555" t="str">
            <v>SAN MARTIN DE LOBA</v>
          </cell>
          <cell r="F1555" t="str">
            <v>DEPARTAMENTO DE BOLIVAR</v>
          </cell>
          <cell r="G1555" t="str">
            <v>CALLE LAS FLOREZ -PLAZA PRINCIPAL</v>
          </cell>
          <cell r="H1555" t="str">
            <v>133530</v>
          </cell>
          <cell r="I1555" t="str">
            <v>095-4182729</v>
          </cell>
          <cell r="J1555" t="str">
            <v>095-4182729</v>
          </cell>
          <cell r="K1555" t="str">
            <v>alcaldia@sanmartindeloba-bolivar.gov.co</v>
          </cell>
          <cell r="L1555" t="str">
            <v>http://www.sanmartindeloba-bolivar.gov.co/</v>
          </cell>
        </row>
        <row r="1556">
          <cell r="C1556" t="str">
            <v>Jenesano</v>
          </cell>
          <cell r="E1556" t="str">
            <v>JENESANO</v>
          </cell>
          <cell r="F1556" t="str">
            <v>DEPARTAMENTO DE BOYACA</v>
          </cell>
          <cell r="G1556" t="str">
            <v>CARRERA 4 NO. 7-11</v>
          </cell>
          <cell r="H1556" t="str">
            <v>153601</v>
          </cell>
          <cell r="I1556" t="str">
            <v>098-3138460477,3138432012</v>
          </cell>
          <cell r="J1556" t="str">
            <v>098-7363199</v>
          </cell>
          <cell r="K1556" t="str">
            <v>contactenos@jenesano-boyaca.gov.co</v>
          </cell>
          <cell r="L1556" t="str">
            <v>http://www.jenesano-boyaca.gov.co/</v>
          </cell>
        </row>
        <row r="1557">
          <cell r="C1557" t="str">
            <v>San Luis de Gaceno</v>
          </cell>
          <cell r="E1557" t="str">
            <v>SAN LUIS DE GACENO</v>
          </cell>
          <cell r="F1557" t="str">
            <v>DEPARTAMENTO DE BOYACA</v>
          </cell>
          <cell r="G1557" t="str">
            <v>CARRERA 4 N° 6 - 9</v>
          </cell>
          <cell r="H1557" t="str">
            <v>152801</v>
          </cell>
          <cell r="I1557" t="str">
            <v>098-6248457</v>
          </cell>
          <cell r="J1557" t="str">
            <v>098-6248238</v>
          </cell>
          <cell r="K1557" t="str">
            <v>alcaldia@sanluisdegaceno-boyaca.gov.co</v>
          </cell>
          <cell r="L1557" t="str">
            <v>http://www.sanluisdegaceno-boyaca.gov.co/</v>
          </cell>
        </row>
        <row r="1558">
          <cell r="C1558" t="str">
            <v>Victoria</v>
          </cell>
          <cell r="E1558" t="str">
            <v>VICTORIA</v>
          </cell>
          <cell r="F1558" t="str">
            <v>DEPARTAMENTO DE CALDAS</v>
          </cell>
          <cell r="G1558" t="str">
            <v>CARRERA 6 N° 9-25</v>
          </cell>
          <cell r="H1558" t="str">
            <v>174030</v>
          </cell>
          <cell r="I1558" t="str">
            <v>096-8552228,8552229,8552207</v>
          </cell>
          <cell r="J1558" t="str">
            <v>096-8552078</v>
          </cell>
          <cell r="K1558" t="str">
            <v>hacienda@victoria-caldas.gov.co</v>
          </cell>
          <cell r="L1558" t="str">
            <v>http://www.victoria-caldas.gov.co/</v>
          </cell>
        </row>
        <row r="1559">
          <cell r="C1559" t="str">
            <v>Vianí</v>
          </cell>
          <cell r="E1559" t="str">
            <v>VIANI</v>
          </cell>
          <cell r="F1559" t="str">
            <v>DEPARTAMENTO DE CUNDINAMARCA</v>
          </cell>
          <cell r="G1559" t="str">
            <v>Palacio municipal</v>
          </cell>
          <cell r="H1559" t="str">
            <v>253230</v>
          </cell>
          <cell r="I1559" t="str">
            <v>091-441265</v>
          </cell>
          <cell r="J1559" t="str">
            <v>091-441266</v>
          </cell>
          <cell r="K1559" t="str">
            <v>alcaldia@viani-cundinamarca.gov.co</v>
          </cell>
          <cell r="L1559" t="str">
            <v>http://viani-cundinamarca.gov.co</v>
          </cell>
        </row>
        <row r="1560">
          <cell r="C1560" t="str">
            <v>Charalá</v>
          </cell>
          <cell r="E1560" t="str">
            <v>CHARALA</v>
          </cell>
          <cell r="F1560" t="str">
            <v>DEPARTAMENTO DE SANTANDER</v>
          </cell>
          <cell r="G1560" t="str">
            <v>Alcaldía municipal</v>
          </cell>
          <cell r="H1560" t="str">
            <v>682551</v>
          </cell>
          <cell r="I1560" t="str">
            <v>097-7258008</v>
          </cell>
          <cell r="J1560" t="str">
            <v>097-7257756</v>
          </cell>
          <cell r="K1560" t="str">
            <v>tesoreria@charala-santander.gov.co</v>
          </cell>
          <cell r="L1560" t="str">
            <v>http://www.charala-santander.gov.co</v>
          </cell>
        </row>
        <row r="1561">
          <cell r="C1561" t="str">
            <v>Vetas</v>
          </cell>
          <cell r="E1561" t="str">
            <v>VETAS</v>
          </cell>
          <cell r="F1561" t="str">
            <v>DEPARTAMENTO DE SANTANDER</v>
          </cell>
          <cell r="G1561" t="str">
            <v>CARRERA 4 # 4-05</v>
          </cell>
          <cell r="H1561" t="str">
            <v>680531</v>
          </cell>
          <cell r="I1561" t="str">
            <v>097-6297058</v>
          </cell>
          <cell r="J1561" t="str">
            <v>097-297058</v>
          </cell>
          <cell r="K1561" t="str">
            <v>alcadia@vetas-santander.gov.co</v>
          </cell>
          <cell r="L1561" t="str">
            <v>http://www.vetas-santander.gov.co/</v>
          </cell>
        </row>
        <row r="1562">
          <cell r="C1562" t="str">
            <v>Ataco</v>
          </cell>
          <cell r="E1562" t="str">
            <v>ATACO</v>
          </cell>
          <cell r="F1562" t="str">
            <v>DEPARTAMENTO DE TOLIMA</v>
          </cell>
          <cell r="G1562" t="str">
            <v>CARRERA 4 NO. 7-41 BARRIO CENTRO</v>
          </cell>
          <cell r="H1562" t="str">
            <v>735050</v>
          </cell>
          <cell r="I1562" t="str">
            <v>098-2240042</v>
          </cell>
          <cell r="J1562" t="str">
            <v>098-2240006</v>
          </cell>
          <cell r="K1562" t="str">
            <v>alcaldia@ataco-tolima.gov.co</v>
          </cell>
          <cell r="L1562" t="str">
            <v>http://www.ataco-tolima.gov.co</v>
          </cell>
        </row>
        <row r="1563">
          <cell r="C1563" t="str">
            <v>Jericó - Antioquia</v>
          </cell>
          <cell r="E1563" t="str">
            <v>JERICO (ANTIOQUIA)</v>
          </cell>
          <cell r="F1563" t="str">
            <v>DEPARTAMENTO DE ANTIOQUIA</v>
          </cell>
          <cell r="G1563" t="str">
            <v xml:space="preserve">CARRERAA 5  7 50 </v>
          </cell>
          <cell r="H1563" t="str">
            <v>056010</v>
          </cell>
          <cell r="I1563" t="str">
            <v>094-8523101</v>
          </cell>
          <cell r="J1563" t="str">
            <v>094-8523414</v>
          </cell>
          <cell r="K1563" t="str">
            <v>contactenos@jerico-antioquia.gov.co</v>
          </cell>
          <cell r="L1563" t="str">
            <v>http://www.jerico-antioquia.gov.co</v>
          </cell>
        </row>
        <row r="1564">
          <cell r="C1564" t="str">
            <v>El Peñón - Bolívar</v>
          </cell>
          <cell r="E1564" t="str">
            <v>EL PEÑON (BOLIVAR)</v>
          </cell>
          <cell r="F1564" t="str">
            <v>DEPARTAMENTO DE BOLIVAR</v>
          </cell>
          <cell r="G1564" t="str">
            <v>Alcaldia municipal</v>
          </cell>
          <cell r="H1564" t="str">
            <v>133550</v>
          </cell>
          <cell r="I1564" t="str">
            <v>314-5434982</v>
          </cell>
          <cell r="J1564" t="str">
            <v>095-4293474</v>
          </cell>
          <cell r="K1564" t="str">
            <v>contactenos.controlinterno@elpenon-bolivar.gov.co</v>
          </cell>
          <cell r="L1564" t="str">
            <v>http://www.contactenos@elpenon-bolivar.gov.co</v>
          </cell>
        </row>
        <row r="1565">
          <cell r="C1565" t="str">
            <v>Santa Cruz de Mompóx</v>
          </cell>
          <cell r="E1565" t="str">
            <v>MOMPOS</v>
          </cell>
          <cell r="F1565" t="str">
            <v>DEPARTAMENTO DE BOLIVAR</v>
          </cell>
          <cell r="G1565" t="str">
            <v>PALACIO DE SAN CARLOS</v>
          </cell>
          <cell r="H1565" t="str">
            <v>132560</v>
          </cell>
          <cell r="I1565" t="str">
            <v>095-6856507</v>
          </cell>
          <cell r="J1565" t="str">
            <v>095-6856507</v>
          </cell>
          <cell r="K1565" t="str">
            <v>contactenos@santacruzdemompos-bolivar.gov.co</v>
          </cell>
          <cell r="L1565" t="str">
            <v>http://www.santacruzdemompos-bolivar.gov.co</v>
          </cell>
        </row>
        <row r="1566">
          <cell r="C1566" t="str">
            <v>Jericó - Boyacá</v>
          </cell>
          <cell r="E1566" t="str">
            <v>JERICO (BOYACA)</v>
          </cell>
          <cell r="F1566" t="str">
            <v>DEPARTAMENTO DE BOYACA</v>
          </cell>
          <cell r="G1566" t="str">
            <v xml:space="preserve">CARRERA  3 71    </v>
          </cell>
          <cell r="H1566" t="str">
            <v>150840</v>
          </cell>
          <cell r="I1566" t="str">
            <v>098-7880321</v>
          </cell>
          <cell r="J1566" t="str">
            <v>098-7880321</v>
          </cell>
          <cell r="K1566" t="str">
            <v>alcaldia@jerico-boyaca.gov.co</v>
          </cell>
          <cell r="L1566" t="str">
            <v>http://www.jerico-boyaca.gov.co</v>
          </cell>
        </row>
        <row r="1567">
          <cell r="C1567" t="str">
            <v>Ayapel</v>
          </cell>
          <cell r="E1567" t="str">
            <v>AYAPEL</v>
          </cell>
          <cell r="F1567" t="str">
            <v>DEPARTAMENTO DE CORDOBA</v>
          </cell>
          <cell r="G1567" t="str">
            <v>Calle 9 No. 3c-13 Segundo piso Barrio Centro</v>
          </cell>
          <cell r="H1567" t="str">
            <v>233530</v>
          </cell>
          <cell r="I1567" t="str">
            <v>094-7705021</v>
          </cell>
          <cell r="J1567" t="str">
            <v>094-7705021</v>
          </cell>
          <cell r="K1567" t="str">
            <v>alcaldia@ayapel-cordoba.gov.co</v>
          </cell>
          <cell r="L1567" t="str">
            <v>http://www.ayapel-cordoba.gov.co</v>
          </cell>
        </row>
        <row r="1568">
          <cell r="C1568" t="str">
            <v>Chimá - Córdoba</v>
          </cell>
          <cell r="E1568" t="str">
            <v>CHIMA (CORDOBA)</v>
          </cell>
          <cell r="F1568" t="str">
            <v>DEPARTAMENTO DE CORDOBA</v>
          </cell>
          <cell r="G1568" t="str">
            <v>CALLE 4 CARRERAA 8 ESQUINA PALACIO MUNICIPAL</v>
          </cell>
          <cell r="H1568" t="str">
            <v>232010</v>
          </cell>
          <cell r="I1568" t="str">
            <v>094-7679853</v>
          </cell>
          <cell r="J1568" t="str">
            <v>094-7770720</v>
          </cell>
          <cell r="K1568" t="str">
            <v>alcaldia@chima-cordoba.gov.co</v>
          </cell>
          <cell r="L1568" t="str">
            <v>http://www.chima-cordoba.gov.co</v>
          </cell>
        </row>
        <row r="1569">
          <cell r="C1569" t="str">
            <v>Chaguaní</v>
          </cell>
          <cell r="E1569" t="str">
            <v>CHAGUANI</v>
          </cell>
          <cell r="F1569" t="str">
            <v>DEPARTAMENTO DE CUNDINAMARCA</v>
          </cell>
          <cell r="G1569" t="str">
            <v>Calle 4  Carrera 5  esquina Parque Principal</v>
          </cell>
          <cell r="H1569" t="str">
            <v>253240</v>
          </cell>
          <cell r="I1569" t="str">
            <v>091-8461028</v>
          </cell>
          <cell r="J1569" t="str">
            <v>091-8461015</v>
          </cell>
          <cell r="K1569" t="str">
            <v>chaguani@cundinamarca.gov.co</v>
          </cell>
          <cell r="L1569" t="str">
            <v>http://www.chaguani.gov.co</v>
          </cell>
        </row>
        <row r="1570">
          <cell r="C1570" t="str">
            <v>Jerusalén</v>
          </cell>
          <cell r="E1570" t="str">
            <v>JERUSALEN</v>
          </cell>
          <cell r="F1570" t="str">
            <v>DEPARTAMENTO DE CUNDINAMARCA</v>
          </cell>
          <cell r="G1570" t="str">
            <v>CASA DE GOBIERNO</v>
          </cell>
          <cell r="H1570" t="str">
            <v>252810</v>
          </cell>
          <cell r="I1570" t="str">
            <v>091-8370086</v>
          </cell>
          <cell r="J1570" t="str">
            <v>091-370086</v>
          </cell>
          <cell r="K1570" t="str">
            <v>alcaldia@jerusalen-cundinamarca.gov.co</v>
          </cell>
          <cell r="L1570" t="str">
            <v>http://www.jerusalen-cundinamarca.gov.co</v>
          </cell>
        </row>
        <row r="1571">
          <cell r="C1571" t="str">
            <v>San Agustín</v>
          </cell>
          <cell r="E1571" t="str">
            <v>SAN AGUSTIN</v>
          </cell>
          <cell r="F1571" t="str">
            <v>DEPARTAMENTO DE HUILA</v>
          </cell>
          <cell r="G1571" t="str">
            <v>CALLE 3 CARRERA 12 ESQ</v>
          </cell>
          <cell r="H1571" t="str">
            <v>123456</v>
          </cell>
          <cell r="I1571" t="str">
            <v>098-8373061,988373460,373061</v>
          </cell>
          <cell r="J1571" t="str">
            <v>098-373460</v>
          </cell>
          <cell r="K1571" t="str">
            <v>financiera@sanagustin-huila.gov.co</v>
          </cell>
          <cell r="L1571" t="str">
            <v>http://www.sanagustin-huila.gov.co</v>
          </cell>
        </row>
        <row r="1572">
          <cell r="C1572" t="str">
            <v>El Retén</v>
          </cell>
          <cell r="E1572" t="str">
            <v>EL RETEN</v>
          </cell>
          <cell r="F1572" t="str">
            <v>DEPARTAMENTO DE MAGDALENA</v>
          </cell>
          <cell r="G1572" t="str">
            <v>CALLE 5  CARRERA 5 ESQUINA</v>
          </cell>
          <cell r="H1572" t="str">
            <v>478060</v>
          </cell>
          <cell r="I1572" t="str">
            <v>095-2451784</v>
          </cell>
          <cell r="J1572" t="str">
            <v>095-6121811</v>
          </cell>
          <cell r="K1572" t="str">
            <v>alcaldia@elreten-magdalena.gov.co</v>
          </cell>
          <cell r="L1572" t="str">
            <v>http://www.elreten-magdalena.gov.co</v>
          </cell>
        </row>
        <row r="1573">
          <cell r="C1573" t="str">
            <v>Puerto Gaitán</v>
          </cell>
          <cell r="E1573" t="str">
            <v>PUERTO GAITAN</v>
          </cell>
          <cell r="F1573" t="str">
            <v>DEPARTAMENTO DEL META</v>
          </cell>
          <cell r="G1573" t="str">
            <v>CALLE 10 No.10-60 EDIFICIO ARNALDO RIOBUENO RIVEROS</v>
          </cell>
          <cell r="H1573" t="str">
            <v>502041</v>
          </cell>
          <cell r="I1573" t="str">
            <v>098-6460050,6460078,6460227</v>
          </cell>
          <cell r="J1573" t="str">
            <v>098-6460222</v>
          </cell>
          <cell r="K1573" t="str">
            <v>administrativayfinanciera@puertogaitan-meta.gov.co</v>
          </cell>
          <cell r="L1573" t="str">
            <v>http://puertogaitanmetacolombia.unlugar.com</v>
          </cell>
        </row>
        <row r="1574">
          <cell r="C1574" t="str">
            <v>Jesús María</v>
          </cell>
          <cell r="E1574" t="str">
            <v>JESUS MARIA</v>
          </cell>
          <cell r="F1574" t="str">
            <v>DEPARTAMENTO DE SANTANDER</v>
          </cell>
          <cell r="G1574" t="str">
            <v>CALLE 5 5 - 24</v>
          </cell>
          <cell r="H1574" t="str">
            <v>684551</v>
          </cell>
          <cell r="I1574" t="str">
            <v>097-7569609</v>
          </cell>
          <cell r="J1574" t="str">
            <v>097-7569704</v>
          </cell>
          <cell r="K1574" t="str">
            <v>contactenos@jesusmaria-santander.gov.co</v>
          </cell>
          <cell r="L1574" t="str">
            <v>http://www.jesusmaria-santander.gov.co</v>
          </cell>
        </row>
        <row r="1575">
          <cell r="C1575" t="str">
            <v>Molagavita</v>
          </cell>
          <cell r="E1575" t="str">
            <v>MOLAGAVITA</v>
          </cell>
          <cell r="F1575" t="str">
            <v>DEPARTAMENTO DE SANTANDER</v>
          </cell>
          <cell r="G1575" t="str">
            <v>Palacio municipal Parque principal</v>
          </cell>
          <cell r="H1575" t="str">
            <v>682037</v>
          </cell>
          <cell r="I1575" t="str">
            <v>097-6608769</v>
          </cell>
          <cell r="J1575" t="str">
            <v>097-6608769</v>
          </cell>
          <cell r="K1575" t="str">
            <v>contactenos@molagavita-santander.gov.co;patriciabo</v>
          </cell>
          <cell r="L1575" t="str">
            <v>http://www.molagavita-santander.gov.co</v>
          </cell>
        </row>
        <row r="1576">
          <cell r="C1576" t="str">
            <v>Chaparral</v>
          </cell>
          <cell r="E1576" t="str">
            <v>CHAPARRAL</v>
          </cell>
          <cell r="F1576" t="str">
            <v>DEPARTAMENTO DE TOLIMA</v>
          </cell>
          <cell r="G1576" t="str">
            <v>CARRERA 9 N 9-02</v>
          </cell>
          <cell r="H1576" t="str">
            <v>735560</v>
          </cell>
          <cell r="I1576" t="str">
            <v>098-2463332,2460290</v>
          </cell>
          <cell r="J1576" t="str">
            <v>098-2461309,2463332</v>
          </cell>
          <cell r="K1576" t="str">
            <v>despacho@chaparral-tolima.gov.co</v>
          </cell>
          <cell r="L1576" t="str">
            <v>http://www.chaparral.gov.co</v>
          </cell>
        </row>
        <row r="1577">
          <cell r="C1577" t="str">
            <v>El Espinal</v>
          </cell>
          <cell r="E1577" t="str">
            <v>ESPINAL</v>
          </cell>
          <cell r="F1577" t="str">
            <v>DEPARTAMENTO DE TOLIMA</v>
          </cell>
          <cell r="G1577" t="str">
            <v>CARRERA 6 NO 8-06</v>
          </cell>
          <cell r="H1577" t="str">
            <v>733520</v>
          </cell>
          <cell r="I1577" t="str">
            <v>098-982488379</v>
          </cell>
          <cell r="J1577" t="str">
            <v>098-982488379</v>
          </cell>
          <cell r="K1577" t="str">
            <v>contabilidad@elespinal-tolima.gov.co</v>
          </cell>
          <cell r="L1577" t="str">
            <v>http://www.elespinal-tolima.gov.co</v>
          </cell>
        </row>
        <row r="1578">
          <cell r="C1578" t="str">
            <v>Puerto Asís</v>
          </cell>
          <cell r="E1578" t="str">
            <v>PUERTO ASIS</v>
          </cell>
          <cell r="F1578" t="str">
            <v>DEPARTAMENTO DE PUTUMAYO</v>
          </cell>
          <cell r="G1578" t="str">
            <v>CALLE 10 CARRERA 19 , ESQUINA, EDIFICIO CAM</v>
          </cell>
          <cell r="H1578" t="str">
            <v>862060</v>
          </cell>
          <cell r="I1578" t="str">
            <v>098-4227424</v>
          </cell>
          <cell r="J1578" t="str">
            <v>098-4227424</v>
          </cell>
          <cell r="K1578" t="str">
            <v>alcaldia@puertoasis-putumayo.gov.co</v>
          </cell>
          <cell r="L1578" t="str">
            <v>http://puertoasis-putumayo.gov.co</v>
          </cell>
        </row>
        <row r="1579">
          <cell r="C1579" t="str">
            <v>Moniquirá</v>
          </cell>
          <cell r="E1579" t="str">
            <v>MONIQUIRA</v>
          </cell>
          <cell r="F1579" t="str">
            <v>DEPARTAMENTO DE BOYACA</v>
          </cell>
          <cell r="G1579" t="str">
            <v>Calle 18  4-57</v>
          </cell>
          <cell r="H1579" t="str">
            <v>154260</v>
          </cell>
          <cell r="I1579" t="str">
            <v>098-7281650,7281124</v>
          </cell>
          <cell r="J1579" t="str">
            <v>098-7281124</v>
          </cell>
          <cell r="K1579" t="str">
            <v>hacienda@moniquira-boyaca.gov.co</v>
          </cell>
          <cell r="L1579" t="str">
            <v>http://www.moniquira-boyaca.gov.co</v>
          </cell>
        </row>
        <row r="1580">
          <cell r="C1580" t="str">
            <v>Facatativá</v>
          </cell>
          <cell r="E1580" t="str">
            <v>FACATATIVA</v>
          </cell>
          <cell r="F1580" t="str">
            <v>DEPARTAMENTO DE CUNDINAMARCA</v>
          </cell>
          <cell r="G1580" t="str">
            <v>CARRERAA 3 NO.5-68</v>
          </cell>
          <cell r="H1580" t="str">
            <v>253057</v>
          </cell>
          <cell r="I1580" t="str">
            <v>091-8424822,8424821,8424824</v>
          </cell>
          <cell r="J1580" t="str">
            <v>091-918424822</v>
          </cell>
          <cell r="K1580" t="str">
            <v>hacienda.facatativa@gmail.com</v>
          </cell>
          <cell r="L1580" t="str">
            <v>http://www.facatativa-cundinamarca.gov.co</v>
          </cell>
        </row>
        <row r="1581">
          <cell r="C1581" t="str">
            <v>Subachoque</v>
          </cell>
          <cell r="E1581" t="str">
            <v>SUBACHOQUE</v>
          </cell>
          <cell r="F1581" t="str">
            <v>DEPARTAMENTO DE CUNDINAMARCA</v>
          </cell>
          <cell r="G1581" t="str">
            <v>CARRERAA 2 NRO 3-20</v>
          </cell>
          <cell r="H1581" t="str">
            <v>250220</v>
          </cell>
          <cell r="I1581" t="str">
            <v>091-8245311,8245154,245186</v>
          </cell>
          <cell r="J1581" t="str">
            <v>091-8245186</v>
          </cell>
          <cell r="K1581" t="str">
            <v>hacienda@subachoque-cundinamarca.gov.co</v>
          </cell>
          <cell r="L1581" t="str">
            <v>http://www.subachoque-cundinamarca.gov.co</v>
          </cell>
        </row>
        <row r="1582">
          <cell r="C1582" t="str">
            <v>Charta</v>
          </cell>
          <cell r="E1582" t="str">
            <v>CHARTA</v>
          </cell>
          <cell r="F1582" t="str">
            <v>DEPARTAMENTO DE SANTANDER</v>
          </cell>
          <cell r="G1582" t="str">
            <v>CARRERA 1 NO. 2-99</v>
          </cell>
          <cell r="H1582" t="str">
            <v>680551</v>
          </cell>
          <cell r="I1582" t="str">
            <v>097-6069519</v>
          </cell>
          <cell r="J1582" t="str">
            <v>097-6069534</v>
          </cell>
          <cell r="K1582" t="str">
            <v>alcaldia@charta-santander.gov.co</v>
          </cell>
          <cell r="L1582" t="str">
            <v>http://www.charta-santander.gov.co</v>
          </cell>
        </row>
        <row r="1583">
          <cell r="C1583" t="str">
            <v>San Andrés - Santander</v>
          </cell>
          <cell r="E1583" t="str">
            <v>SAN ANDRES (SANTANDER)</v>
          </cell>
          <cell r="F1583" t="str">
            <v>DEPARTAMENTO DE SANTANDER</v>
          </cell>
          <cell r="G1583" t="str">
            <v>CARRERA 4 5-55</v>
          </cell>
          <cell r="H1583" t="str">
            <v>682001</v>
          </cell>
          <cell r="I1583" t="str">
            <v>097-6604216</v>
          </cell>
          <cell r="J1583" t="str">
            <v>097-6604216</v>
          </cell>
          <cell r="K1583" t="str">
            <v>tesoreria@sanandres-santander.gov.co</v>
          </cell>
          <cell r="L1583" t="str">
            <v>http://www.sanandres-santander.gov.co</v>
          </cell>
        </row>
        <row r="1584">
          <cell r="C1584" t="str">
            <v>Vijes</v>
          </cell>
          <cell r="E1584" t="str">
            <v>VIJES</v>
          </cell>
          <cell r="F1584" t="str">
            <v>DEPARTAMENTO DE VALLE DEL CAUCA</v>
          </cell>
          <cell r="G1584" t="str">
            <v xml:space="preserve"> CARRERA 5 # 5 - 37 PALACIO MUNICIPAL  </v>
          </cell>
          <cell r="H1584" t="str">
            <v>760550</v>
          </cell>
          <cell r="I1584" t="str">
            <v>092-2520280,2520075</v>
          </cell>
          <cell r="J1584" t="str">
            <v>092-2520075,2520280</v>
          </cell>
          <cell r="K1584" t="str">
            <v>alcaldia@vijes-valle.gov.co</v>
          </cell>
          <cell r="L1584" t="str">
            <v>http://www.vijes-valle.gov.co/</v>
          </cell>
        </row>
        <row r="1585">
          <cell r="C1585" t="str">
            <v>Puerto Caicedo</v>
          </cell>
          <cell r="E1585" t="str">
            <v>PUERTO CAICEDO</v>
          </cell>
          <cell r="F1585" t="str">
            <v>DEPARTAMENTO DE PUTUMAYO</v>
          </cell>
          <cell r="G1585" t="str">
            <v>CALLE 10 CARRERAA 1A MZ 46 LT 2</v>
          </cell>
          <cell r="H1585" t="str">
            <v>862080</v>
          </cell>
          <cell r="I1585" t="str">
            <v>098-4274138</v>
          </cell>
          <cell r="J1585" t="str">
            <v>098-4274138</v>
          </cell>
          <cell r="K1585" t="str">
            <v>alcaldia@puertocaicedo-putumayo.gov.co</v>
          </cell>
          <cell r="L1585" t="str">
            <v>http://www.puertocaicedo-putumayo.gov.co</v>
          </cell>
        </row>
        <row r="1586">
          <cell r="C1586" t="str">
            <v>San Roque</v>
          </cell>
          <cell r="E1586" t="str">
            <v>SAN ROQUE</v>
          </cell>
          <cell r="F1586" t="str">
            <v>DEPARTAMENTO DE ANTIOQUIA</v>
          </cell>
          <cell r="G1586" t="str">
            <v>CALLE 20 NUMERO 20-59</v>
          </cell>
          <cell r="H1586" t="str">
            <v>053030</v>
          </cell>
          <cell r="I1586" t="str">
            <v>094-8656755</v>
          </cell>
          <cell r="J1586" t="str">
            <v>094-8656911</v>
          </cell>
          <cell r="K1586" t="str">
            <v>alcaldia@sanroque-antioquia.gov.co</v>
          </cell>
          <cell r="L1586" t="str">
            <v>http://www.sanroque.gov.co</v>
          </cell>
        </row>
        <row r="1587">
          <cell r="C1587" t="str">
            <v>Suán</v>
          </cell>
          <cell r="E1587" t="str">
            <v>SUAN</v>
          </cell>
          <cell r="F1587" t="str">
            <v>DEPARTAMENTO DE ATLANTICO</v>
          </cell>
          <cell r="G1587" t="str">
            <v>Calle 3  14 - 08</v>
          </cell>
          <cell r="H1587" t="str">
            <v>084060</v>
          </cell>
          <cell r="I1587" t="str">
            <v>095-8723029</v>
          </cell>
          <cell r="J1587" t="str">
            <v>095-8723095</v>
          </cell>
          <cell r="K1587" t="str">
            <v>alcaldia_suan@hotmail.com</v>
          </cell>
          <cell r="L1587" t="str">
            <v>http://www.suan-atlantico.gov.co</v>
          </cell>
        </row>
        <row r="1588">
          <cell r="C1588" t="str">
            <v>San Pablo - Bolívar</v>
          </cell>
          <cell r="E1588" t="str">
            <v>SAN PABLO (BOLIVAR)</v>
          </cell>
          <cell r="F1588" t="str">
            <v>DEPARTAMENTO DE BOLIVAR</v>
          </cell>
          <cell r="G1588" t="str">
            <v>CARRERA 7  17-73</v>
          </cell>
          <cell r="H1588" t="str">
            <v>135040</v>
          </cell>
          <cell r="I1588" t="str">
            <v>097-6236819</v>
          </cell>
          <cell r="J1588" t="str">
            <v>097-6236819</v>
          </cell>
          <cell r="K1588" t="str">
            <v>alcaldia@sanpablo-bolivar.gov.co</v>
          </cell>
          <cell r="L1588" t="str">
            <v>http://sanpablobolivar.micolombiadigital.gov.co</v>
          </cell>
        </row>
        <row r="1589">
          <cell r="C1589" t="str">
            <v>Pueblo Bello</v>
          </cell>
          <cell r="E1589" t="str">
            <v>PUEBLO BELLO</v>
          </cell>
          <cell r="F1589" t="str">
            <v>DEPARTAMENTO DE CESAR</v>
          </cell>
          <cell r="G1589" t="str">
            <v>CALLE 9 NO. 10 - 25</v>
          </cell>
          <cell r="H1589" t="str">
            <v>793001</v>
          </cell>
          <cell r="I1589" t="str">
            <v>095-5793217</v>
          </cell>
          <cell r="J1589" t="str">
            <v>095-5793217</v>
          </cell>
          <cell r="K1589" t="str">
            <v>contactenos@pueblobello-cesar.gov.co</v>
          </cell>
          <cell r="L1589" t="str">
            <v>http://www.pueblobello-cesar.gov.co</v>
          </cell>
        </row>
        <row r="1590">
          <cell r="C1590" t="str">
            <v>San Martín - Cesar</v>
          </cell>
          <cell r="E1590" t="str">
            <v>SAN MARTIN (CESAR)</v>
          </cell>
          <cell r="F1590" t="str">
            <v>DEPARTAMENTO DE CESAR</v>
          </cell>
          <cell r="G1590" t="str">
            <v>Carrera 7 #13-56</v>
          </cell>
          <cell r="H1590" t="str">
            <v>205050</v>
          </cell>
          <cell r="I1590" t="str">
            <v>095-548058,548169</v>
          </cell>
          <cell r="J1590" t="str">
            <v>095-548169</v>
          </cell>
          <cell r="K1590" t="str">
            <v>taliban.1974@hotmail.com</v>
          </cell>
          <cell r="L1590" t="str">
            <v>http://sanmartin-cesar.gov.co</v>
          </cell>
        </row>
        <row r="1591">
          <cell r="C1591" t="str">
            <v>Pueblo Nuevo</v>
          </cell>
          <cell r="E1591" t="str">
            <v>PUEBLO NUEVO</v>
          </cell>
          <cell r="F1591" t="str">
            <v>DEPARTAMENTO DE CORDOBA</v>
          </cell>
          <cell r="G1591" t="str">
            <v>CALLE 12 No10-25</v>
          </cell>
          <cell r="H1591" t="str">
            <v>233001</v>
          </cell>
          <cell r="I1591" t="str">
            <v>094-7752033</v>
          </cell>
          <cell r="J1591" t="str">
            <v>094-7752033</v>
          </cell>
          <cell r="K1591" t="str">
            <v>alcaldiapueblonuevo@hotmail.com</v>
          </cell>
          <cell r="L1591" t="str">
            <v>http://www.pueblonuevo-cordoba.gov.co</v>
          </cell>
        </row>
        <row r="1592">
          <cell r="C1592" t="str">
            <v>San Andrés de Sotavento</v>
          </cell>
          <cell r="E1592" t="str">
            <v>SAN ANDRES DE SOTAVENTO</v>
          </cell>
          <cell r="F1592" t="str">
            <v>DEPARTAMENTO DE CORDOBA</v>
          </cell>
          <cell r="G1592" t="str">
            <v>PALACIO MUNICIPAL CARRERA 7 D 7C 27</v>
          </cell>
          <cell r="H1592" t="str">
            <v>232030</v>
          </cell>
          <cell r="I1592" t="str">
            <v>094-7799752</v>
          </cell>
          <cell r="J1592" t="str">
            <v>094-7799752</v>
          </cell>
          <cell r="K1592" t="str">
            <v>alcaldia@sanandresdesotavento-cordoba.gov.co</v>
          </cell>
          <cell r="L1592" t="str">
            <v>http://www.sanandresdesotavento-cordoba.gov.co</v>
          </cell>
        </row>
        <row r="1593">
          <cell r="C1593" t="str">
            <v>Suaza</v>
          </cell>
          <cell r="E1593" t="str">
            <v>SUAZA</v>
          </cell>
          <cell r="F1593" t="str">
            <v>DEPARTAMENTO DE HUILA</v>
          </cell>
          <cell r="G1593" t="str">
            <v>CALLEL 7 3-07</v>
          </cell>
          <cell r="H1593" t="str">
            <v>984189</v>
          </cell>
          <cell r="I1593" t="str">
            <v>098-8324036,8324295</v>
          </cell>
          <cell r="J1593" t="str">
            <v>098-8370287</v>
          </cell>
          <cell r="K1593" t="str">
            <v>secrehacienda@suaza-huila.gov.co</v>
          </cell>
          <cell r="L1593" t="str">
            <v>http://www.suaza-huila.gov.co</v>
          </cell>
        </row>
        <row r="1594">
          <cell r="C1594" t="str">
            <v>Chivolo</v>
          </cell>
          <cell r="E1594" t="str">
            <v>CHIVOLO</v>
          </cell>
          <cell r="F1594" t="str">
            <v>DEPARTAMENTO DE MAGDALENA</v>
          </cell>
          <cell r="G1594" t="str">
            <v>TRANSVERSAL 5 NO 1 A - 80</v>
          </cell>
          <cell r="H1594" t="str">
            <v>476060</v>
          </cell>
          <cell r="I1594" t="str">
            <v>095-4854213</v>
          </cell>
          <cell r="J1594" t="str">
            <v>095-4854213</v>
          </cell>
          <cell r="K1594" t="str">
            <v>alcaldia@chibolo-magdalena.gov.co</v>
          </cell>
          <cell r="L1594" t="str">
            <v>http://www.chibolo-magdalena.gov.co</v>
          </cell>
        </row>
        <row r="1595">
          <cell r="C1595" t="str">
            <v>Puebloviejo</v>
          </cell>
          <cell r="E1595" t="str">
            <v>PUEBLOVIEJO</v>
          </cell>
          <cell r="F1595" t="str">
            <v>DEPARTAMENTO DE MAGDALENA</v>
          </cell>
          <cell r="G1595" t="str">
            <v>CALLE 5 NO. 5-72</v>
          </cell>
          <cell r="H1595" t="str">
            <v>470570</v>
          </cell>
          <cell r="I1595" t="str">
            <v>095-4241590,241590,3005669834,3002093739</v>
          </cell>
          <cell r="J1595" t="str">
            <v>095-4241590</v>
          </cell>
          <cell r="K1595" t="str">
            <v>contactenos@puebloviejo-magdalena.gov.co</v>
          </cell>
          <cell r="L1595" t="str">
            <v>http://www.puebloviejo-magdalena.gov.co</v>
          </cell>
        </row>
        <row r="1596">
          <cell r="C1596" t="str">
            <v>El Dorado</v>
          </cell>
          <cell r="E1596" t="str">
            <v>EL DORADO</v>
          </cell>
          <cell r="F1596" t="str">
            <v>DEPARTAMENTO DEL META</v>
          </cell>
          <cell r="G1596" t="str">
            <v>CARRERA 5 6 25 BRR CENTRO</v>
          </cell>
          <cell r="H1596" t="str">
            <v>506021</v>
          </cell>
          <cell r="I1596" t="str">
            <v>098-6620945</v>
          </cell>
          <cell r="J1596" t="str">
            <v>098-6620945</v>
          </cell>
          <cell r="K1596" t="str">
            <v>secretariadehacienda@eldorado-meta.gov.co</v>
          </cell>
        </row>
        <row r="1597">
          <cell r="C1597" t="str">
            <v>La Uribe</v>
          </cell>
          <cell r="E1597" t="str">
            <v>LA URIBE</v>
          </cell>
          <cell r="F1597" t="str">
            <v>DEPARTAMENTO DEL META</v>
          </cell>
          <cell r="G1597" t="str">
            <v>CARRERA 6 #5-18 PALACIO MUNICIPAL</v>
          </cell>
          <cell r="H1597" t="str">
            <v>505041</v>
          </cell>
          <cell r="I1597" t="str">
            <v>320-8473310</v>
          </cell>
          <cell r="J1597" t="str">
            <v>098-6620393</v>
          </cell>
          <cell r="K1597" t="str">
            <v>alcaldia@uribe-meta.gov.co</v>
          </cell>
          <cell r="L1597" t="str">
            <v>http://www.uribe-meta.gov.co</v>
          </cell>
        </row>
        <row r="1598">
          <cell r="C1598" t="str">
            <v>San Calixto</v>
          </cell>
          <cell r="E1598" t="str">
            <v>SAN CALIXTO</v>
          </cell>
          <cell r="F1598" t="str">
            <v>DEPARTAMENTO DE NORTE DE SANTANDER</v>
          </cell>
          <cell r="G1598" t="str">
            <v>PALACIO MUNICIPAL FRENTE AL PARQUE</v>
          </cell>
          <cell r="H1598" t="str">
            <v>547010</v>
          </cell>
          <cell r="I1598" t="str">
            <v>097-5117005,5117010,</v>
          </cell>
          <cell r="J1598" t="str">
            <v>097-5117010</v>
          </cell>
          <cell r="K1598" t="str">
            <v>alcaldia@sancalixto-nortedesantander.gov.co</v>
          </cell>
          <cell r="L1598" t="str">
            <v>http://www.sancalixto-nortedesantander.gov.co</v>
          </cell>
        </row>
        <row r="1599">
          <cell r="C1599" t="str">
            <v>Montenegro</v>
          </cell>
          <cell r="E1599" t="str">
            <v>MONTENEGRO</v>
          </cell>
          <cell r="F1599" t="str">
            <v>DEPARTAMENTO DE QUINDIO</v>
          </cell>
          <cell r="G1599" t="str">
            <v>CARRERAA 6 CALLE 17 ESQUINA</v>
          </cell>
          <cell r="H1599" t="str">
            <v>633001</v>
          </cell>
          <cell r="I1599" t="str">
            <v>096-7535262,7535609</v>
          </cell>
          <cell r="J1599" t="str">
            <v>096-7535835</v>
          </cell>
          <cell r="K1599" t="str">
            <v>alcaldia@montenegro-quindio.gov.co</v>
          </cell>
          <cell r="L1599" t="str">
            <v>http://www.montenegro-quindio.gov.co</v>
          </cell>
        </row>
        <row r="1600">
          <cell r="C1600" t="str">
            <v>Dosquebradas</v>
          </cell>
          <cell r="E1600" t="str">
            <v>DOSQUEBRADAS</v>
          </cell>
          <cell r="F1600" t="str">
            <v>DEPARTAMENTO DE RISARALDA</v>
          </cell>
          <cell r="G1600" t="str">
            <v>Carrera 16  36 - 44 CAM</v>
          </cell>
          <cell r="H1600" t="str">
            <v>066170</v>
          </cell>
          <cell r="I1600" t="str">
            <v>096-3320551</v>
          </cell>
          <cell r="J1600" t="str">
            <v>096-3323910</v>
          </cell>
          <cell r="K1600" t="str">
            <v>contadora@dosquebradas.gov.co</v>
          </cell>
          <cell r="L1600" t="str">
            <v>http://www.dosquebradas.gov.co</v>
          </cell>
        </row>
        <row r="1601">
          <cell r="C1601" t="str">
            <v>Jordán</v>
          </cell>
          <cell r="E1601" t="str">
            <v>JORDAN</v>
          </cell>
          <cell r="F1601" t="str">
            <v>DEPARTAMENTO DE SANTANDER</v>
          </cell>
          <cell r="G1601" t="str">
            <v>Alcaldía municipal</v>
          </cell>
          <cell r="H1601" t="str">
            <v>684011</v>
          </cell>
          <cell r="I1601" t="str">
            <v>097-7242015,7245825,</v>
          </cell>
          <cell r="J1601" t="str">
            <v>097-7245825</v>
          </cell>
          <cell r="K1601" t="str">
            <v>municipiojordan@hotmail.com</v>
          </cell>
          <cell r="L1601" t="str">
            <v>http://www.jordan-santander.gov.co</v>
          </cell>
        </row>
        <row r="1602">
          <cell r="C1602" t="str">
            <v>Suaita</v>
          </cell>
          <cell r="E1602" t="str">
            <v>SUAITA</v>
          </cell>
          <cell r="F1602" t="str">
            <v>DEPARTAMENTO DE SANTANDER</v>
          </cell>
          <cell r="G1602" t="str">
            <v>CALLE 5 8 32</v>
          </cell>
          <cell r="H1602" t="str">
            <v>683041</v>
          </cell>
          <cell r="I1602" t="str">
            <v>097-2280222,280243,280278</v>
          </cell>
          <cell r="J1602" t="str">
            <v>097-580222</v>
          </cell>
          <cell r="K1602" t="str">
            <v>alcaldia@suaita-santander.gov.co</v>
          </cell>
          <cell r="L1602" t="str">
            <v>http://www.suaita-santander.gov.co/</v>
          </cell>
        </row>
        <row r="1603">
          <cell r="C1603" t="str">
            <v>Sampués</v>
          </cell>
          <cell r="E1603" t="str">
            <v>SAMPUES</v>
          </cell>
          <cell r="F1603" t="str">
            <v>DEPARTAMENTO DE SUCRE</v>
          </cell>
          <cell r="G1603" t="str">
            <v>CARRERAA 20 Nº 19-36</v>
          </cell>
          <cell r="H1603" t="str">
            <v>705070</v>
          </cell>
          <cell r="I1603" t="str">
            <v>095-2838994,2838303</v>
          </cell>
          <cell r="J1603" t="str">
            <v>095-2838303,2830484</v>
          </cell>
          <cell r="K1603" t="str">
            <v>alcaldia@sampues-sucre.gov.co</v>
          </cell>
          <cell r="L1603" t="str">
            <v>http://www.sampues-sucre.gov.co</v>
          </cell>
        </row>
        <row r="1604">
          <cell r="C1604" t="str">
            <v>Falán</v>
          </cell>
          <cell r="E1604" t="str">
            <v>FALAN</v>
          </cell>
          <cell r="F1604" t="str">
            <v>DEPARTAMENTO DE TOLIMA</v>
          </cell>
          <cell r="G1604" t="str">
            <v>Alcaldia Municipal</v>
          </cell>
          <cell r="H1604" t="str">
            <v>732001</v>
          </cell>
          <cell r="I1604" t="str">
            <v>098-2528086,2528282</v>
          </cell>
          <cell r="J1604" t="str">
            <v>098-2528086</v>
          </cell>
          <cell r="K1604" t="str">
            <v>secretariadehacienda@falan-tolima.gov.co</v>
          </cell>
          <cell r="L1604" t="str">
            <v>http://www.falan-tolima.gov.co</v>
          </cell>
        </row>
        <row r="1605">
          <cell r="C1605" t="str">
            <v>Suárez - Tolima</v>
          </cell>
          <cell r="E1605" t="str">
            <v>SUAREZ (TOLIMA)</v>
          </cell>
          <cell r="F1605" t="str">
            <v>DEPARTAMENTO DE TOLIMA</v>
          </cell>
          <cell r="G1605" t="str">
            <v>CARRERAA 2 NO. 2-14 PARQUE PRINCIPAL</v>
          </cell>
          <cell r="H1605" t="str">
            <v>733580</v>
          </cell>
          <cell r="I1605" t="str">
            <v>098-2883111,982883111,883111</v>
          </cell>
          <cell r="J1605" t="str">
            <v>098-885111</v>
          </cell>
          <cell r="K1605" t="str">
            <v>alcaldia@suarez-tolima.gov.co</v>
          </cell>
          <cell r="L1605" t="str">
            <v>http://www.suarez-tolima.gov.co/</v>
          </cell>
        </row>
        <row r="1606">
          <cell r="C1606" t="str">
            <v>Villahermosa</v>
          </cell>
          <cell r="E1606" t="str">
            <v>VILLAHERMOSA</v>
          </cell>
          <cell r="F1606" t="str">
            <v>DEPARTAMENTO DE TOLIMA</v>
          </cell>
          <cell r="G1606" t="str">
            <v>CALLE 8 Nº 4-42 PARQUE PRINCIPAL</v>
          </cell>
          <cell r="H1606" t="str">
            <v>731501</v>
          </cell>
          <cell r="I1606" t="str">
            <v>098-2533111,2533082,2533427</v>
          </cell>
          <cell r="J1606" t="str">
            <v>098-2533082</v>
          </cell>
          <cell r="K1606" t="str">
            <v>alcalde@villahermosa-tolima.gov.co</v>
          </cell>
          <cell r="L1606" t="str">
            <v>http://www.villahermosa-tolima.gov.co/</v>
          </cell>
        </row>
        <row r="1607">
          <cell r="C1607" t="str">
            <v>San Pedro - Valle del Cauca</v>
          </cell>
          <cell r="E1607" t="str">
            <v>SAN PEDRO (VALLE)</v>
          </cell>
          <cell r="F1607" t="str">
            <v>DEPARTAMENTO DE VALLE DEL CAUCA</v>
          </cell>
          <cell r="G1607" t="str">
            <v>CALLE 5  NO 3-85</v>
          </cell>
          <cell r="H1607" t="str">
            <v>763030</v>
          </cell>
          <cell r="I1607" t="str">
            <v>092-2238336,2238356,</v>
          </cell>
          <cell r="J1607" t="str">
            <v>092-2238356</v>
          </cell>
          <cell r="K1607" t="str">
            <v>hacienda@sanpedro-valle.gov.co</v>
          </cell>
          <cell r="L1607" t="str">
            <v>http://www.sanpedro-valle.go.co</v>
          </cell>
        </row>
        <row r="1608">
          <cell r="C1608" t="str">
            <v>Villagómez</v>
          </cell>
          <cell r="E1608" t="str">
            <v>VILLAGOMEZ</v>
          </cell>
          <cell r="F1608" t="str">
            <v>DEPARTAMENTO DE CUNDINAMARCA</v>
          </cell>
          <cell r="G1608" t="str">
            <v>CALLE 5 NO.3-41</v>
          </cell>
          <cell r="H1608" t="str">
            <v>254030</v>
          </cell>
          <cell r="I1608" t="str">
            <v>091-8549531</v>
          </cell>
          <cell r="J1608" t="str">
            <v>091-8549531,8505531</v>
          </cell>
          <cell r="K1608" t="str">
            <v>sechacienda@villagomez-cundinamarca.gov.co</v>
          </cell>
          <cell r="L1608" t="str">
            <v>http://www.villagomez-cundinamarca.gov.co/</v>
          </cell>
        </row>
        <row r="1609">
          <cell r="C1609" t="str">
            <v>Villacaro</v>
          </cell>
          <cell r="E1609" t="str">
            <v>VILLA CARO</v>
          </cell>
          <cell r="F1609" t="str">
            <v>DEPARTAMENTO DE NORTE DE SANTANDER</v>
          </cell>
          <cell r="G1609" t="str">
            <v>CALLE 1  NO 3-50 PARQUE PRIONCIPAL</v>
          </cell>
          <cell r="H1609" t="str">
            <v>546010</v>
          </cell>
          <cell r="I1609" t="str">
            <v>097-5566008</v>
          </cell>
          <cell r="J1609" t="str">
            <v>097-5566008</v>
          </cell>
          <cell r="K1609" t="str">
            <v>contactenos@villacaro-nortedesantander.gov.co</v>
          </cell>
          <cell r="L1609" t="str">
            <v>http://www.villacaro-nortedesantander.gov.co</v>
          </cell>
        </row>
        <row r="1610">
          <cell r="C1610" t="str">
            <v>Florián</v>
          </cell>
          <cell r="E1610" t="str">
            <v>FLORIAN</v>
          </cell>
          <cell r="F1610" t="str">
            <v>DEPARTAMENTO DE SANTANDER</v>
          </cell>
          <cell r="G1610" t="str">
            <v>CALLE 4 NO. 1A - 45</v>
          </cell>
          <cell r="H1610" t="str">
            <v>684541</v>
          </cell>
          <cell r="I1610" t="str">
            <v>098-7266028,7266128,</v>
          </cell>
          <cell r="J1610" t="str">
            <v>098-7266028,7266028</v>
          </cell>
          <cell r="K1610" t="str">
            <v>alcaldia@florian-santander.gov.co</v>
          </cell>
          <cell r="L1610" t="str">
            <v>http://www.florian-santander.gov.co</v>
          </cell>
        </row>
        <row r="1611">
          <cell r="C1611" t="str">
            <v>Sucre - Sucre</v>
          </cell>
          <cell r="E1611" t="str">
            <v>SUCRE (SUCRE)</v>
          </cell>
          <cell r="F1611" t="str">
            <v>DEPARTAMENTO DE SUCRE</v>
          </cell>
          <cell r="G1611" t="str">
            <v>Palacio municipal (alcaldia)</v>
          </cell>
          <cell r="H1611" t="str">
            <v>703030</v>
          </cell>
          <cell r="I1611" t="str">
            <v>095-2879029</v>
          </cell>
          <cell r="J1611" t="str">
            <v>095-2879029</v>
          </cell>
          <cell r="K1611" t="str">
            <v>apoma1@hotmail.com</v>
          </cell>
          <cell r="L1611" t="str">
            <v>http://www.sucre-sucre.gov.co</v>
          </cell>
        </row>
        <row r="1612">
          <cell r="C1612" t="str">
            <v>Saldaña</v>
          </cell>
          <cell r="E1612" t="str">
            <v>SALDAÑA</v>
          </cell>
          <cell r="F1612" t="str">
            <v>DEPARTAMENTO DE TOLIMA</v>
          </cell>
          <cell r="G1612" t="str">
            <v>CALLE 16 N° 16-18</v>
          </cell>
          <cell r="H1612" t="str">
            <v>733570</v>
          </cell>
          <cell r="I1612" t="str">
            <v>098-2266035</v>
          </cell>
          <cell r="J1612" t="str">
            <v>098-2266035</v>
          </cell>
          <cell r="K1612" t="str">
            <v>hacienda@saldana-tolima.gov.co</v>
          </cell>
          <cell r="L1612" t="str">
            <v>http://www.saldana-tolima.gov.co</v>
          </cell>
        </row>
        <row r="1613">
          <cell r="C1613" t="str">
            <v>Puerto Guzmán</v>
          </cell>
          <cell r="E1613" t="str">
            <v>PUERTO GUZMAN</v>
          </cell>
          <cell r="F1613" t="str">
            <v>DEPARTAMENTO DE PUTUMAYO</v>
          </cell>
          <cell r="G1613" t="str">
            <v>Calle 6 Nro. 2-29</v>
          </cell>
          <cell r="H1613" t="str">
            <v>833001</v>
          </cell>
          <cell r="I1613" t="str">
            <v>098-4295070</v>
          </cell>
          <cell r="J1613" t="str">
            <v>098-4295070</v>
          </cell>
          <cell r="K1613" t="str">
            <v>municipiopuertoguzman@yahoo.es</v>
          </cell>
          <cell r="L1613" t="str">
            <v>http://www.puertoguzman-putumayo.gov.co</v>
          </cell>
        </row>
        <row r="1614">
          <cell r="C1614" t="str">
            <v>Chigorodó</v>
          </cell>
          <cell r="E1614" t="str">
            <v>CHIGORODO</v>
          </cell>
          <cell r="F1614" t="str">
            <v>DEPARTAMENTO DE ANTIOQUIA</v>
          </cell>
          <cell r="G1614" t="str">
            <v>CARRERA 98A NO. 104 - 14</v>
          </cell>
          <cell r="H1614" t="str">
            <v>057410</v>
          </cell>
          <cell r="I1614" t="str">
            <v>094-8253867</v>
          </cell>
          <cell r="J1614" t="str">
            <v>094-8253630</v>
          </cell>
          <cell r="K1614" t="str">
            <v>alcaldia@chigorodo-antioquia.gov.co</v>
          </cell>
          <cell r="L1614" t="str">
            <v>http://www.chigorodo-antioquia.gov.co</v>
          </cell>
        </row>
        <row r="1615">
          <cell r="C1615" t="str">
            <v>Juan de Acosta</v>
          </cell>
          <cell r="E1615" t="str">
            <v>JUAN DE ACOSTA</v>
          </cell>
          <cell r="F1615" t="str">
            <v>DEPARTAMENTO DE ATLANTICO</v>
          </cell>
          <cell r="G1615" t="str">
            <v>CALLE 6 # 3 - 38</v>
          </cell>
          <cell r="H1615" t="str">
            <v>081040</v>
          </cell>
          <cell r="I1615" t="str">
            <v>095-8754134</v>
          </cell>
          <cell r="J1615" t="str">
            <v>095-8754134</v>
          </cell>
          <cell r="K1615" t="str">
            <v>alcaldia@juandeacosta-atlantico.gov.co</v>
          </cell>
          <cell r="L1615" t="str">
            <v>http://juandeacostaatlantico.micolombiadigital.gov.co/</v>
          </cell>
        </row>
        <row r="1616">
          <cell r="C1616" t="str">
            <v>Chinavita</v>
          </cell>
          <cell r="E1616" t="str">
            <v>CHINAVITA</v>
          </cell>
          <cell r="F1616" t="str">
            <v>DEPARTAMENTO DE BOYACA</v>
          </cell>
          <cell r="G1616" t="str">
            <v>CALLE 4 N° 3-28</v>
          </cell>
          <cell r="H1616" t="str">
            <v>153280</v>
          </cell>
          <cell r="I1616" t="str">
            <v>098-7524372</v>
          </cell>
          <cell r="J1616" t="str">
            <v>098-7524372,7524098,3134678702</v>
          </cell>
          <cell r="K1616" t="str">
            <v>tesoreria@chinavita-boyaca.gov.co</v>
          </cell>
          <cell r="L1616" t="str">
            <v>http://www.chinavita-boyaca.gov.co/</v>
          </cell>
        </row>
        <row r="1617">
          <cell r="C1617" t="str">
            <v>Firavitoba</v>
          </cell>
          <cell r="E1617" t="str">
            <v>FIRAVITOBA</v>
          </cell>
          <cell r="F1617" t="str">
            <v>DEPARTAMENTO DE BOYACA</v>
          </cell>
          <cell r="G1617" t="str">
            <v>CALLE 7 NO 4 - 35</v>
          </cell>
          <cell r="H1617" t="str">
            <v>152250</v>
          </cell>
          <cell r="I1617" t="str">
            <v>098-7770152,7770119,8022787</v>
          </cell>
          <cell r="J1617" t="str">
            <v>098-7770152</v>
          </cell>
          <cell r="K1617" t="str">
            <v>alcaldia@firavitoba-boyaca.gov.co</v>
          </cell>
          <cell r="L1617" t="str">
            <v>http://www.firavitoba-boyaca.gov.co</v>
          </cell>
        </row>
        <row r="1618">
          <cell r="C1618" t="str">
            <v>Puerto Boyacá</v>
          </cell>
          <cell r="E1618" t="str">
            <v>PUERTO BOYACA</v>
          </cell>
          <cell r="F1618" t="str">
            <v>DEPARTAMENTO DE BOYACA</v>
          </cell>
          <cell r="G1618" t="str">
            <v>CARRERA 2 CALLE 10 ESQUINA</v>
          </cell>
          <cell r="H1618" t="str">
            <v>155201</v>
          </cell>
          <cell r="I1618" t="str">
            <v>098-7383490</v>
          </cell>
          <cell r="J1618" t="str">
            <v>098-7383300</v>
          </cell>
          <cell r="K1618" t="str">
            <v>contabilidad@puertoboyaca.gov.co</v>
          </cell>
          <cell r="L1618" t="str">
            <v>http://www.puertoboyaca-boyaca.gov.co</v>
          </cell>
        </row>
        <row r="1619">
          <cell r="C1619" t="str">
            <v>Filadelfia</v>
          </cell>
          <cell r="E1619" t="str">
            <v>FILADELFIA</v>
          </cell>
          <cell r="F1619" t="str">
            <v>DEPARTAMENTO DE CALDAS</v>
          </cell>
          <cell r="G1619" t="str">
            <v>CALLE 6 6-19</v>
          </cell>
          <cell r="H1619" t="str">
            <v>171020</v>
          </cell>
          <cell r="I1619" t="str">
            <v>076-8580610,8580568</v>
          </cell>
          <cell r="J1619" t="str">
            <v>076-8580568</v>
          </cell>
          <cell r="K1619" t="str">
            <v>alcalde@filadelfia-caldas.gov.co</v>
          </cell>
          <cell r="L1619" t="str">
            <v>http://www.filadelfia-caldas.gov.co</v>
          </cell>
        </row>
        <row r="1620">
          <cell r="C1620" t="str">
            <v>San Antero</v>
          </cell>
          <cell r="E1620" t="str">
            <v>SAN ANTERO</v>
          </cell>
          <cell r="F1620" t="str">
            <v>DEPARTAMENTO DE CORDOBA</v>
          </cell>
          <cell r="G1620" t="str">
            <v>CARRERAA 14 NO 12D-13 PALACIO MUNICIPAL FELICIANO PEREZ GARCIA</v>
          </cell>
          <cell r="H1620" t="str">
            <v>231520</v>
          </cell>
          <cell r="I1620" t="str">
            <v>094-8110102</v>
          </cell>
          <cell r="J1620" t="str">
            <v>094-8110102</v>
          </cell>
          <cell r="K1620" t="str">
            <v>alcaldia@sanantero-cordoba.gov.co</v>
          </cell>
          <cell r="L1620" t="str">
            <v>http://www.sanantero-cordoba.gov.co</v>
          </cell>
        </row>
        <row r="1621">
          <cell r="C1621" t="str">
            <v>Junín</v>
          </cell>
          <cell r="E1621" t="str">
            <v>JUNIN</v>
          </cell>
          <cell r="F1621" t="str">
            <v>DEPARTAMENTO DE CUNDINAMARCA</v>
          </cell>
          <cell r="G1621" t="str">
            <v>CARRERA4 # 3-15</v>
          </cell>
          <cell r="H1621" t="str">
            <v>251220</v>
          </cell>
          <cell r="I1621" t="str">
            <v>091-8533044</v>
          </cell>
          <cell r="J1621" t="str">
            <v>091-8533044</v>
          </cell>
          <cell r="K1621" t="str">
            <v>contactenos@junin-cundinamarca.gov.co</v>
          </cell>
          <cell r="L1621" t="str">
            <v>http://www.junin-cundinamarca.gov.co</v>
          </cell>
        </row>
        <row r="1622">
          <cell r="C1622" t="str">
            <v>Puerto Salgar</v>
          </cell>
          <cell r="E1622" t="str">
            <v>PUERTO SALGAR</v>
          </cell>
          <cell r="F1622" t="str">
            <v>DEPARTAMENTO DE CUNDINAMARCA</v>
          </cell>
          <cell r="G1622" t="str">
            <v>Transversal 11A Calle 11 # 25-27</v>
          </cell>
          <cell r="H1622" t="str">
            <v>253480</v>
          </cell>
          <cell r="I1622" t="str">
            <v>096-8399423</v>
          </cell>
          <cell r="J1622" t="str">
            <v>096-8399252</v>
          </cell>
          <cell r="K1622" t="str">
            <v>contabilidad@puertosalgar-cundinamarca.gov.co</v>
          </cell>
          <cell r="L1622" t="str">
            <v>http://www.puertosalgar-cundinamarca.gov.co</v>
          </cell>
        </row>
        <row r="1623">
          <cell r="C1623" t="str">
            <v>Suesca</v>
          </cell>
          <cell r="E1623" t="str">
            <v>SUESCA</v>
          </cell>
          <cell r="F1623" t="str">
            <v>DEPARTAMENTO DE CUNDINAMARCA</v>
          </cell>
          <cell r="G1623" t="str">
            <v>CALLE 8 NO. 5 - 55</v>
          </cell>
          <cell r="H1623" t="str">
            <v>251040</v>
          </cell>
          <cell r="I1623" t="str">
            <v>091-8563160,8563061,563160</v>
          </cell>
          <cell r="J1623" t="str">
            <v>091-8563329</v>
          </cell>
          <cell r="K1623" t="str">
            <v>alcaldia@suesca-cundinamarca.gov.co</v>
          </cell>
          <cell r="L1623" t="str">
            <v>http://www.suesca-cundinamarca.gov.co</v>
          </cell>
        </row>
        <row r="1624">
          <cell r="C1624" t="str">
            <v>Juradó</v>
          </cell>
          <cell r="E1624" t="str">
            <v>JURADO</v>
          </cell>
          <cell r="F1624" t="str">
            <v>DEPARTAMENTO DE CHOCO</v>
          </cell>
          <cell r="G1624" t="str">
            <v>ALCALDIA MUNICIPAL JURADO</v>
          </cell>
          <cell r="H1624" t="str">
            <v>276010</v>
          </cell>
          <cell r="I1624" t="str">
            <v>094-5213845,5213846,3147177892</v>
          </cell>
          <cell r="J1624" t="str">
            <v>094-5213845,5213846</v>
          </cell>
          <cell r="K1624" t="str">
            <v>contactenos@jurado-choco-gov.co</v>
          </cell>
          <cell r="L1624" t="str">
            <v>http://www.jurado-choco.gov.co</v>
          </cell>
        </row>
        <row r="1625">
          <cell r="C1625" t="str">
            <v>Villavieja</v>
          </cell>
          <cell r="E1625" t="str">
            <v>VILLAVIEJA</v>
          </cell>
          <cell r="F1625" t="str">
            <v>DEPARTAMENTO DE HUILA</v>
          </cell>
          <cell r="G1625" t="str">
            <v>Carrera 9  9 - 29</v>
          </cell>
          <cell r="H1625" t="str">
            <v>411020</v>
          </cell>
          <cell r="I1625" t="str">
            <v>098-8797744,8797550,8797564</v>
          </cell>
          <cell r="J1625" t="str">
            <v>098-8797744</v>
          </cell>
          <cell r="K1625" t="str">
            <v>alpe2308@hotmail.com</v>
          </cell>
          <cell r="L1625" t="str">
            <v>http://www.villavieja-huila.gov.co</v>
          </cell>
        </row>
        <row r="1626">
          <cell r="C1626" t="str">
            <v>Chinácota</v>
          </cell>
          <cell r="E1626" t="str">
            <v>CHINACOTA</v>
          </cell>
          <cell r="F1626" t="str">
            <v>DEPARTAMENTO DE NORTE DE SANTANDER</v>
          </cell>
          <cell r="G1626" t="str">
            <v>Carrera  4  4 - 15 Palacio Municipal</v>
          </cell>
          <cell r="H1626" t="str">
            <v>541070</v>
          </cell>
          <cell r="I1626" t="str">
            <v>097-5864150,5864060,864150</v>
          </cell>
          <cell r="J1626" t="str">
            <v>097-5864060</v>
          </cell>
          <cell r="K1626" t="str">
            <v>alcaldia@chinacota-nortedesantander.gov.co</v>
          </cell>
          <cell r="L1626" t="str">
            <v>http://www.chinacota-nortedesantander.gov.co</v>
          </cell>
        </row>
        <row r="1627">
          <cell r="C1627" t="str">
            <v>Filandia</v>
          </cell>
          <cell r="E1627" t="str">
            <v>FILANDIA</v>
          </cell>
          <cell r="F1627" t="str">
            <v>DEPARTAMENTO DE QUINDIO</v>
          </cell>
          <cell r="G1627" t="str">
            <v>CALLE 6 NUMERO 6-09</v>
          </cell>
          <cell r="H1627" t="str">
            <v>634001</v>
          </cell>
          <cell r="I1627" t="str">
            <v>096-7582096,7582195</v>
          </cell>
          <cell r="J1627" t="str">
            <v>096-7582195</v>
          </cell>
          <cell r="K1627" t="str">
            <v>hacienda@filandia-quindio.gov.co</v>
          </cell>
          <cell r="L1627" t="str">
            <v>http://www.filandia-quindio.gov.co</v>
          </cell>
        </row>
        <row r="1628">
          <cell r="C1628" t="str">
            <v>Pueblo Rico - Risaralda</v>
          </cell>
          <cell r="E1628" t="str">
            <v>PUEBLO RICO (RISARALDA)</v>
          </cell>
          <cell r="F1628" t="str">
            <v>DEPARTAMENTO DE RISARALDA</v>
          </cell>
          <cell r="G1628" t="str">
            <v>CARRERA 4 NO 6-17</v>
          </cell>
          <cell r="H1628" t="str">
            <v>663011</v>
          </cell>
          <cell r="I1628" t="str">
            <v>096-963663254,663254,</v>
          </cell>
          <cell r="J1628" t="str">
            <v>096-3663244</v>
          </cell>
          <cell r="K1628" t="str">
            <v>alcaldia@publorico-risaralda.gov.co</v>
          </cell>
          <cell r="L1628" t="str">
            <v>http://www.-risaralda.gov.co</v>
          </cell>
        </row>
        <row r="1629">
          <cell r="C1629" t="str">
            <v>Puente Nacional</v>
          </cell>
          <cell r="E1629" t="str">
            <v>PUENTE NACIONAL</v>
          </cell>
          <cell r="F1629" t="str">
            <v>DEPARTAMENTO DE SANTANDER</v>
          </cell>
          <cell r="G1629" t="str">
            <v xml:space="preserve">AV 06   04   103   107 </v>
          </cell>
          <cell r="H1629" t="str">
            <v>684521</v>
          </cell>
          <cell r="I1629" t="str">
            <v>097-7587021</v>
          </cell>
          <cell r="J1629" t="str">
            <v>097-7587444</v>
          </cell>
          <cell r="K1629" t="str">
            <v>alcaldia@puentenacional-santander.gov.co</v>
          </cell>
          <cell r="L1629" t="str">
            <v>http://www.puentenacional-santander.gov.co</v>
          </cell>
        </row>
        <row r="1630">
          <cell r="C1630" t="str">
            <v>Villanueva - Santander</v>
          </cell>
          <cell r="E1630" t="str">
            <v>VILLANUEVA (SANTANDER)</v>
          </cell>
          <cell r="F1630" t="str">
            <v>DEPARTAMENTO DE SANTANDER</v>
          </cell>
          <cell r="G1630" t="str">
            <v>CARRERA 15 NO. 13 -27</v>
          </cell>
          <cell r="H1630" t="str">
            <v>684021</v>
          </cell>
          <cell r="I1630" t="str">
            <v>097-97166262,977266262,7166243</v>
          </cell>
          <cell r="J1630" t="str">
            <v>097-7166138</v>
          </cell>
          <cell r="K1630" t="str">
            <v>contactenos@villanueva-santander.gov.co</v>
          </cell>
          <cell r="L1630" t="str">
            <v>http://www.villanueva-santander.gov.co</v>
          </cell>
        </row>
        <row r="1631">
          <cell r="C1631" t="str">
            <v>Vigía del Fuerte</v>
          </cell>
          <cell r="E1631" t="str">
            <v>VIGIA DEL FUERTE</v>
          </cell>
          <cell r="F1631" t="str">
            <v>DEPARTAMENTO DE ANTIOQUIA</v>
          </cell>
          <cell r="G1631" t="str">
            <v>CALLE 18 N° 2-02</v>
          </cell>
          <cell r="H1631" t="str">
            <v>058620</v>
          </cell>
          <cell r="I1631" t="str">
            <v>094-8678003,8678002,8678003</v>
          </cell>
          <cell r="J1631" t="str">
            <v>094-8678175</v>
          </cell>
          <cell r="K1631" t="str">
            <v>hacienda@vigiadelfuerte-antioquia.gov.co</v>
          </cell>
          <cell r="L1631" t="str">
            <v>http://www.uraba.com/vigia</v>
          </cell>
        </row>
        <row r="1632">
          <cell r="C1632" t="str">
            <v>Puerto Colombia</v>
          </cell>
          <cell r="E1632" t="str">
            <v>PUERTO COLOMBIA (ATLANTICO)</v>
          </cell>
          <cell r="F1632" t="str">
            <v>DEPARTAMENTO DE ATLANTICO</v>
          </cell>
          <cell r="G1632" t="str">
            <v>CARRERA 4 NO. 2 - 18</v>
          </cell>
          <cell r="H1632" t="str">
            <v>081001</v>
          </cell>
          <cell r="I1632" t="str">
            <v>095-3096021,3096017</v>
          </cell>
          <cell r="J1632" t="str">
            <v>095-3096021</v>
          </cell>
          <cell r="K1632" t="str">
            <v>contactenos@puertocolombia-atlantico.gov.co</v>
          </cell>
          <cell r="L1632" t="str">
            <v>http://www.púertocolombia-atlantico.gov.co</v>
          </cell>
        </row>
        <row r="1633">
          <cell r="C1633" t="str">
            <v>Morales - Bolívar</v>
          </cell>
          <cell r="E1633" t="str">
            <v>MORALES (BOLIVAR)</v>
          </cell>
          <cell r="F1633" t="str">
            <v>DEPARTAMENTO DE BOLIVAR</v>
          </cell>
          <cell r="G1633" t="str">
            <v>PALACIO MUNICIPAL CARRERAA 2 N. 16B-39</v>
          </cell>
          <cell r="H1633" t="str">
            <v>134540</v>
          </cell>
          <cell r="I1633" t="str">
            <v>095-6658039,2877388,2877095</v>
          </cell>
          <cell r="J1633" t="str">
            <v>095-2877388</v>
          </cell>
          <cell r="K1633" t="str">
            <v>hacienda@morales-bolivar.gov.co</v>
          </cell>
          <cell r="L1633" t="str">
            <v>http://www.morales-bolivar.gov.co</v>
          </cell>
        </row>
        <row r="1634">
          <cell r="C1634" t="str">
            <v>Santa Catalina - Bolívar</v>
          </cell>
          <cell r="E1634" t="str">
            <v>SANTA CATALINA</v>
          </cell>
          <cell r="F1634" t="str">
            <v>DEPARTAMENTO DE BOLIVAR</v>
          </cell>
          <cell r="G1634" t="str">
            <v>Plaza Principal Santa Catalina</v>
          </cell>
          <cell r="H1634" t="str">
            <v>130501</v>
          </cell>
          <cell r="I1634" t="str">
            <v>095-6639589</v>
          </cell>
          <cell r="J1634" t="str">
            <v>095-6639589</v>
          </cell>
          <cell r="K1634" t="str">
            <v>ronygomez4@hotmail.com</v>
          </cell>
          <cell r="L1634" t="str">
            <v>http://www.santacatalina_bolivar.gov.co</v>
          </cell>
        </row>
        <row r="1635">
          <cell r="C1635" t="str">
            <v>Villanueva - Bolívar</v>
          </cell>
          <cell r="E1635" t="str">
            <v>VILLANUEVA (BOLIVAR)</v>
          </cell>
          <cell r="F1635" t="str">
            <v>DEPARTAMENTO DE BOLIVAR</v>
          </cell>
          <cell r="G1635" t="str">
            <v>SEC PLAZA PRINCIPAL - ALCALDIA CALLE 14</v>
          </cell>
          <cell r="H1635" t="str">
            <v>130530</v>
          </cell>
          <cell r="I1635" t="str">
            <v>095-6267595</v>
          </cell>
          <cell r="J1635" t="str">
            <v>095-6267595</v>
          </cell>
          <cell r="K1635" t="str">
            <v>contabilidad@viillanueva-bolivar.gov.co</v>
          </cell>
          <cell r="L1635" t="str">
            <v>http://villanueva-bolivar.gov.co</v>
          </cell>
        </row>
        <row r="1636">
          <cell r="C1636" t="str">
            <v>San Mateo</v>
          </cell>
          <cell r="E1636" t="str">
            <v>SAN MATEO</v>
          </cell>
          <cell r="F1636" t="str">
            <v>DEPARTAMENTO DE BOYACA</v>
          </cell>
          <cell r="G1636" t="str">
            <v>CARRERA 4 NO 3-31</v>
          </cell>
          <cell r="H1636" t="str">
            <v>151201</v>
          </cell>
          <cell r="I1636" t="str">
            <v>098-7894215,7881870,7894093</v>
          </cell>
          <cell r="J1636" t="str">
            <v>098-7894176</v>
          </cell>
          <cell r="K1636" t="str">
            <v>contactenos@sanmateo-boyaca.gov.co</v>
          </cell>
          <cell r="L1636" t="str">
            <v>http://www.sanmateo-boyaca.gov.co/</v>
          </cell>
        </row>
        <row r="1637">
          <cell r="C1637" t="str">
            <v>Villamaría</v>
          </cell>
          <cell r="E1637" t="str">
            <v>VILLAMARIA</v>
          </cell>
          <cell r="F1637" t="str">
            <v>DEPARTAMENTO DE CALDAS</v>
          </cell>
          <cell r="G1637" t="str">
            <v>CARRERA 4 CON CALLE 9 ESQUINA PLAZA PRINCIPAL</v>
          </cell>
          <cell r="H1637" t="str">
            <v>176001</v>
          </cell>
          <cell r="I1637" t="str">
            <v>096-8773434,8771397,8770024</v>
          </cell>
          <cell r="J1637" t="str">
            <v>096-8770036</v>
          </cell>
          <cell r="K1637" t="str">
            <v>alcaldia@villamria-caldas.gov.co</v>
          </cell>
          <cell r="L1637" t="str">
            <v>http://www.villamaria-caldas.gov.co</v>
          </cell>
        </row>
        <row r="1638">
          <cell r="C1638" t="str">
            <v>Morales - Cauca</v>
          </cell>
          <cell r="E1638" t="str">
            <v>MORALES (CAUCA)</v>
          </cell>
          <cell r="F1638" t="str">
            <v>DEPARTAMENTO DE CAUCA</v>
          </cell>
          <cell r="G1638" t="str">
            <v>CALLE PRINCIPAL EDIFICIO CAM</v>
          </cell>
          <cell r="H1638" t="str">
            <v>190550</v>
          </cell>
          <cell r="I1638" t="str">
            <v>092-8279051,8493014,8279051</v>
          </cell>
          <cell r="J1638" t="str">
            <v>092-8279051</v>
          </cell>
          <cell r="K1638" t="str">
            <v>contactenos@morales-cauca.gov.co</v>
          </cell>
          <cell r="L1638" t="str">
            <v>http://morales-cauca.gov.co</v>
          </cell>
        </row>
        <row r="1639">
          <cell r="C1639" t="str">
            <v>Puerto Tejada</v>
          </cell>
          <cell r="E1639" t="str">
            <v>PUERTO TEJADA</v>
          </cell>
          <cell r="F1639" t="str">
            <v>DEPARTAMENTO DE CAUCA</v>
          </cell>
          <cell r="G1639" t="str">
            <v>CARRERA 19 CALLE 17 ESQUINA</v>
          </cell>
          <cell r="H1639" t="str">
            <v>191501</v>
          </cell>
          <cell r="I1639" t="str">
            <v>092-8280151,8281803</v>
          </cell>
          <cell r="J1639" t="str">
            <v>092-8281806</v>
          </cell>
          <cell r="K1639" t="str">
            <v>contabilidad@puertotejada.gov.co</v>
          </cell>
          <cell r="L1639" t="str">
            <v>http://www.puertotejada.gov.co</v>
          </cell>
        </row>
        <row r="1640">
          <cell r="C1640" t="str">
            <v>Mosquera - Cundinamarca</v>
          </cell>
          <cell r="E1640" t="str">
            <v>MOSQUERA (CUNDINAMARCA)</v>
          </cell>
          <cell r="F1640" t="str">
            <v>DEPARTAMENTO DE CUNDINAMARCA</v>
          </cell>
          <cell r="G1640" t="str">
            <v>CARRERA 2 2 68 BRR CENTRO</v>
          </cell>
          <cell r="H1640" t="str">
            <v>250040</v>
          </cell>
          <cell r="I1640" t="str">
            <v>091-8276366,8272173,8931429</v>
          </cell>
          <cell r="J1640" t="str">
            <v>091-8276356</v>
          </cell>
          <cell r="K1640" t="str">
            <v>secretariadehacienda@mosquera-cundinamarca.gov.co</v>
          </cell>
          <cell r="L1640" t="str">
            <v>http://www.mosquera-cundinamarca.gov.co/</v>
          </cell>
        </row>
        <row r="1641">
          <cell r="C1641" t="str">
            <v>Villapinzón</v>
          </cell>
          <cell r="E1641" t="str">
            <v>VILLAPINZON</v>
          </cell>
          <cell r="F1641" t="str">
            <v>DEPARTAMENTO DE CUNDINAMARCA</v>
          </cell>
          <cell r="G1641" t="str">
            <v>CARRERA 5 N° 4 - 33</v>
          </cell>
          <cell r="H1641" t="str">
            <v>250810</v>
          </cell>
          <cell r="I1641" t="str">
            <v>091-8565376,8565264,565125</v>
          </cell>
          <cell r="J1641" t="str">
            <v>091-8565125</v>
          </cell>
          <cell r="K1641" t="str">
            <v>alcaldia@villapinzon-cundinamarca.gov.co</v>
          </cell>
          <cell r="L1641" t="str">
            <v>http://www.villapinzon-cundinamarca.gov.co</v>
          </cell>
        </row>
        <row r="1642">
          <cell r="C1642" t="str">
            <v>Bagadó</v>
          </cell>
          <cell r="E1642" t="str">
            <v>BAGADO</v>
          </cell>
          <cell r="F1642" t="str">
            <v>DEPARTAMENTO DE CHOCO</v>
          </cell>
          <cell r="G1642" t="str">
            <v>Palacio municipal</v>
          </cell>
          <cell r="H1642" t="str">
            <v>271050</v>
          </cell>
          <cell r="I1642" t="str">
            <v>094-6712175,6712822</v>
          </cell>
          <cell r="J1642" t="str">
            <v>094-6712175</v>
          </cell>
          <cell r="K1642" t="str">
            <v>elimore2007@hotmail.com</v>
          </cell>
          <cell r="L1642" t="str">
            <v>http://bagado-choco.gov.co</v>
          </cell>
        </row>
        <row r="1643">
          <cell r="C1643" t="str">
            <v>Puerto López</v>
          </cell>
          <cell r="E1643" t="str">
            <v>PUERTO LOPEZ</v>
          </cell>
          <cell r="F1643" t="str">
            <v>DEPARTAMENTO DEL META</v>
          </cell>
          <cell r="G1643" t="str">
            <v>Calle 6  4 -40  Piso 2 Alcaldía municipal</v>
          </cell>
          <cell r="H1643" t="str">
            <v>502001</v>
          </cell>
          <cell r="I1643" t="str">
            <v>098-6450412,6450413,6450412</v>
          </cell>
          <cell r="J1643" t="str">
            <v>098-6450662</v>
          </cell>
          <cell r="K1643" t="str">
            <v>contaduria@puertolopez-meta.gov.co</v>
          </cell>
          <cell r="L1643" t="str">
            <v>http://puertolopez-meta.gov.co</v>
          </cell>
        </row>
        <row r="1644">
          <cell r="C1644" t="str">
            <v>Mosquera - Nariño</v>
          </cell>
          <cell r="E1644" t="str">
            <v>MOSQUERA (NARIÑO)</v>
          </cell>
          <cell r="F1644" t="str">
            <v>DEPARTAMENTO DE NARIÑO</v>
          </cell>
          <cell r="G1644" t="str">
            <v>CALLE MERCEDES</v>
          </cell>
          <cell r="H1644" t="str">
            <v>527580</v>
          </cell>
          <cell r="I1644" t="str">
            <v>092-5662514</v>
          </cell>
          <cell r="J1644" t="str">
            <v>092-5662599</v>
          </cell>
          <cell r="K1644" t="str">
            <v>contactenos@mosquera-narino.gov.co</v>
          </cell>
          <cell r="L1644" t="str">
            <v>http://www.mosquera-narino.gov.co</v>
          </cell>
        </row>
        <row r="1645">
          <cell r="C1645" t="str">
            <v>Puerres</v>
          </cell>
          <cell r="E1645" t="str">
            <v>PUERRES</v>
          </cell>
          <cell r="F1645" t="str">
            <v>DEPARTAMENTO DE NARIÑO</v>
          </cell>
          <cell r="G1645" t="str">
            <v>CALLE 4 # 4-33 BARRIO ESMERALDA</v>
          </cell>
          <cell r="H1645" t="str">
            <v>523548</v>
          </cell>
          <cell r="I1645" t="str">
            <v>092-7422157,7422054</v>
          </cell>
          <cell r="J1645" t="str">
            <v>092-7422054</v>
          </cell>
          <cell r="K1645" t="str">
            <v>alcaldia@puerres-narino.gov.co</v>
          </cell>
          <cell r="L1645" t="str">
            <v>http://www.puerres-narino.gov.co</v>
          </cell>
        </row>
        <row r="1646">
          <cell r="C1646" t="str">
            <v>San Cayetano - Norte de Santander</v>
          </cell>
          <cell r="E1646" t="str">
            <v>SAN CAYETANO (NORTE DE SANTANDER)</v>
          </cell>
          <cell r="F1646" t="str">
            <v>DEPARTAMENTO DE NORTE DE SANTANDER</v>
          </cell>
          <cell r="G1646" t="str">
            <v>Palacio Municipal</v>
          </cell>
          <cell r="H1646" t="str">
            <v>545010</v>
          </cell>
          <cell r="I1646" t="str">
            <v>037-3114742119</v>
          </cell>
          <cell r="J1646" t="str">
            <v>097-5747874</v>
          </cell>
          <cell r="K1646" t="str">
            <v>alcaldia@sancayetano-nortedesantander.gov.co</v>
          </cell>
          <cell r="L1646" t="str">
            <v>http://sancayetano-nortedesantander.gov.co</v>
          </cell>
        </row>
        <row r="1647">
          <cell r="C1647" t="str">
            <v>Puerto Parra</v>
          </cell>
          <cell r="E1647" t="str">
            <v>PUERTO PARRA</v>
          </cell>
          <cell r="F1647" t="str">
            <v>DEPARTAMENTO DE SANTANDER</v>
          </cell>
          <cell r="G1647" t="str">
            <v>Cra 9 nro 7-10</v>
          </cell>
          <cell r="H1647" t="str">
            <v>686001</v>
          </cell>
          <cell r="I1647" t="str">
            <v>097-6275060,6275090,6275079</v>
          </cell>
          <cell r="J1647" t="str">
            <v>097-6275090</v>
          </cell>
          <cell r="K1647" t="str">
            <v>dqb28@hotmail.com</v>
          </cell>
          <cell r="L1647" t="str">
            <v>http://www.puertoparra-santander.gov.co</v>
          </cell>
        </row>
        <row r="1648">
          <cell r="C1648" t="str">
            <v>San Benito</v>
          </cell>
          <cell r="E1648" t="str">
            <v>SAN BENITO</v>
          </cell>
          <cell r="F1648" t="str">
            <v>DEPARTAMENTO DE SANTANDER</v>
          </cell>
          <cell r="G1648" t="str">
            <v>CABECERA MUNICIPAL</v>
          </cell>
          <cell r="H1648" t="str">
            <v>685531</v>
          </cell>
          <cell r="I1648" t="str">
            <v>097-7565454</v>
          </cell>
          <cell r="J1648" t="str">
            <v>097-7565454</v>
          </cell>
          <cell r="K1648" t="str">
            <v>gobiernosanbenito2018@gmail.com</v>
          </cell>
          <cell r="L1648" t="str">
            <v>http://www.sanbenito-santander.gov.co</v>
          </cell>
        </row>
        <row r="1649">
          <cell r="C1649" t="str">
            <v>Sucre - Santander</v>
          </cell>
          <cell r="E1649" t="str">
            <v>SUCRE (SANTANDER)</v>
          </cell>
          <cell r="F1649" t="str">
            <v>DEPARTAMENTO DE SANTANDER</v>
          </cell>
          <cell r="G1649" t="str">
            <v>CALLE 4  3-34</v>
          </cell>
          <cell r="H1649" t="str">
            <v>685041</v>
          </cell>
          <cell r="I1649" t="str">
            <v>097-7565646</v>
          </cell>
          <cell r="J1649" t="str">
            <v>097-7565646</v>
          </cell>
          <cell r="K1649" t="str">
            <v>tesoreria@sucre-santander.gov.co</v>
          </cell>
          <cell r="L1649" t="str">
            <v>http://www.sucre-santander.gov.co</v>
          </cell>
        </row>
        <row r="1650">
          <cell r="C1650" t="str">
            <v>Morroa</v>
          </cell>
          <cell r="E1650" t="str">
            <v>MORROA</v>
          </cell>
          <cell r="F1650" t="str">
            <v>DEPARTAMENTO DE SUCRE</v>
          </cell>
          <cell r="G1650" t="str">
            <v>Alcaldia Municipal</v>
          </cell>
          <cell r="H1650" t="str">
            <v>701070</v>
          </cell>
          <cell r="I1650" t="str">
            <v>095-2857451</v>
          </cell>
          <cell r="J1650" t="str">
            <v>095-2857451</v>
          </cell>
          <cell r="K1650" t="str">
            <v>nev_2822@hotmail.com</v>
          </cell>
          <cell r="L1650" t="str">
            <v>http://www.morroa-sucre.gov.co</v>
          </cell>
        </row>
        <row r="1651">
          <cell r="C1651" t="str">
            <v>Villarrica - Tolima</v>
          </cell>
          <cell r="E1651" t="str">
            <v>VILLARRICA</v>
          </cell>
          <cell r="F1651" t="str">
            <v>DEPARTAMENTO DE TOLIMA</v>
          </cell>
          <cell r="G1651" t="str">
            <v>CARRERA 3 CALLE 4 ESQUINA</v>
          </cell>
          <cell r="H1651" t="str">
            <v>734060</v>
          </cell>
          <cell r="I1651" t="str">
            <v>098-2475074</v>
          </cell>
          <cell r="J1651" t="str">
            <v>098-2475074</v>
          </cell>
          <cell r="K1651" t="str">
            <v>contactenos@villarrica-tolima.gov.co</v>
          </cell>
          <cell r="L1651" t="str">
            <v>http://www.villarrica-tolima.gov.co</v>
          </cell>
        </row>
        <row r="1652">
          <cell r="C1652" t="str">
            <v>Puerto Leguízamo</v>
          </cell>
          <cell r="E1652" t="str">
            <v>PUERTO LEGUIZAMO</v>
          </cell>
          <cell r="F1652" t="str">
            <v>DEPARTAMENTO DE PUTUMAYO</v>
          </cell>
          <cell r="G1652" t="str">
            <v xml:space="preserve">CALLE 6 NO 20 125 </v>
          </cell>
          <cell r="H1652" t="str">
            <v>999999</v>
          </cell>
          <cell r="I1652" t="str">
            <v>098-5635083</v>
          </cell>
          <cell r="J1652" t="str">
            <v>098-5634001</v>
          </cell>
          <cell r="K1652" t="str">
            <v>secretariahacienda@puertoleguizamo-putumayo.gov.co</v>
          </cell>
          <cell r="L1652" t="str">
            <v>http://www.puertoleguizamo-putumayo.gov.co</v>
          </cell>
        </row>
        <row r="1653">
          <cell r="C1653" t="str">
            <v>Cumaribo</v>
          </cell>
          <cell r="E1653" t="str">
            <v>CUMARIBO</v>
          </cell>
          <cell r="F1653" t="str">
            <v>DEPARTAMENTO DE VICHADA</v>
          </cell>
          <cell r="G1653" t="str">
            <v>Palacio municipal</v>
          </cell>
          <cell r="H1653" t="str">
            <v>991001</v>
          </cell>
          <cell r="I1653" t="str">
            <v>098-6706415</v>
          </cell>
          <cell r="J1653" t="str">
            <v>310-2057877</v>
          </cell>
          <cell r="K1653" t="str">
            <v>contabilidad@cumaribo-vichada.gov.co</v>
          </cell>
          <cell r="L1653" t="str">
            <v>http://cumaribo-vichada.gov.co</v>
          </cell>
        </row>
        <row r="1654">
          <cell r="C1654" t="str">
            <v>San Vicente Ferrer</v>
          </cell>
          <cell r="E1654" t="str">
            <v>SAN VICENTE</v>
          </cell>
          <cell r="F1654" t="str">
            <v>DEPARTAMENTO DE ANTIOQUIA</v>
          </cell>
          <cell r="G1654" t="str">
            <v>PLAZUELA MONSEÑOR VICENTE ARBELAEZ</v>
          </cell>
          <cell r="H1654" t="str">
            <v>054010</v>
          </cell>
          <cell r="I1654" t="str">
            <v>094-8544212,8545029</v>
          </cell>
          <cell r="J1654" t="str">
            <v>094-8544067</v>
          </cell>
          <cell r="K1654" t="str">
            <v>alcaldia@sanvicente-antioquia.gov.co</v>
          </cell>
          <cell r="L1654" t="str">
            <v>http://www.sanvicente-antioquia.gov.co</v>
          </cell>
        </row>
        <row r="1655">
          <cell r="C1655" t="str">
            <v>Barranco de Loba</v>
          </cell>
          <cell r="E1655" t="str">
            <v>BARRANCO DE LOBA</v>
          </cell>
          <cell r="F1655" t="str">
            <v>DEPARTAMENTO DE BOLIVAR</v>
          </cell>
          <cell r="G1655" t="str">
            <v>Plaza principal municipal</v>
          </cell>
          <cell r="H1655" t="str">
            <v>133510</v>
          </cell>
          <cell r="I1655" t="str">
            <v>095-4290816</v>
          </cell>
          <cell r="J1655" t="str">
            <v>095-4290816</v>
          </cell>
          <cell r="K1655" t="str">
            <v>controlinterno@barracodeloba-bolivar.gov.co</v>
          </cell>
          <cell r="L1655" t="str">
            <v>http://www.barrancodeloba-bolivar.gov.co</v>
          </cell>
        </row>
        <row r="1656">
          <cell r="C1656" t="str">
            <v>Susacón</v>
          </cell>
          <cell r="E1656" t="str">
            <v>SUSACON</v>
          </cell>
          <cell r="F1656" t="str">
            <v>DEPARTAMENTO DE BOYACA</v>
          </cell>
          <cell r="G1656" t="str">
            <v xml:space="preserve">CARRERAA 4 6 29 </v>
          </cell>
          <cell r="H1656" t="str">
            <v>150880</v>
          </cell>
          <cell r="I1656" t="str">
            <v>098-7820351</v>
          </cell>
          <cell r="J1656" t="str">
            <v>098-7820351</v>
          </cell>
          <cell r="K1656" t="str">
            <v>tesoreria@susacon-boyaca.gov.co</v>
          </cell>
          <cell r="L1656" t="str">
            <v>http://www.susacon-boyaca.gov.co/</v>
          </cell>
        </row>
        <row r="1657">
          <cell r="C1657" t="str">
            <v>Chinchiná</v>
          </cell>
          <cell r="E1657" t="str">
            <v>CHINCHINA</v>
          </cell>
          <cell r="F1657" t="str">
            <v>DEPARTAMENTO DE CALDAS</v>
          </cell>
          <cell r="G1657" t="str">
            <v>CARRERA 8 CALLE 8 ESQUINA</v>
          </cell>
          <cell r="H1657" t="str">
            <v>176020</v>
          </cell>
          <cell r="I1657" t="str">
            <v>096-8402380</v>
          </cell>
          <cell r="J1657" t="str">
            <v>096-8402380</v>
          </cell>
          <cell r="K1657" t="str">
            <v>hacienda@chinchina-caldas.gov.co</v>
          </cell>
          <cell r="L1657" t="str">
            <v>http://www.chinchina-caldas.gov.co</v>
          </cell>
        </row>
        <row r="1658">
          <cell r="C1658" t="str">
            <v>Puerto Escondido</v>
          </cell>
          <cell r="E1658" t="str">
            <v>PUERTO ESCONDIDO</v>
          </cell>
          <cell r="F1658" t="str">
            <v>DEPARTAMENTO DE CORDOBA</v>
          </cell>
          <cell r="G1658" t="str">
            <v>CALLE 18 N° 68 - 18 CALLE PRINCIPAL BARRIO EL PROGRESO</v>
          </cell>
          <cell r="H1658" t="str">
            <v>235001</v>
          </cell>
          <cell r="I1658" t="str">
            <v>094-7716012</v>
          </cell>
          <cell r="J1658" t="str">
            <v>094-7716012</v>
          </cell>
          <cell r="K1658" t="str">
            <v>alcaldia@puertoescondido-cordoba.gov.co</v>
          </cell>
          <cell r="L1658" t="str">
            <v>http://www.puertoescondido-cordoba.gov.co</v>
          </cell>
        </row>
        <row r="1659">
          <cell r="C1659" t="str">
            <v>Villanueva - Guajira</v>
          </cell>
          <cell r="E1659" t="str">
            <v>VILLANUEVA (GUAJIRA)</v>
          </cell>
          <cell r="F1659" t="str">
            <v>DEPARTAMENTO DE GUAJIRA</v>
          </cell>
          <cell r="G1659" t="str">
            <v>CARRERA 8  12A 47</v>
          </cell>
          <cell r="H1659" t="str">
            <v>445001</v>
          </cell>
          <cell r="I1659" t="str">
            <v>095-7772032,7772037</v>
          </cell>
          <cell r="J1659" t="str">
            <v>095-7772032,7772037</v>
          </cell>
          <cell r="K1659" t="str">
            <v>alcaldia@villanueva-guajira.gov.co</v>
          </cell>
          <cell r="L1659" t="str">
            <v>http://www.villanueva-guajira.gov.co</v>
          </cell>
        </row>
        <row r="1660">
          <cell r="C1660" t="str">
            <v>Chitagá</v>
          </cell>
          <cell r="E1660" t="str">
            <v>CHITAGA</v>
          </cell>
          <cell r="F1660" t="str">
            <v>DEPARTAMENTO DE NORTE DE SANTANDER</v>
          </cell>
          <cell r="G1660" t="str">
            <v>CALLE 4 N 6 07 PALACIO MUNICIPAL</v>
          </cell>
          <cell r="H1660" t="str">
            <v>544030</v>
          </cell>
          <cell r="I1660" t="str">
            <v>092-5678002</v>
          </cell>
          <cell r="J1660" t="str">
            <v>092-5678002</v>
          </cell>
          <cell r="K1660" t="str">
            <v>secretariageneral@chitaga-nortedesantander.gov.co</v>
          </cell>
          <cell r="L1660" t="str">
            <v>http://www.chitaga-nortedesantander.gov.co</v>
          </cell>
        </row>
        <row r="1661">
          <cell r="C1661" t="str">
            <v>Villa del Rosario</v>
          </cell>
          <cell r="E1661" t="str">
            <v>VILLA DEL ROSARIO</v>
          </cell>
          <cell r="F1661" t="str">
            <v>DEPARTAMENTO DE NORTE DE SANTANDER</v>
          </cell>
          <cell r="G1661" t="str">
            <v xml:space="preserve">CARRERAA 7 4 71 BRR CENTRO </v>
          </cell>
          <cell r="H1661" t="str">
            <v>541030</v>
          </cell>
          <cell r="I1661" t="str">
            <v>097-5701220,5700317,3158725359</v>
          </cell>
          <cell r="J1661" t="str">
            <v>097-5701220,5700317,3158725359</v>
          </cell>
          <cell r="K1661" t="str">
            <v>contabilidad@villarosario.gov.co</v>
          </cell>
          <cell r="L1661" t="str">
            <v>http://www.villadelrosario-nortedesantander.gov.co</v>
          </cell>
        </row>
        <row r="1662">
          <cell r="C1662" t="str">
            <v>Murindó</v>
          </cell>
          <cell r="E1662" t="str">
            <v>MURINDO</v>
          </cell>
          <cell r="F1662" t="str">
            <v>DEPARTAMENTO DE ANTIOQUIA</v>
          </cell>
          <cell r="G1662" t="str">
            <v>BARRIO PORVENIR</v>
          </cell>
          <cell r="H1662" t="str">
            <v>056810</v>
          </cell>
          <cell r="I1662" t="str">
            <v>094-8575085</v>
          </cell>
          <cell r="J1662" t="str">
            <v>094-8575041</v>
          </cell>
          <cell r="K1662" t="str">
            <v>gobierno@murindo-antioquia.gov.co</v>
          </cell>
          <cell r="L1662" t="str">
            <v>http://www.murindo-antioquia.gov.co/</v>
          </cell>
        </row>
        <row r="1663">
          <cell r="C1663" t="str">
            <v>Santa Lucía</v>
          </cell>
          <cell r="E1663" t="str">
            <v>SANTA LUCIA</v>
          </cell>
          <cell r="F1663" t="str">
            <v>DEPARTAMENTO DE ATLANTICO</v>
          </cell>
          <cell r="G1663" t="str">
            <v>Calle 5  3 - 79</v>
          </cell>
          <cell r="H1663" t="str">
            <v>084087</v>
          </cell>
          <cell r="I1663" t="str">
            <v>095-3724239,3799507</v>
          </cell>
          <cell r="J1663" t="str">
            <v>095-3724939</v>
          </cell>
          <cell r="K1663" t="str">
            <v>contacto@santalucia-atlantico.gov.co</v>
          </cell>
          <cell r="L1663" t="str">
            <v>http://www.santalucia-atlantico.gov.co</v>
          </cell>
        </row>
        <row r="1664">
          <cell r="C1664" t="str">
            <v>Balboa - Cauca</v>
          </cell>
          <cell r="E1664" t="str">
            <v>BALBOA (CAUCA)</v>
          </cell>
          <cell r="F1664" t="str">
            <v>DEPARTAMENTO DE CAUCA</v>
          </cell>
          <cell r="G1664" t="str">
            <v xml:space="preserve">CARRERA 3 N° 5-08 BARRIO BELLO HORIZONTE </v>
          </cell>
          <cell r="H1664" t="str">
            <v>195530</v>
          </cell>
          <cell r="I1664" t="str">
            <v>092-8265212</v>
          </cell>
          <cell r="J1664" t="str">
            <v>092-8265212,8265171</v>
          </cell>
          <cell r="K1664" t="str">
            <v>despacho@balboa-cauca.gov.co</v>
          </cell>
          <cell r="L1664" t="str">
            <v>http://www.balboa-cauca.gov.co/</v>
          </cell>
        </row>
        <row r="1665">
          <cell r="C1665" t="str">
            <v>Chimichagua</v>
          </cell>
          <cell r="E1665" t="str">
            <v>CHIMICHAGUA</v>
          </cell>
          <cell r="F1665" t="str">
            <v>DEPARTAMENTO DE CESAR</v>
          </cell>
          <cell r="G1665" t="str">
            <v>CALLE 5A NO. 8-62 BARRIO INMACULADA</v>
          </cell>
          <cell r="H1665" t="str">
            <v>201050</v>
          </cell>
          <cell r="I1665" t="str">
            <v>095-5280165</v>
          </cell>
          <cell r="J1665" t="str">
            <v>095-5280165</v>
          </cell>
          <cell r="K1665" t="str">
            <v>despachoalcalde@chimichagua-cesar.gov.co</v>
          </cell>
          <cell r="L1665" t="str">
            <v>http://www.chimichagua-cesar.gov.co</v>
          </cell>
        </row>
        <row r="1666">
          <cell r="C1666" t="str">
            <v>San Bernardo del Viento</v>
          </cell>
          <cell r="E1666" t="str">
            <v>SAN BERNARDO DEL VIENTO</v>
          </cell>
          <cell r="F1666" t="str">
            <v>DEPARTAMENTO DE CORDOBA</v>
          </cell>
          <cell r="G1666" t="str">
            <v>Calle 8  8 - 02</v>
          </cell>
          <cell r="H1666" t="str">
            <v>231501</v>
          </cell>
          <cell r="I1666" t="str">
            <v>094-7554041</v>
          </cell>
          <cell r="J1666" t="str">
            <v>094-7554041</v>
          </cell>
          <cell r="K1666" t="str">
            <v>contabilidad@sanbernardodelviento-cordoba.gov.co</v>
          </cell>
          <cell r="L1666" t="str">
            <v>http://sanbernardodelviento-cordoba.gov.co</v>
          </cell>
        </row>
        <row r="1667">
          <cell r="C1667" t="str">
            <v>Chía</v>
          </cell>
          <cell r="E1667" t="str">
            <v>CHIA</v>
          </cell>
          <cell r="F1667" t="str">
            <v>DEPARTAMENTO DE CUNDINAMARCA</v>
          </cell>
          <cell r="G1667" t="str">
            <v>CARRERA 11 N 11 29</v>
          </cell>
          <cell r="H1667" t="str">
            <v>250002</v>
          </cell>
          <cell r="I1667" t="str">
            <v>091-8844444,</v>
          </cell>
          <cell r="J1667" t="str">
            <v>091-8631794</v>
          </cell>
          <cell r="K1667" t="str">
            <v>amanda.sequera@chia.gov.co</v>
          </cell>
          <cell r="L1667" t="str">
            <v>http://www.chia-cundinamarca.gov.co/</v>
          </cell>
        </row>
        <row r="1668">
          <cell r="C1668" t="str">
            <v>Villeta</v>
          </cell>
          <cell r="E1668" t="str">
            <v>VILLETA</v>
          </cell>
          <cell r="F1668" t="str">
            <v>DEPARTAMENTO DE CUNDINAMARCA</v>
          </cell>
          <cell r="G1668" t="str">
            <v>Parque principal</v>
          </cell>
          <cell r="H1668" t="str">
            <v>253410</v>
          </cell>
          <cell r="I1668" t="str">
            <v>091-8444318,8444512,8444282</v>
          </cell>
          <cell r="J1668" t="str">
            <v>091-8445092</v>
          </cell>
          <cell r="K1668" t="str">
            <v>villeta.cundinamarca@gmail.com</v>
          </cell>
          <cell r="L1668" t="str">
            <v>http://www.villeta-cundinamarca.gov.co</v>
          </cell>
        </row>
        <row r="1669">
          <cell r="C1669" t="str">
            <v>Bahía Solano - Ciudad Mutis</v>
          </cell>
          <cell r="E1669" t="str">
            <v>BAHIA SOLANO (CIUDAD MUTIS)</v>
          </cell>
          <cell r="F1669" t="str">
            <v>DEPARTAMENTO DE CHOCO</v>
          </cell>
          <cell r="G1669" t="str">
            <v>Edificio de la Alcaldia Municipal</v>
          </cell>
          <cell r="H1669" t="str">
            <v>276030</v>
          </cell>
          <cell r="I1669" t="str">
            <v>094-6827094</v>
          </cell>
          <cell r="J1669" t="str">
            <v>094-6827418</v>
          </cell>
          <cell r="K1669" t="str">
            <v>alcaldiamunicipal@hotmail.com</v>
          </cell>
          <cell r="L1669" t="str">
            <v>http:///wwwbahiasolano-choco.gov.co</v>
          </cell>
        </row>
        <row r="1670">
          <cell r="C1670" t="str">
            <v>Salamina - Magdalena</v>
          </cell>
          <cell r="E1670" t="str">
            <v>SALAMINA (MAGDALENA)</v>
          </cell>
          <cell r="F1670" t="str">
            <v>DEPARTAMENTO DE MAGDALENA</v>
          </cell>
          <cell r="G1670" t="str">
            <v>CALLE 7 # 2-13 - PALACIO MUNICIPAL - SALAMINA ? MAGDALENA</v>
          </cell>
          <cell r="H1670" t="str">
            <v>477040</v>
          </cell>
          <cell r="I1670" t="str">
            <v>095-954180017,418169</v>
          </cell>
          <cell r="J1670" t="str">
            <v>095-4180017</v>
          </cell>
          <cell r="K1670" t="str">
            <v>contactenos@salamina-magdalena.gov.co</v>
          </cell>
          <cell r="L1670" t="str">
            <v>http://www.salamina-magdalena.gov.co</v>
          </cell>
        </row>
        <row r="1671">
          <cell r="C1671" t="str">
            <v>Balboa - Risaralda</v>
          </cell>
          <cell r="E1671" t="str">
            <v>BALBOA (RISARALDA)</v>
          </cell>
          <cell r="F1671" t="str">
            <v>DEPARTAMENTO DE RISARALDA</v>
          </cell>
          <cell r="G1671" t="str">
            <v>Calle 8  6 - 44</v>
          </cell>
          <cell r="H1671" t="str">
            <v>662010</v>
          </cell>
          <cell r="I1671" t="str">
            <v>096-3688115,3688142,3146208880</v>
          </cell>
          <cell r="J1671" t="str">
            <v>096-3688109</v>
          </cell>
          <cell r="K1671" t="str">
            <v>hacienda@balboa-risaralda.gov.co</v>
          </cell>
          <cell r="L1671" t="str">
            <v>http://balboa-risaralda.gov.co</v>
          </cell>
        </row>
        <row r="1672">
          <cell r="C1672" t="str">
            <v>Puerto Wilches</v>
          </cell>
          <cell r="E1672" t="str">
            <v>PUERTO WILCHES</v>
          </cell>
          <cell r="F1672" t="str">
            <v>DEPARTAMENTO DE SANTANDER</v>
          </cell>
          <cell r="G1672" t="str">
            <v>Cra 3 Nº 2-104</v>
          </cell>
          <cell r="H1672" t="str">
            <v>687061</v>
          </cell>
          <cell r="I1672" t="str">
            <v>097-6132031,6132190</v>
          </cell>
          <cell r="J1672" t="str">
            <v>097-6132190</v>
          </cell>
          <cell r="K1672" t="str">
            <v>asesorcontable@puertowilches-santander.gov.co</v>
          </cell>
          <cell r="L1672" t="str">
            <v>http://www.puertowilches-santander.gov.co</v>
          </cell>
        </row>
        <row r="1673">
          <cell r="C1673" t="str">
            <v>Flandes</v>
          </cell>
          <cell r="E1673" t="str">
            <v>FLANDES</v>
          </cell>
          <cell r="F1673" t="str">
            <v>DEPARTAMENTO DE TOLIMA</v>
          </cell>
          <cell r="G1673" t="str">
            <v>CARRERA 8 CALLE 12</v>
          </cell>
          <cell r="H1673" t="str">
            <v>733510</v>
          </cell>
          <cell r="I1673" t="str">
            <v>098-2400714</v>
          </cell>
          <cell r="J1673" t="str">
            <v>098-2404935</v>
          </cell>
          <cell r="K1673" t="str">
            <v>alcaldia@flandes-tolima.gov.co</v>
          </cell>
          <cell r="L1673" t="str">
            <v>http://www.flandes-tolima.gov.co</v>
          </cell>
        </row>
        <row r="1674">
          <cell r="C1674" t="str">
            <v>San Antonio</v>
          </cell>
          <cell r="E1674" t="str">
            <v>SAN ANTONIO</v>
          </cell>
          <cell r="F1674" t="str">
            <v>DEPARTAMENTO DE TOLIMA</v>
          </cell>
          <cell r="G1674" t="str">
            <v>CALLE  6 4 - 83</v>
          </cell>
          <cell r="H1674" t="str">
            <v>735530</v>
          </cell>
          <cell r="I1674" t="str">
            <v>098-253307,253006,253034</v>
          </cell>
          <cell r="J1674" t="str">
            <v>098-2533006</v>
          </cell>
          <cell r="K1674" t="str">
            <v>tesoreria@sanantonio-tolima.gov.co</v>
          </cell>
          <cell r="L1674" t="str">
            <v>http://www.sanantonio-tolima.gov.co</v>
          </cell>
        </row>
        <row r="1675">
          <cell r="C1675" t="str">
            <v>Florida</v>
          </cell>
          <cell r="E1675" t="str">
            <v>FLORIDA</v>
          </cell>
          <cell r="F1675" t="str">
            <v>DEPARTAMENTO DE VALLE DEL CAUCA</v>
          </cell>
          <cell r="G1675" t="str">
            <v>CALLE 10 CARRERA 20 ESQUINA</v>
          </cell>
          <cell r="H1675" t="str">
            <v>763560</v>
          </cell>
          <cell r="I1675" t="str">
            <v>092-2644011</v>
          </cell>
          <cell r="J1675" t="str">
            <v>092-2634696</v>
          </cell>
          <cell r="K1675" t="str">
            <v>alcaldia@florida-valle.gov.co</v>
          </cell>
          <cell r="L1675" t="str">
            <v>http://www.florida-valle.gov.co</v>
          </cell>
        </row>
        <row r="1676">
          <cell r="C1676" t="str">
            <v>La Ceja del Tambo</v>
          </cell>
          <cell r="E1676" t="str">
            <v>LA CEJA DEL TAMBO</v>
          </cell>
          <cell r="F1676" t="str">
            <v>DEPARTAMENTO DE ANTIOQUIA</v>
          </cell>
          <cell r="G1676" t="str">
            <v>CARRERA 20 NO 19-78</v>
          </cell>
          <cell r="H1676" t="str">
            <v>055010</v>
          </cell>
          <cell r="I1676" t="str">
            <v>094-5531414,5531900,5531314</v>
          </cell>
          <cell r="J1676" t="str">
            <v>094-5538726</v>
          </cell>
          <cell r="K1676" t="str">
            <v>contabilidad@laceja-antioquia.gov.co</v>
          </cell>
          <cell r="L1676" t="str">
            <v>http://www.laceja-antioquia.gov.co</v>
          </cell>
        </row>
        <row r="1677">
          <cell r="C1677" t="str">
            <v>Pueblorrico - Antioquia</v>
          </cell>
          <cell r="E1677" t="str">
            <v>PUEBLORRICO (ANTIOQUIA)</v>
          </cell>
          <cell r="F1677" t="str">
            <v>DEPARTAMENTO DE ANTIOQUIA</v>
          </cell>
          <cell r="G1677" t="str">
            <v>CALLE 31 LOS ANDES 30 45</v>
          </cell>
          <cell r="H1677" t="str">
            <v>056440</v>
          </cell>
          <cell r="I1677" t="str">
            <v>094-8498865,8498020,</v>
          </cell>
          <cell r="J1677" t="str">
            <v>094-8428081</v>
          </cell>
          <cell r="K1677" t="str">
            <v>alcaldia@pueblorrico-antioquia.gov.co</v>
          </cell>
          <cell r="L1677" t="str">
            <v>http://www.pueblorrico-antioquia.gov.co/</v>
          </cell>
        </row>
        <row r="1678">
          <cell r="C1678" t="str">
            <v>Chiquinquirá</v>
          </cell>
          <cell r="E1678" t="str">
            <v>CHIQUINQUIRA</v>
          </cell>
          <cell r="F1678" t="str">
            <v>DEPARTAMENTO DE BOYACA</v>
          </cell>
          <cell r="G1678" t="str">
            <v>CALLE 17   7 A -  48</v>
          </cell>
          <cell r="H1678" t="str">
            <v>154640</v>
          </cell>
          <cell r="I1678" t="str">
            <v>098-7262535,7262553,7265908</v>
          </cell>
          <cell r="J1678" t="str">
            <v>098-7264910</v>
          </cell>
          <cell r="K1678" t="str">
            <v>presupuestoycontabilidad@chiquinquira-boyaca.gov.co</v>
          </cell>
          <cell r="L1678" t="str">
            <v>http://www.chiquinquira-boyaca.gov.co</v>
          </cell>
        </row>
        <row r="1679">
          <cell r="C1679" t="str">
            <v>Floresta</v>
          </cell>
          <cell r="E1679" t="str">
            <v>FLORESTA</v>
          </cell>
          <cell r="F1679" t="str">
            <v>DEPARTAMENTO DE BOYACA</v>
          </cell>
          <cell r="G1679" t="str">
            <v>Parque principal</v>
          </cell>
          <cell r="H1679" t="str">
            <v>150601</v>
          </cell>
          <cell r="I1679" t="str">
            <v>098-7863094</v>
          </cell>
          <cell r="J1679" t="str">
            <v>098-7863094</v>
          </cell>
          <cell r="K1679" t="str">
            <v>smiledup@hotmail.com</v>
          </cell>
          <cell r="L1679" t="str">
            <v>http://www.floresta-boyaca.gov.co</v>
          </cell>
        </row>
        <row r="1680">
          <cell r="C1680" t="str">
            <v>Motavita</v>
          </cell>
          <cell r="E1680" t="str">
            <v>MOTAVITA</v>
          </cell>
          <cell r="F1680" t="str">
            <v>DEPARTAMENTO DE BOYACA</v>
          </cell>
          <cell r="G1680" t="str">
            <v>CARRERA 2 NO 2- 56</v>
          </cell>
          <cell r="H1680" t="str">
            <v>154080</v>
          </cell>
          <cell r="I1680" t="str">
            <v>000-320453712</v>
          </cell>
          <cell r="J1680" t="str">
            <v>098-7404283</v>
          </cell>
          <cell r="K1680" t="str">
            <v>contactenos@motavita-boyaca.gov.co</v>
          </cell>
          <cell r="L1680" t="str">
            <v>http://www.motavita-boyaca.gov.co</v>
          </cell>
        </row>
        <row r="1681">
          <cell r="C1681" t="str">
            <v>San Miguel de Sema</v>
          </cell>
          <cell r="E1681" t="str">
            <v>SAN MIGUEL DE SEMA</v>
          </cell>
          <cell r="F1681" t="str">
            <v>DEPARTAMENTO DE BOYACA</v>
          </cell>
          <cell r="G1681" t="str">
            <v>CALLE 7  N  6- 42</v>
          </cell>
          <cell r="H1681" t="str">
            <v>153820</v>
          </cell>
          <cell r="I1681" t="str">
            <v>098-7347003,7347002,7347001</v>
          </cell>
          <cell r="J1681" t="str">
            <v>098-7347002</v>
          </cell>
          <cell r="K1681" t="str">
            <v>shacienda@sanmigueldesema.gov.co</v>
          </cell>
          <cell r="L1681" t="str">
            <v>http://www.sanmigueldesema-boyaca.gov.co/</v>
          </cell>
        </row>
        <row r="1682">
          <cell r="C1682" t="str">
            <v>Sutamarchán</v>
          </cell>
          <cell r="E1682" t="str">
            <v>SUTAMARCHAN</v>
          </cell>
          <cell r="F1682" t="str">
            <v>DEPARTAMENTO DE BOYACA</v>
          </cell>
          <cell r="G1682" t="str">
            <v>CALLE 4 NO 3-25</v>
          </cell>
          <cell r="H1682" t="str">
            <v>153860</v>
          </cell>
          <cell r="I1682" t="str">
            <v>098-7251255,7251115,7251110</v>
          </cell>
          <cell r="J1682" t="str">
            <v>098-7251255,7251115,7251110</v>
          </cell>
          <cell r="K1682" t="str">
            <v>alcaldia@sutamarchan-boyaca.gov.co</v>
          </cell>
          <cell r="L1682" t="str">
            <v>http://www.sutamarchan-boyaca.gov.co</v>
          </cell>
        </row>
        <row r="1683">
          <cell r="C1683" t="str">
            <v>Santa María - Huila</v>
          </cell>
          <cell r="E1683" t="str">
            <v>SANTA MARIA (HUILA)</v>
          </cell>
          <cell r="F1683" t="str">
            <v>DEPARTAMENTO DE HUILA</v>
          </cell>
          <cell r="G1683" t="str">
            <v>CARRERAA 4 N 10-12</v>
          </cell>
          <cell r="H1683" t="str">
            <v>416761</v>
          </cell>
          <cell r="I1683" t="str">
            <v>098-8787043</v>
          </cell>
          <cell r="J1683" t="str">
            <v>098-8787044</v>
          </cell>
          <cell r="K1683" t="str">
            <v>alcaldia@santamaria-huila.gov.co</v>
          </cell>
          <cell r="L1683" t="str">
            <v>http://www.santamaria-huila.gov.co</v>
          </cell>
        </row>
        <row r="1684">
          <cell r="C1684" t="str">
            <v>Chima - Santander</v>
          </cell>
          <cell r="E1684" t="str">
            <v>CHIMA (SANTANDER)</v>
          </cell>
          <cell r="F1684" t="str">
            <v>DEPARTAMENTO DE SANTANDER</v>
          </cell>
          <cell r="G1684" t="str">
            <v>Carrera  5  5 - 08</v>
          </cell>
          <cell r="H1684" t="str">
            <v>683001</v>
          </cell>
          <cell r="I1684" t="str">
            <v>097-7197264</v>
          </cell>
          <cell r="J1684" t="str">
            <v>097-7197269</v>
          </cell>
          <cell r="K1684" t="str">
            <v>tesoreria@chima-santander.gov.co</v>
          </cell>
          <cell r="L1684" t="str">
            <v>http://chima-santander.gov.co</v>
          </cell>
        </row>
        <row r="1685">
          <cell r="C1685" t="str">
            <v>Floridablanca</v>
          </cell>
          <cell r="E1685" t="str">
            <v>FLORIDABLANCA</v>
          </cell>
          <cell r="F1685" t="str">
            <v>DEPARTAMENTO DE SANTANDER</v>
          </cell>
          <cell r="G1685" t="str">
            <v>CALLE 5 8 25 FLORIDABLANCA</v>
          </cell>
          <cell r="H1685" t="str">
            <v>681003</v>
          </cell>
          <cell r="I1685" t="str">
            <v>097-6487212,6751684,6497603</v>
          </cell>
          <cell r="J1685" t="str">
            <v>097-6497603</v>
          </cell>
          <cell r="K1685" t="str">
            <v>contabilidad@floridablanca.gov.co</v>
          </cell>
          <cell r="L1685" t="str">
            <v>http://www.floridablanca.gov.co</v>
          </cell>
        </row>
        <row r="1686">
          <cell r="C1686" t="str">
            <v>Labranzagrande</v>
          </cell>
          <cell r="E1686" t="str">
            <v>LABRANZAGRANDE</v>
          </cell>
          <cell r="F1686" t="str">
            <v>DEPARTAMENTO DE BOYACA</v>
          </cell>
          <cell r="G1686" t="str">
            <v>CARRERAA 9 NO 8-05 PALACIO MUNICIPAL</v>
          </cell>
          <cell r="H1686" t="str">
            <v>151840</v>
          </cell>
          <cell r="I1686" t="str">
            <v>098-6359576,6359014,559576</v>
          </cell>
          <cell r="J1686" t="str">
            <v>098-559576</v>
          </cell>
          <cell r="K1686" t="str">
            <v>alcaldia@labrazagrande-boyaca.gov.co</v>
          </cell>
          <cell r="L1686" t="str">
            <v>http://labranzagrande-boyaca.gov.co</v>
          </cell>
        </row>
        <row r="1687">
          <cell r="C1687" t="str">
            <v>Supía</v>
          </cell>
          <cell r="E1687" t="str">
            <v>SUPIA</v>
          </cell>
          <cell r="F1687" t="str">
            <v>DEPARTAMENTO DE CALDAS</v>
          </cell>
          <cell r="G1687" t="str">
            <v>CALLE 32 N° 6-11</v>
          </cell>
          <cell r="H1687" t="str">
            <v>178020</v>
          </cell>
          <cell r="I1687" t="str">
            <v>096-8560204,8560215</v>
          </cell>
          <cell r="J1687" t="str">
            <v>096-8560215</v>
          </cell>
          <cell r="K1687" t="str">
            <v>alcaldia@supia-caldas.gov.co</v>
          </cell>
          <cell r="L1687" t="str">
            <v>http://www.supia.gov.co</v>
          </cell>
        </row>
        <row r="1688">
          <cell r="C1688" t="str">
            <v>Viterbo</v>
          </cell>
          <cell r="E1688" t="str">
            <v>VITERBO</v>
          </cell>
          <cell r="F1688" t="str">
            <v>DEPARTAMENTO DE CALDAS</v>
          </cell>
          <cell r="G1688" t="str">
            <v>CARRERA 8 7 62</v>
          </cell>
          <cell r="H1688" t="str">
            <v>177020</v>
          </cell>
          <cell r="I1688" t="str">
            <v>096-8690090,8690279</v>
          </cell>
          <cell r="J1688" t="str">
            <v>096-8690090</v>
          </cell>
          <cell r="K1688" t="str">
            <v>alcaldia@viterbo-caldas.go.co</v>
          </cell>
          <cell r="L1688" t="str">
            <v>http://www.viterbo-caldas.gov.co</v>
          </cell>
        </row>
        <row r="1689">
          <cell r="C1689" t="str">
            <v>La Calera</v>
          </cell>
          <cell r="E1689" t="str">
            <v>LA CALERA</v>
          </cell>
          <cell r="F1689" t="str">
            <v>DEPARTAMENTO DE CUNDINAMARCA</v>
          </cell>
          <cell r="G1689" t="str">
            <v xml:space="preserve">CARRERA 3 6-10 PARQUE PRINCIPAL </v>
          </cell>
          <cell r="H1689" t="str">
            <v>251201</v>
          </cell>
          <cell r="I1689" t="str">
            <v>091-8600032,8600466,8600032</v>
          </cell>
          <cell r="J1689" t="str">
            <v>091-8600031</v>
          </cell>
          <cell r="K1689" t="str">
            <v>contactenos@lacalera-cundinamarca.gov.co</v>
          </cell>
          <cell r="L1689" t="str">
            <v>http://www.lacalera-cundinamarca.gov.co</v>
          </cell>
        </row>
        <row r="1690">
          <cell r="C1690" t="str">
            <v>Supatá</v>
          </cell>
          <cell r="E1690" t="str">
            <v>SUPATA</v>
          </cell>
          <cell r="F1690" t="str">
            <v>DEPARTAMENTO DE CUNDINAMARCA</v>
          </cell>
          <cell r="G1690" t="str">
            <v>CARRERA 7 4-14</v>
          </cell>
          <cell r="H1690" t="str">
            <v>253660</v>
          </cell>
          <cell r="I1690" t="str">
            <v>091-8479520,8479523</v>
          </cell>
          <cell r="J1690" t="str">
            <v>091-8479520</v>
          </cell>
          <cell r="K1690" t="str">
            <v>cacancago324@gmail.com</v>
          </cell>
          <cell r="L1690" t="str">
            <v>http://www.supata-cundinamarca.gov.co</v>
          </cell>
        </row>
        <row r="1691">
          <cell r="C1691" t="str">
            <v>Bajo Baudó - Pizarro</v>
          </cell>
          <cell r="E1691" t="str">
            <v>BAJO BAUDO (PIZARRO)</v>
          </cell>
          <cell r="F1691" t="str">
            <v>DEPARTAMENTO DE CHOCO</v>
          </cell>
          <cell r="G1691" t="str">
            <v>FRENTE ALPARQUE PRINCIPAL DIAGONAL BANCO AGRARIO</v>
          </cell>
          <cell r="H1691" t="str">
            <v>275030</v>
          </cell>
          <cell r="I1691" t="str">
            <v>094-6713561,6806044,6806049</v>
          </cell>
          <cell r="J1691" t="str">
            <v>094-6713561,6806044,6806049</v>
          </cell>
          <cell r="K1691" t="str">
            <v>alcaldiabajobaudo@yahoo.es</v>
          </cell>
          <cell r="L1691" t="str">
            <v>http://www.bajobaudo-choco.gov.co</v>
          </cell>
        </row>
        <row r="1692">
          <cell r="C1692" t="str">
            <v>Puerto Lleras</v>
          </cell>
          <cell r="E1692" t="str">
            <v>PUERTO LLERAS</v>
          </cell>
          <cell r="F1692" t="str">
            <v>DEPARTAMENTO DEL META</v>
          </cell>
          <cell r="G1692" t="str">
            <v>CARRERAA 5 NO.5-116 CENTRO</v>
          </cell>
          <cell r="H1692" t="str">
            <v>503001</v>
          </cell>
          <cell r="I1692" t="str">
            <v>098-6524207,6524001</v>
          </cell>
          <cell r="J1692" t="str">
            <v>098-6524101</v>
          </cell>
          <cell r="K1692" t="str">
            <v>tesoreria@puertolleras-meta.gov.co</v>
          </cell>
          <cell r="L1692" t="str">
            <v>http://www.puertolleras-meta.gov.co/</v>
          </cell>
        </row>
        <row r="1693">
          <cell r="C1693" t="str">
            <v>Labateca</v>
          </cell>
          <cell r="E1693" t="str">
            <v>LABATECA</v>
          </cell>
          <cell r="F1693" t="str">
            <v>DEPARTAMENTO DE NORTE DE SANTANDER</v>
          </cell>
          <cell r="G1693" t="str">
            <v>CARRERAA 2 # 4-37 PALACIO MUNICIPAL P 2</v>
          </cell>
          <cell r="H1693" t="str">
            <v>542058</v>
          </cell>
          <cell r="I1693" t="str">
            <v>097-5674195</v>
          </cell>
          <cell r="J1693" t="str">
            <v>097-5674171</v>
          </cell>
          <cell r="K1693" t="str">
            <v>alcaldia@labateca-nortedesantander.gov.co</v>
          </cell>
          <cell r="L1693" t="str">
            <v>http://labateca-nortedesantander.gov.co</v>
          </cell>
        </row>
        <row r="1694">
          <cell r="C1694" t="str">
            <v>Barbosa - Santander</v>
          </cell>
          <cell r="E1694" t="str">
            <v>BARBOSA (SANTANDER)</v>
          </cell>
          <cell r="F1694" t="str">
            <v>DEPARTAMENTO DE SANTANDER</v>
          </cell>
          <cell r="G1694" t="str">
            <v>CARRERAA. 9 NO. 7-15</v>
          </cell>
          <cell r="H1694" t="str">
            <v>684511</v>
          </cell>
          <cell r="I1694" t="str">
            <v>097-7486143,7485282,7486150</v>
          </cell>
          <cell r="J1694" t="str">
            <v>097-7486143</v>
          </cell>
          <cell r="K1694" t="str">
            <v>tesoreria@barbosa-santander.gov.co</v>
          </cell>
          <cell r="L1694" t="str">
            <v>http://www.barbosa-santander.gov.co/</v>
          </cell>
        </row>
        <row r="1695">
          <cell r="C1695" t="str">
            <v>La Belleza</v>
          </cell>
          <cell r="E1695" t="str">
            <v>LA BELLEZA</v>
          </cell>
          <cell r="F1695" t="str">
            <v>DEPARTAMENTO DE SANTANDER</v>
          </cell>
          <cell r="G1695" t="str">
            <v>CARRERAA3 NO 6-02</v>
          </cell>
          <cell r="H1695" t="str">
            <v>685061</v>
          </cell>
          <cell r="I1695" t="str">
            <v>097-7569812</v>
          </cell>
          <cell r="J1695" t="str">
            <v>000-3125333567</v>
          </cell>
          <cell r="K1695" t="str">
            <v>hacienda@labelleza-santander.gov.co</v>
          </cell>
          <cell r="L1695" t="str">
            <v>http://www.labelleza-santander.gov.co</v>
          </cell>
        </row>
        <row r="1696">
          <cell r="C1696" t="str">
            <v>La Cumbre</v>
          </cell>
          <cell r="E1696" t="str">
            <v>LA CUMBRE</v>
          </cell>
          <cell r="F1696" t="str">
            <v>DEPARTAMENTO DE VALLE DEL CAUCA</v>
          </cell>
          <cell r="G1696" t="str">
            <v>Palacio Municipal</v>
          </cell>
          <cell r="H1696" t="str">
            <v>760510</v>
          </cell>
          <cell r="I1696" t="str">
            <v>092-2458002,922922300,922459291</v>
          </cell>
          <cell r="J1696" t="str">
            <v>092-355300</v>
          </cell>
          <cell r="K1696" t="str">
            <v>angeljgu@hotmail.com</v>
          </cell>
          <cell r="L1696" t="str">
            <v>http://www.lacumbre-valle.gov.co</v>
          </cell>
        </row>
        <row r="1697">
          <cell r="C1697" t="str">
            <v>Baranoa</v>
          </cell>
          <cell r="E1697" t="str">
            <v>BARANOA</v>
          </cell>
          <cell r="F1697" t="str">
            <v>DEPARTAMENTO DE ATLANTICO</v>
          </cell>
          <cell r="G1697" t="str">
            <v>CARRERAA 19 N° 16 A 16</v>
          </cell>
          <cell r="H1697" t="str">
            <v>082020</v>
          </cell>
          <cell r="I1697" t="str">
            <v>095-8787222</v>
          </cell>
          <cell r="J1697" t="str">
            <v>095-8789212</v>
          </cell>
          <cell r="K1697" t="str">
            <v>contactenos@baranoa-atlantico.gov.co</v>
          </cell>
          <cell r="L1697" t="str">
            <v>http://baranoa-atlantico.gov.co</v>
          </cell>
        </row>
        <row r="1698">
          <cell r="C1698" t="str">
            <v>Sutatenza</v>
          </cell>
          <cell r="E1698" t="str">
            <v>SUTATENZA</v>
          </cell>
          <cell r="F1698" t="str">
            <v>DEPARTAMENTO DE BOYACA</v>
          </cell>
          <cell r="G1698" t="str">
            <v>ED MUNICIPAL CARRERA 4 N° 4 -34 CASA DE LA COMUNIDAD</v>
          </cell>
          <cell r="H1698" t="str">
            <v>153060</v>
          </cell>
          <cell r="I1698" t="str">
            <v>098-7538101,7538084</v>
          </cell>
          <cell r="J1698" t="str">
            <v>098-7538084</v>
          </cell>
          <cell r="K1698" t="str">
            <v>alcaldia@sutatenza-boyaca.gov.co</v>
          </cell>
          <cell r="L1698" t="str">
            <v>http://www.sutatenza-boyaca.gov.co/</v>
          </cell>
        </row>
        <row r="1699">
          <cell r="C1699" t="str">
            <v>Chiriguaná</v>
          </cell>
          <cell r="E1699" t="str">
            <v>CHIRIGUANA</v>
          </cell>
          <cell r="F1699" t="str">
            <v>DEPARTAMENTO DE CESAR</v>
          </cell>
          <cell r="G1699" t="str">
            <v xml:space="preserve"> CALLE 7 # 5-40</v>
          </cell>
          <cell r="H1699" t="str">
            <v>203040</v>
          </cell>
          <cell r="I1699" t="str">
            <v>095-5760040</v>
          </cell>
          <cell r="J1699" t="str">
            <v>095-5760040</v>
          </cell>
          <cell r="K1699" t="str">
            <v>contactenos@chiriguana-cesar.gov.co</v>
          </cell>
          <cell r="L1699" t="str">
            <v>http://www.chiriguana-cesar.gov.co</v>
          </cell>
        </row>
        <row r="1700">
          <cell r="C1700" t="str">
            <v>San Carlos - Córdoba</v>
          </cell>
          <cell r="E1700" t="str">
            <v>SAN CARLOS (CORDOBA)</v>
          </cell>
          <cell r="F1700" t="str">
            <v>DEPARTAMENTO DE CORDOBA</v>
          </cell>
          <cell r="G1700" t="str">
            <v>CALLE 10 NO.2-51</v>
          </cell>
          <cell r="H1700" t="str">
            <v>232517</v>
          </cell>
          <cell r="I1700" t="str">
            <v>094-7780233,7780234,7748015</v>
          </cell>
          <cell r="J1700" t="str">
            <v>094-7780234</v>
          </cell>
          <cell r="K1700" t="str">
            <v>contabilidad@sancarlos-cordoba.gov.co</v>
          </cell>
          <cell r="L1700" t="str">
            <v>http://www.sancarlos-cordoba.gov.co</v>
          </cell>
        </row>
        <row r="1701">
          <cell r="C1701" t="str">
            <v>Chipaque</v>
          </cell>
          <cell r="E1701" t="str">
            <v>CHIPAQUE</v>
          </cell>
          <cell r="F1701" t="str">
            <v>DEPARTAMENTO DE CUNDINAMARCA</v>
          </cell>
          <cell r="G1701" t="str">
            <v>Calle 5   4 - 16</v>
          </cell>
          <cell r="H1701" t="str">
            <v>251801</v>
          </cell>
          <cell r="I1701" t="str">
            <v>091-8484266,8484264,8484265</v>
          </cell>
          <cell r="J1701" t="str">
            <v>091-8484266</v>
          </cell>
          <cell r="K1701" t="str">
            <v>tesoreria@chipaque-cundinamarca.gov.co</v>
          </cell>
          <cell r="L1701" t="str">
            <v>http://www.chipaque-cundinamarca.gov.co</v>
          </cell>
        </row>
        <row r="1702">
          <cell r="C1702" t="str">
            <v>Viotá</v>
          </cell>
          <cell r="E1702" t="str">
            <v>VIOTA</v>
          </cell>
          <cell r="F1702" t="str">
            <v>DEPARTAMENTO DE CUNDINAMARCA</v>
          </cell>
          <cell r="G1702" t="str">
            <v>CALLE 20 NO 11-42 PARQUE PRINCIPAL</v>
          </cell>
          <cell r="H1702" t="str">
            <v>252660</v>
          </cell>
          <cell r="I1702" t="str">
            <v>091-8349011,8340982,3499011</v>
          </cell>
          <cell r="J1702" t="str">
            <v>091-8349674</v>
          </cell>
          <cell r="K1702" t="str">
            <v>gobierno@viota-cundinamarca.gov.co</v>
          </cell>
          <cell r="L1702" t="str">
            <v>http://www.viota-cundinamarca.gov.co</v>
          </cell>
        </row>
        <row r="1703">
          <cell r="C1703" t="str">
            <v>Baraya</v>
          </cell>
          <cell r="E1703" t="str">
            <v>BARAYA</v>
          </cell>
          <cell r="F1703" t="str">
            <v>DEPARTAMENTO DE HUILA</v>
          </cell>
          <cell r="G1703" t="str">
            <v>CARRERA 5 NO. 2C-42 BARRIO CENTRO</v>
          </cell>
          <cell r="H1703" t="str">
            <v>411060</v>
          </cell>
          <cell r="I1703" t="str">
            <v>098-8788506,8788716,8788502</v>
          </cell>
          <cell r="J1703" t="str">
            <v>098-8788506</v>
          </cell>
          <cell r="K1703" t="str">
            <v>contactenos@baraya-huila.gov.co</v>
          </cell>
          <cell r="L1703" t="str">
            <v>http://www.baraya-huila.gov.co/</v>
          </cell>
        </row>
        <row r="1704">
          <cell r="C1704" t="str">
            <v>La Argentina</v>
          </cell>
          <cell r="E1704" t="str">
            <v>LA ARGENTINA</v>
          </cell>
          <cell r="F1704" t="str">
            <v>DEPARTAMENTO DE HUILA</v>
          </cell>
          <cell r="G1704" t="str">
            <v>CALLEL 6 3-66</v>
          </cell>
          <cell r="H1704" t="str">
            <v>415080</v>
          </cell>
          <cell r="I1704" t="str">
            <v>098-8311608,8311609</v>
          </cell>
          <cell r="J1704" t="str">
            <v>098-8311609</v>
          </cell>
          <cell r="K1704" t="str">
            <v>contabilidad@laargentina-huila.gov.co</v>
          </cell>
          <cell r="L1704" t="str">
            <v>http://www.laargentina-huila.gov.co</v>
          </cell>
        </row>
        <row r="1705">
          <cell r="C1705" t="str">
            <v>Barrancas</v>
          </cell>
          <cell r="E1705" t="str">
            <v>BARRANCAS</v>
          </cell>
          <cell r="F1705" t="str">
            <v>DEPARTAMENTO DE GUAJIRA</v>
          </cell>
          <cell r="G1705" t="str">
            <v>CALLE 9 NO. 7-18</v>
          </cell>
          <cell r="H1705" t="str">
            <v>443040</v>
          </cell>
          <cell r="I1705" t="str">
            <v>095-5748227,7748105,7748108</v>
          </cell>
          <cell r="J1705" t="str">
            <v>095-7748893</v>
          </cell>
          <cell r="K1705" t="str">
            <v>alcaldia@barrancas-laguajira.gov.co</v>
          </cell>
          <cell r="L1705" t="str">
            <v>http://www.barrancas-laguajira.gov.co/</v>
          </cell>
        </row>
        <row r="1706">
          <cell r="C1706" t="str">
            <v>Hato Nuevo</v>
          </cell>
          <cell r="E1706" t="str">
            <v>HATO NUEVO</v>
          </cell>
          <cell r="F1706" t="str">
            <v>DEPARTAMENTO DE GUAJIRA</v>
          </cell>
          <cell r="G1706" t="str">
            <v>CALLE 13 # 20-85 BARRIO 20 DE JULIO</v>
          </cell>
          <cell r="H1706" t="str">
            <v>443020</v>
          </cell>
          <cell r="I1706" t="str">
            <v>095-7759240,7759240</v>
          </cell>
          <cell r="J1706" t="str">
            <v>095-7759240,7759192</v>
          </cell>
          <cell r="K1706" t="str">
            <v>alcaldia@hatonuevo-laguajira.gov.co</v>
          </cell>
          <cell r="L1706" t="str">
            <v>http://www.hatonuevo-laguajira.gov.co</v>
          </cell>
        </row>
        <row r="1707">
          <cell r="C1707" t="str">
            <v>La Cruz</v>
          </cell>
          <cell r="E1707" t="str">
            <v>LA CRUZ</v>
          </cell>
          <cell r="F1707" t="str">
            <v>DEPARTAMENTO DE NARIÑO</v>
          </cell>
          <cell r="G1707" t="str">
            <v>MUNICIPIO DE LA CARRERAUZ</v>
          </cell>
          <cell r="H1707" t="str">
            <v>521020</v>
          </cell>
          <cell r="I1707" t="str">
            <v>072-7266627</v>
          </cell>
          <cell r="J1707" t="str">
            <v>072-7266109</v>
          </cell>
          <cell r="K1707" t="str">
            <v>tesoreriamunicipal@lacruz-narino.gov.co</v>
          </cell>
          <cell r="L1707" t="str">
            <v>http://www.lacruznarino.gov.co</v>
          </cell>
        </row>
        <row r="1708">
          <cell r="C1708" t="str">
            <v>Samaniego</v>
          </cell>
          <cell r="E1708" t="str">
            <v>SAMANIEGO</v>
          </cell>
          <cell r="F1708" t="str">
            <v>DEPARTAMENTO DE NARIÑO</v>
          </cell>
          <cell r="G1708" t="str">
            <v>CALLE 4 CARRERA 3</v>
          </cell>
          <cell r="H1708" t="str">
            <v>526040</v>
          </cell>
          <cell r="I1708" t="str">
            <v>092-7480034,7480045</v>
          </cell>
          <cell r="J1708" t="str">
            <v>092-7480034</v>
          </cell>
          <cell r="K1708" t="str">
            <v>contactenos@samaniego-narino.gov.co</v>
          </cell>
          <cell r="L1708" t="str">
            <v>http://www.samaniego-narino.gov.co/</v>
          </cell>
        </row>
        <row r="1709">
          <cell r="C1709" t="str">
            <v>San Benito Abad</v>
          </cell>
          <cell r="E1709" t="str">
            <v>SAN BENITO ABAD</v>
          </cell>
          <cell r="F1709" t="str">
            <v>DEPARTAMENTO DE SUCRE</v>
          </cell>
          <cell r="G1709" t="str">
            <v>Alcaldía Municipal</v>
          </cell>
          <cell r="H1709" t="str">
            <v>703010</v>
          </cell>
          <cell r="I1709" t="str">
            <v>095-2930003,2930004</v>
          </cell>
          <cell r="J1709" t="str">
            <v>095-2930003,2030004</v>
          </cell>
          <cell r="K1709" t="str">
            <v>alcaldia@sanbenitoabad-sucre.gov.co</v>
          </cell>
          <cell r="L1709" t="str">
            <v>http://www.Sanbenitoabad-sucre.gov.co</v>
          </cell>
        </row>
        <row r="1710">
          <cell r="C1710" t="str">
            <v>San Luis - Tolima</v>
          </cell>
          <cell r="E1710" t="str">
            <v>SAN LUIS (TOLIMA)</v>
          </cell>
          <cell r="F1710" t="str">
            <v>DEPARTAMENTO DE TOLIMA</v>
          </cell>
          <cell r="G1710" t="str">
            <v>CALLE 7 5 04 08 12 18</v>
          </cell>
          <cell r="H1710" t="str">
            <v>733001</v>
          </cell>
          <cell r="I1710" t="str">
            <v>098-2252010</v>
          </cell>
          <cell r="J1710" t="str">
            <v>098-99999</v>
          </cell>
          <cell r="K1710" t="str">
            <v>alcaldia@sanluis-tolima.gov.co</v>
          </cell>
          <cell r="L1710" t="str">
            <v>http://www.sanluis-tolima.gov.co</v>
          </cell>
        </row>
        <row r="1711">
          <cell r="C1711" t="str">
            <v>Barbosa - Antioquia</v>
          </cell>
          <cell r="E1711" t="str">
            <v>BARBOSA (ANTIOQUIA)</v>
          </cell>
          <cell r="F1711" t="str">
            <v>DEPARTAMENTO DE ANTIOQUIA</v>
          </cell>
          <cell r="G1711" t="str">
            <v>CALLE 15 14 48 PAR PRINCIPAL</v>
          </cell>
          <cell r="H1711" t="str">
            <v>051020</v>
          </cell>
          <cell r="I1711" t="str">
            <v>094-4061453,4060053,4063041</v>
          </cell>
          <cell r="J1711" t="str">
            <v>094-4063014</v>
          </cell>
          <cell r="K1711" t="str">
            <v>alcaldia@barbosa.gov.co</v>
          </cell>
          <cell r="L1711" t="str">
            <v>http://www.barbosa.gov.co</v>
          </cell>
        </row>
        <row r="1712">
          <cell r="C1712" t="str">
            <v>Puerto Berrío</v>
          </cell>
          <cell r="E1712" t="str">
            <v>PUERTO BERRIO</v>
          </cell>
          <cell r="F1712" t="str">
            <v>DEPARTAMENTO DE ANTIOQUIA</v>
          </cell>
          <cell r="G1712" t="str">
            <v>PALACIO MUNICIPAL</v>
          </cell>
          <cell r="H1712" t="str">
            <v>053420</v>
          </cell>
          <cell r="I1712" t="str">
            <v>094-8332120</v>
          </cell>
          <cell r="J1712" t="str">
            <v>094-8332120</v>
          </cell>
          <cell r="K1712" t="str">
            <v>alcaldia@puertoberrio-antioquia.gov.co</v>
          </cell>
          <cell r="L1712" t="str">
            <v>http://www.puertoberrio-antioquia.gov.co</v>
          </cell>
        </row>
        <row r="1713">
          <cell r="C1713" t="str">
            <v>Santa Bárbara - Antioquia</v>
          </cell>
          <cell r="E1713" t="str">
            <v>SANTA BARBARA (ANTIOQUIA)</v>
          </cell>
          <cell r="F1713" t="str">
            <v>DEPARTAMENTO DE ANTIOQUIA</v>
          </cell>
          <cell r="G1713" t="str">
            <v>CARRERAA 51  50 21</v>
          </cell>
          <cell r="H1713" t="str">
            <v>055050</v>
          </cell>
          <cell r="I1713" t="str">
            <v>094-8463607</v>
          </cell>
          <cell r="J1713" t="str">
            <v>094-8463101</v>
          </cell>
          <cell r="K1713" t="str">
            <v>alcaldia@santabarbara-antioquia.gov.co</v>
          </cell>
          <cell r="L1713" t="str">
            <v>http://www.santabarbara-antioquia.gov.co</v>
          </cell>
        </row>
        <row r="1714">
          <cell r="C1714" t="str">
            <v>Viracachá</v>
          </cell>
          <cell r="E1714" t="str">
            <v>VIRACACHA</v>
          </cell>
          <cell r="F1714" t="str">
            <v>DEPARTAMENTO DE BOYACA</v>
          </cell>
          <cell r="G1714" t="str">
            <v>CARRERA 6 4 47 SEC PALACIO MUNICIPAL</v>
          </cell>
          <cell r="H1714" t="str">
            <v>153450</v>
          </cell>
          <cell r="I1714" t="str">
            <v>313-4921754</v>
          </cell>
          <cell r="J1714" t="str">
            <v>098-7425213</v>
          </cell>
          <cell r="K1714" t="str">
            <v>alcaldia@viracacha-boyaca.gov.co</v>
          </cell>
          <cell r="L1714" t="str">
            <v>http://www.viracacha-boyaca.gov.co</v>
          </cell>
        </row>
        <row r="1715">
          <cell r="C1715" t="str">
            <v>Morelia</v>
          </cell>
          <cell r="E1715" t="str">
            <v>MORELIA</v>
          </cell>
          <cell r="F1715" t="str">
            <v>DEPARTAMENTO DE CAQUETA</v>
          </cell>
          <cell r="G1715" t="str">
            <v>CALLEL3 CARRERAA 3 ESQUINA</v>
          </cell>
          <cell r="H1715" t="str">
            <v>185010</v>
          </cell>
          <cell r="I1715" t="str">
            <v>320-8343489</v>
          </cell>
          <cell r="J1715" t="str">
            <v>320-8343496</v>
          </cell>
          <cell r="K1715" t="str">
            <v>alcaldia@morelia-caqueta.gov.co</v>
          </cell>
          <cell r="L1715" t="str">
            <v>http://www.morelia-caqueta.gov.co</v>
          </cell>
        </row>
        <row r="1716">
          <cell r="C1716" t="str">
            <v>Buenavista - Córdoba</v>
          </cell>
          <cell r="E1716" t="str">
            <v>BUENAVISTA (CORDOBA)</v>
          </cell>
          <cell r="F1716" t="str">
            <v>DEPARTAMENTO DE CORDOBA</v>
          </cell>
          <cell r="G1716" t="str">
            <v>CARRERA 11 N° 11-47 ANTIGUO TERMINAL DE TRANSPORTE</v>
          </cell>
          <cell r="H1716" t="str">
            <v>702030</v>
          </cell>
          <cell r="I1716" t="str">
            <v>094-8100075</v>
          </cell>
          <cell r="J1716" t="str">
            <v>094-8100075</v>
          </cell>
          <cell r="K1716" t="str">
            <v>alcaldia@buenavista-cordoba.gov.co</v>
          </cell>
          <cell r="L1716" t="str">
            <v>http://www.buenavista-cordoba.gov.co</v>
          </cell>
        </row>
        <row r="1717">
          <cell r="C1717" t="str">
            <v>Fómeque</v>
          </cell>
          <cell r="E1717" t="str">
            <v>FOMEQUE</v>
          </cell>
          <cell r="F1717" t="str">
            <v>DEPARTAMENTO DE CUNDINAMARCA</v>
          </cell>
          <cell r="G1717" t="str">
            <v>MUNICIPIO DE FOMEQUE CUNDINAMARCA ALTO DEL CARACOL</v>
          </cell>
          <cell r="H1717" t="str">
            <v>251640</v>
          </cell>
          <cell r="I1717" t="str">
            <v>091-8485015</v>
          </cell>
          <cell r="J1717" t="str">
            <v>091-8485007</v>
          </cell>
          <cell r="K1717" t="str">
            <v>jetatorres0310@hotmail.com</v>
          </cell>
          <cell r="L1717" t="str">
            <v>http://www.fomeque-cundinamarca.gov.co</v>
          </cell>
        </row>
        <row r="1718">
          <cell r="C1718" t="str">
            <v>Susa</v>
          </cell>
          <cell r="E1718" t="str">
            <v>SUSA</v>
          </cell>
          <cell r="F1718" t="str">
            <v>DEPARTAMENTO DE CUNDINAMARCA</v>
          </cell>
          <cell r="G1718" t="str">
            <v>CARRERAA 4 6 07</v>
          </cell>
          <cell r="H1718" t="str">
            <v>250630</v>
          </cell>
          <cell r="I1718" t="str">
            <v>091-8559011,8559256,8559010</v>
          </cell>
          <cell r="J1718" t="str">
            <v>091-8559011</v>
          </cell>
          <cell r="K1718" t="str">
            <v>alcaldia@susa-cundinamarca.gov.co</v>
          </cell>
          <cell r="L1718" t="str">
            <v>http://www.susa-cundinamarca.gov.co/</v>
          </cell>
        </row>
        <row r="1719">
          <cell r="C1719" t="str">
            <v>Fonseca</v>
          </cell>
          <cell r="E1719" t="str">
            <v>FONSECA</v>
          </cell>
          <cell r="F1719" t="str">
            <v>DEPARTAMENTO DE GUAJIRA</v>
          </cell>
          <cell r="G1719" t="str">
            <v>CALLE 12 N°18 - 05 BARRIO LAS FLORES</v>
          </cell>
          <cell r="H1719" t="str">
            <v>444010</v>
          </cell>
          <cell r="I1719" t="str">
            <v>095-7755813</v>
          </cell>
          <cell r="J1719" t="str">
            <v>095-7755813</v>
          </cell>
          <cell r="K1719" t="str">
            <v>alcaldia@fonseca-guajira.gov.co</v>
          </cell>
          <cell r="L1719" t="str">
            <v>http://www.fonseca-guajira.gov.co</v>
          </cell>
        </row>
        <row r="1720">
          <cell r="C1720" t="str">
            <v>Barbacoas</v>
          </cell>
          <cell r="E1720" t="str">
            <v>BARBACOAS</v>
          </cell>
          <cell r="F1720" t="str">
            <v>DEPARTAMENTO DE NARIÑO</v>
          </cell>
          <cell r="G1720" t="str">
            <v>BARBACOAS NARIÑO</v>
          </cell>
          <cell r="H1720" t="str">
            <v>528060</v>
          </cell>
          <cell r="I1720" t="str">
            <v>092-468438</v>
          </cell>
          <cell r="J1720" t="str">
            <v>092-468438</v>
          </cell>
          <cell r="K1720" t="str">
            <v>alcaldia@barbacoas-narino.gov.co</v>
          </cell>
          <cell r="L1720" t="str">
            <v>http://www.barbacoas-narino.gov.co/</v>
          </cell>
        </row>
        <row r="1721">
          <cell r="C1721" t="str">
            <v>Barichara</v>
          </cell>
          <cell r="E1721" t="str">
            <v>BARICHARA</v>
          </cell>
          <cell r="F1721" t="str">
            <v>DEPARTAMENTO DE SANTANDER</v>
          </cell>
          <cell r="G1721" t="str">
            <v>Calle 5  6 - 39</v>
          </cell>
          <cell r="H1721" t="str">
            <v>684041</v>
          </cell>
          <cell r="I1721" t="str">
            <v>097-7267052,7267122</v>
          </cell>
          <cell r="J1721" t="str">
            <v>097-7267205</v>
          </cell>
          <cell r="K1721" t="str">
            <v>alcaldia@barichara-santander.gov.co</v>
          </cell>
          <cell r="L1721" t="str">
            <v>http://www.barichara-santander.gov.co</v>
          </cell>
        </row>
        <row r="1722">
          <cell r="C1722" t="str">
            <v>Chipatá</v>
          </cell>
          <cell r="E1722" t="str">
            <v>CHIPATA</v>
          </cell>
          <cell r="F1722" t="str">
            <v>DEPARTAMENTO DE SANTANDER</v>
          </cell>
          <cell r="G1722" t="str">
            <v>CARRERAA 6 NO 3-17</v>
          </cell>
          <cell r="H1722" t="str">
            <v>685551</v>
          </cell>
          <cell r="I1722" t="str">
            <v>097-6274306,6274320,7565494</v>
          </cell>
          <cell r="J1722" t="str">
            <v>097-7565495</v>
          </cell>
          <cell r="K1722" t="str">
            <v>contactenos@chipata-santander.gov.co</v>
          </cell>
          <cell r="L1722" t="str">
            <v>http://www.chipata-santander.gov.co</v>
          </cell>
        </row>
        <row r="1723">
          <cell r="C1723" t="str">
            <v>San Gil</v>
          </cell>
          <cell r="E1723" t="str">
            <v>SAN GIL</v>
          </cell>
          <cell r="F1723" t="str">
            <v>DEPARTAMENTO DE SANTANDER</v>
          </cell>
          <cell r="G1723" t="str">
            <v>CALLE  12 9-51</v>
          </cell>
          <cell r="H1723" t="str">
            <v>684031</v>
          </cell>
          <cell r="I1723" t="str">
            <v>097-7237846</v>
          </cell>
          <cell r="J1723" t="str">
            <v>097-7243597</v>
          </cell>
          <cell r="K1723" t="str">
            <v>hacienda@sangil.gov.co</v>
          </cell>
          <cell r="L1723" t="str">
            <v>http://www.sangil.gov.co</v>
          </cell>
        </row>
        <row r="1724">
          <cell r="C1724" t="str">
            <v>Recetor</v>
          </cell>
          <cell r="E1724" t="str">
            <v>RECETOR</v>
          </cell>
          <cell r="F1724" t="str">
            <v>DEPARTAMENTO DE CASANARE</v>
          </cell>
          <cell r="G1724" t="str">
            <v>CARRERA 2 #  2-40</v>
          </cell>
          <cell r="H1724" t="str">
            <v>856050</v>
          </cell>
          <cell r="I1724" t="str">
            <v>313-4733470</v>
          </cell>
          <cell r="J1724" t="str">
            <v>313-4733470</v>
          </cell>
          <cell r="K1724" t="str">
            <v>tesoreria@recetor-casanare.gov.co</v>
          </cell>
          <cell r="L1724" t="str">
            <v>http://www.recetor-casanare.gov.co/</v>
          </cell>
        </row>
        <row r="1725">
          <cell r="C1725" t="str">
            <v>La Estrella</v>
          </cell>
          <cell r="E1725" t="str">
            <v>LA ESTRELLA</v>
          </cell>
          <cell r="F1725" t="str">
            <v>DEPARTAMENTO DE ANTIOQUIA</v>
          </cell>
          <cell r="G1725" t="str">
            <v>Calle 80 Sur  58 -78</v>
          </cell>
          <cell r="H1725" t="str">
            <v>055460</v>
          </cell>
          <cell r="I1725" t="str">
            <v>094-3092687</v>
          </cell>
          <cell r="J1725" t="str">
            <v>094-2794163</v>
          </cell>
          <cell r="K1725" t="str">
            <v>contabilidadest@laestrella.gov.co</v>
          </cell>
          <cell r="L1725" t="str">
            <v>http://www.laestrella.gov.co</v>
          </cell>
        </row>
        <row r="1726">
          <cell r="C1726" t="str">
            <v>Mutatá</v>
          </cell>
          <cell r="E1726" t="str">
            <v>MUTATA</v>
          </cell>
          <cell r="F1726" t="str">
            <v>DEPARTAMENTO DE ANTIOQUIA</v>
          </cell>
          <cell r="G1726" t="str">
            <v xml:space="preserve"> CARRERAA 10 # 10-15 MUTATÁ </v>
          </cell>
          <cell r="H1726" t="str">
            <v>057420</v>
          </cell>
          <cell r="I1726" t="str">
            <v>094-8578253,8284462,8578602</v>
          </cell>
          <cell r="J1726" t="str">
            <v>094-8578639</v>
          </cell>
          <cell r="K1726" t="str">
            <v>hacienda@mutata-antioquia.gov.co</v>
          </cell>
          <cell r="L1726" t="str">
            <v>http://www.mutata-antioquia.gov.co</v>
          </cell>
        </row>
        <row r="1727">
          <cell r="C1727" t="str">
            <v>Regidor</v>
          </cell>
          <cell r="E1727" t="str">
            <v>REGIDOR</v>
          </cell>
          <cell r="F1727" t="str">
            <v>DEPARTAMENTO DE BOLIVAR</v>
          </cell>
          <cell r="G1727" t="str">
            <v>AVENIDA RIOVIEJO PALACIO MUNICIPAL</v>
          </cell>
          <cell r="H1727" t="str">
            <v>133560</v>
          </cell>
          <cell r="I1727" t="str">
            <v>320-5230396</v>
          </cell>
          <cell r="J1727" t="str">
            <v>320-5230396</v>
          </cell>
          <cell r="K1727" t="str">
            <v>despachoalcalde@regidor-bolivar.gov.co</v>
          </cell>
          <cell r="L1727" t="str">
            <v>http://www.regidor-bolivar.gov.co</v>
          </cell>
        </row>
        <row r="1728">
          <cell r="C1728" t="str">
            <v>Talaigua Nuevo</v>
          </cell>
          <cell r="E1728" t="str">
            <v>TALAIGUA NUEVO</v>
          </cell>
          <cell r="F1728" t="str">
            <v>DEPARTAMENTO DE BOLIVAR</v>
          </cell>
          <cell r="G1728" t="str">
            <v>CALLE 14 NUEMRO 6-22</v>
          </cell>
          <cell r="H1728" t="str">
            <v>152540</v>
          </cell>
          <cell r="I1728" t="str">
            <v>095-6837742</v>
          </cell>
          <cell r="J1728" t="str">
            <v>095-6837742</v>
          </cell>
          <cell r="K1728" t="str">
            <v>alcaldia@talaiguanuevo-bolivar.gov.co</v>
          </cell>
          <cell r="L1728" t="str">
            <v>http://talaiguanuevo-bolivar.gov.co</v>
          </cell>
        </row>
        <row r="1729">
          <cell r="C1729" t="str">
            <v>Chiscas</v>
          </cell>
          <cell r="E1729" t="str">
            <v>CHISCAS</v>
          </cell>
          <cell r="F1729" t="str">
            <v>DEPARTAMENTO DE BOYACA</v>
          </cell>
          <cell r="G1729" t="str">
            <v xml:space="preserve">CALLE 4 N°. 4 ? 41 </v>
          </cell>
          <cell r="H1729" t="str">
            <v>151401</v>
          </cell>
          <cell r="I1729" t="str">
            <v>098-7888226,78882256,7888301</v>
          </cell>
          <cell r="J1729" t="str">
            <v>098-7888301</v>
          </cell>
          <cell r="K1729" t="str">
            <v>correspondencia@chiscas-boyaca.gov.co</v>
          </cell>
          <cell r="L1729" t="str">
            <v>http://www.chiscas-boyaca.gov.co</v>
          </cell>
        </row>
        <row r="1730">
          <cell r="C1730" t="str">
            <v>La Capilla</v>
          </cell>
          <cell r="E1730" t="str">
            <v>LA CAPILLA</v>
          </cell>
          <cell r="F1730" t="str">
            <v>DEPARTAMENTO DE BOYACA</v>
          </cell>
          <cell r="G1730" t="str">
            <v>CARRERA 4 NO 3-63</v>
          </cell>
          <cell r="H1730" t="str">
            <v>153220</v>
          </cell>
          <cell r="I1730" t="str">
            <v>098-7539130,7539183</v>
          </cell>
          <cell r="J1730" t="str">
            <v>098-7539183</v>
          </cell>
          <cell r="K1730" t="str">
            <v>contactenos@lacapilla-boyaca.gov.co</v>
          </cell>
          <cell r="L1730" t="str">
            <v>http://www.contactenoslacapilla-boyaca.gov.co</v>
          </cell>
        </row>
        <row r="1731">
          <cell r="C1731" t="str">
            <v>Muzo</v>
          </cell>
          <cell r="E1731" t="str">
            <v>MUZO</v>
          </cell>
          <cell r="F1731" t="str">
            <v>DEPARTAMENTO DE BOYACA</v>
          </cell>
          <cell r="G1731" t="str">
            <v>Palacio municipal</v>
          </cell>
          <cell r="H1731" t="str">
            <v>154880</v>
          </cell>
          <cell r="I1731" t="str">
            <v>098-7256057</v>
          </cell>
          <cell r="J1731" t="str">
            <v>098-7256276</v>
          </cell>
          <cell r="K1731" t="str">
            <v>municipiodemuzo@yahoo.es</v>
          </cell>
          <cell r="L1731" t="str">
            <v>http://muzo-boyaca.gov.co</v>
          </cell>
        </row>
        <row r="1732">
          <cell r="C1732" t="str">
            <v>Quípama</v>
          </cell>
          <cell r="E1732" t="str">
            <v>QUIPAMA</v>
          </cell>
          <cell r="F1732" t="str">
            <v>DEPARTAMENTO DE BOYACA</v>
          </cell>
          <cell r="G1732" t="str">
            <v>CALLE 9 - 6-28</v>
          </cell>
          <cell r="H1732" t="str">
            <v>155020</v>
          </cell>
          <cell r="I1732" t="str">
            <v>098-7265131</v>
          </cell>
          <cell r="J1732" t="str">
            <v>098-7265131</v>
          </cell>
          <cell r="K1732" t="str">
            <v>alcaldia@quipama-boyaca.gov.co</v>
          </cell>
          <cell r="L1732" t="str">
            <v>http://www.quipama-boyaca.gov.co</v>
          </cell>
        </row>
        <row r="1733">
          <cell r="C1733" t="str">
            <v>La Dorada</v>
          </cell>
          <cell r="E1733" t="str">
            <v>LA DORADA</v>
          </cell>
          <cell r="F1733" t="str">
            <v>DEPARTAMENTO DE CALDAS</v>
          </cell>
          <cell r="G1733" t="str">
            <v>CARRERA 9 14 76</v>
          </cell>
          <cell r="H1733" t="str">
            <v>175031</v>
          </cell>
          <cell r="I1733" t="str">
            <v>096-8572001,8572013</v>
          </cell>
          <cell r="J1733" t="str">
            <v>096-8572001,8577533</v>
          </cell>
          <cell r="K1733" t="str">
            <v>alcaldia@ladorada-caldas.gov.co</v>
          </cell>
          <cell r="L1733" t="str">
            <v>http://www.ladorada-caldas.gov.co</v>
          </cell>
        </row>
        <row r="1734">
          <cell r="C1734" t="str">
            <v>Suárez - Cauca</v>
          </cell>
          <cell r="E1734" t="str">
            <v>SUAREZ (CAUCA)</v>
          </cell>
          <cell r="F1734" t="str">
            <v>DEPARTAMENTO DE CAUCA</v>
          </cell>
          <cell r="G1734" t="str">
            <v>CARRERA 3 NO 3-126</v>
          </cell>
          <cell r="H1734" t="str">
            <v>190580</v>
          </cell>
          <cell r="I1734" t="str">
            <v>092-3124532300</v>
          </cell>
          <cell r="J1734" t="str">
            <v>092-3124532300</v>
          </cell>
          <cell r="K1734" t="str">
            <v>contactenos@suarez-cauca.gov.co</v>
          </cell>
          <cell r="L1734" t="str">
            <v>http://www.suarez-cauca.gov.co</v>
          </cell>
        </row>
        <row r="1735">
          <cell r="C1735" t="str">
            <v>Puerto Libertador</v>
          </cell>
          <cell r="E1735" t="str">
            <v>PUERTO LIBERTADOR</v>
          </cell>
          <cell r="F1735" t="str">
            <v>DEPARTAMENTO DE CORDOBA</v>
          </cell>
          <cell r="G1735" t="str">
            <v>CARRERAA 9 # 9-33</v>
          </cell>
          <cell r="H1735" t="str">
            <v>234030</v>
          </cell>
          <cell r="I1735" t="str">
            <v>094-7725043,7725032</v>
          </cell>
          <cell r="J1735" t="str">
            <v>094-7725220</v>
          </cell>
          <cell r="K1735" t="str">
            <v>secretariadehacienda@puertolibertador-cordoba.gov.co</v>
          </cell>
          <cell r="L1735" t="str">
            <v>http://www.puertolibertador-cordoba.gov.co</v>
          </cell>
        </row>
        <row r="1736">
          <cell r="C1736" t="str">
            <v>Pulí</v>
          </cell>
          <cell r="E1736" t="str">
            <v>PULI</v>
          </cell>
          <cell r="F1736" t="str">
            <v>DEPARTAMENTO DE CUNDINAMARCA</v>
          </cell>
          <cell r="G1736" t="str">
            <v>CARRERAA 3-40</v>
          </cell>
          <cell r="H1736" t="str">
            <v>252801</v>
          </cell>
          <cell r="I1736" t="str">
            <v>310-8594378</v>
          </cell>
          <cell r="J1736" t="str">
            <v>310-8594378</v>
          </cell>
          <cell r="K1736" t="str">
            <v>tesoreria@puli-cundinamarca.gov.co</v>
          </cell>
          <cell r="L1736" t="str">
            <v>http://alcaldiapuli-cundinamarca.gov.co</v>
          </cell>
        </row>
        <row r="1737">
          <cell r="C1737" t="str">
            <v>Rio Iró</v>
          </cell>
          <cell r="E1737" t="str">
            <v>RIO IRÓ</v>
          </cell>
          <cell r="F1737" t="str">
            <v>DEPARTAMENTO DE CHOCO</v>
          </cell>
          <cell r="G1737" t="str">
            <v>PALACIO MUNICIPAL, BARRIO EL ROSARIO SANTA RITA DE IRO</v>
          </cell>
          <cell r="H1737" t="str">
            <v>273010</v>
          </cell>
          <cell r="I1737" t="str">
            <v>094-6702070</v>
          </cell>
          <cell r="J1737" t="str">
            <v>094-6702070</v>
          </cell>
          <cell r="K1737" t="str">
            <v>contactenos@rioiro-choco.gov.co</v>
          </cell>
          <cell r="L1737" t="str">
            <v>http://www.rioiro-choco.gov.co</v>
          </cell>
        </row>
        <row r="1738">
          <cell r="C1738" t="str">
            <v>Zona Bananera</v>
          </cell>
          <cell r="E1738" t="str">
            <v>ZONA BANANERA</v>
          </cell>
          <cell r="F1738" t="str">
            <v>DEPARTAMENTO DE MAGDALENA</v>
          </cell>
          <cell r="G1738" t="str">
            <v>PRADO SEVILLA CASA 9</v>
          </cell>
          <cell r="H1738" t="str">
            <v>478020</v>
          </cell>
          <cell r="I1738" t="str">
            <v>095-4201522</v>
          </cell>
          <cell r="J1738" t="str">
            <v>095-4201522</v>
          </cell>
          <cell r="K1738" t="str">
            <v>alcaldia@zonabananera-magdalena.gov.co</v>
          </cell>
          <cell r="L1738" t="str">
            <v>http://www.zonabananera-magdalena.gov.co</v>
          </cell>
        </row>
        <row r="1739">
          <cell r="C1739" t="str">
            <v>San Carlos de Guaroa</v>
          </cell>
          <cell r="E1739" t="str">
            <v>SAN CARLOS DE GUAROA</v>
          </cell>
          <cell r="F1739" t="str">
            <v>DEPARTAMENTO DEL META</v>
          </cell>
          <cell r="G1739" t="str">
            <v>CALLEL 4  10-37</v>
          </cell>
          <cell r="H1739" t="str">
            <v>507011</v>
          </cell>
          <cell r="I1739" t="str">
            <v>098-6557097</v>
          </cell>
          <cell r="J1739" t="str">
            <v>098-6557097</v>
          </cell>
          <cell r="K1739" t="str">
            <v>contabilidad@sancarlosdeguaroa-meta.gov.co</v>
          </cell>
          <cell r="L1739" t="str">
            <v>http://www.sancarlosdeguaroa-meta.gov.co/</v>
          </cell>
        </row>
        <row r="1740">
          <cell r="C1740" t="str">
            <v>Nariño - Nariño</v>
          </cell>
          <cell r="E1740" t="str">
            <v>NARIÑO (NARIÑO)</v>
          </cell>
          <cell r="F1740" t="str">
            <v>DEPARTAMENTO DE NARIÑO</v>
          </cell>
          <cell r="G1740" t="str">
            <v>PLAZA PRINCIPAL - NARIÑO</v>
          </cell>
          <cell r="H1740" t="str">
            <v>522020</v>
          </cell>
          <cell r="I1740" t="str">
            <v>092-7231556</v>
          </cell>
          <cell r="J1740" t="str">
            <v>092-7231578</v>
          </cell>
          <cell r="K1740" t="str">
            <v>CVITERY21@HOTMAIL.COM</v>
          </cell>
          <cell r="L1740" t="str">
            <v>http://narino-narino.gov.co</v>
          </cell>
        </row>
        <row r="1741">
          <cell r="C1741" t="str">
            <v>Mutiscua</v>
          </cell>
          <cell r="E1741" t="str">
            <v>MUTISCUA</v>
          </cell>
          <cell r="F1741" t="str">
            <v>DEPARTAMENTO DE NORTE DE SANTANDER</v>
          </cell>
          <cell r="G1741" t="str">
            <v>CALLE 8 N 2 48</v>
          </cell>
          <cell r="H1741" t="str">
            <v>544070</v>
          </cell>
          <cell r="I1741" t="str">
            <v>097-5202095</v>
          </cell>
          <cell r="J1741" t="str">
            <v>097-5292095</v>
          </cell>
          <cell r="K1741" t="str">
            <v>alcaldia@mutiscua-nortedesantander.gov.co</v>
          </cell>
          <cell r="L1741" t="str">
            <v>http://www.mutiscua-nortedesantander.gov.co</v>
          </cell>
        </row>
        <row r="1742">
          <cell r="C1742" t="str">
            <v>Santiago - Norte de Santander</v>
          </cell>
          <cell r="E1742" t="str">
            <v>SANTIAGO (NORTE DE SANTANDER)</v>
          </cell>
          <cell r="F1742" t="str">
            <v>DEPARTAMENTO DE NORTE DE SANTANDER</v>
          </cell>
          <cell r="G1742" t="str">
            <v>CARRERA 3 3-61 CENTRO</v>
          </cell>
          <cell r="H1742" t="str">
            <v>545030</v>
          </cell>
          <cell r="I1742" t="str">
            <v>097-6856527</v>
          </cell>
          <cell r="J1742" t="str">
            <v>077-5856511,5856527</v>
          </cell>
          <cell r="K1742" t="str">
            <v>alcaldia@santiago-nortedesantander.gov.co</v>
          </cell>
          <cell r="L1742" t="str">
            <v>http://santiago-nortedesantander.gov.co</v>
          </cell>
        </row>
        <row r="1743">
          <cell r="C1743" t="str">
            <v>Suratá</v>
          </cell>
          <cell r="E1743" t="str">
            <v>SURATA</v>
          </cell>
          <cell r="F1743" t="str">
            <v>DEPARTAMENTO DE SANTANDER</v>
          </cell>
          <cell r="G1743" t="str">
            <v>Calle 4   4 - 19</v>
          </cell>
          <cell r="H1743" t="str">
            <v>680501</v>
          </cell>
          <cell r="I1743" t="str">
            <v>097-6169707,6169790</v>
          </cell>
          <cell r="J1743" t="str">
            <v>097-6169790</v>
          </cell>
          <cell r="K1743" t="str">
            <v>alcaldia@surata.gov.co</v>
          </cell>
          <cell r="L1743" t="str">
            <v>http://surata-santander.gov.co</v>
          </cell>
        </row>
        <row r="1744">
          <cell r="C1744" t="str">
            <v>San Pablo de Borbur</v>
          </cell>
          <cell r="E1744" t="str">
            <v>SAN PABLO DE BORBUR</v>
          </cell>
          <cell r="F1744" t="str">
            <v>DEPARTAMENTO DE BOYACA</v>
          </cell>
          <cell r="G1744" t="str">
            <v>CARRERA 3 NO 2 08</v>
          </cell>
          <cell r="H1744" t="str">
            <v>155040</v>
          </cell>
          <cell r="I1744" t="str">
            <v>098-7258107,987258111,</v>
          </cell>
          <cell r="J1744" t="str">
            <v>098-7258111</v>
          </cell>
          <cell r="K1744" t="str">
            <v>alcaldia@sanpablodeborbur-boyaca.gov.co</v>
          </cell>
          <cell r="L1744" t="str">
            <v>http://www.sanpablodeborbur-boyaca.gov.co</v>
          </cell>
        </row>
        <row r="1745">
          <cell r="C1745" t="str">
            <v>Choachí</v>
          </cell>
          <cell r="E1745" t="str">
            <v>CHOACHI</v>
          </cell>
          <cell r="F1745" t="str">
            <v>DEPARTAMENTO DE CUNDINAMARCA</v>
          </cell>
          <cell r="G1745" t="str">
            <v>CALLE 3 NO. 3-41</v>
          </cell>
          <cell r="H1745" t="str">
            <v>251620</v>
          </cell>
          <cell r="I1745" t="str">
            <v>091-8486806,8486313</v>
          </cell>
          <cell r="J1745" t="str">
            <v>091-8486806</v>
          </cell>
          <cell r="K1745" t="str">
            <v>alcaldia@choachi-cundinamarca.gov.co</v>
          </cell>
          <cell r="L1745" t="str">
            <v>http://www.choachi-cundinamarca.gov.co/</v>
          </cell>
        </row>
        <row r="1746">
          <cell r="C1746" t="str">
            <v>Fosca</v>
          </cell>
          <cell r="E1746" t="str">
            <v>FOSCA</v>
          </cell>
          <cell r="F1746" t="str">
            <v>DEPARTAMENTO DE CUNDINAMARCA</v>
          </cell>
          <cell r="G1746" t="str">
            <v>CALLE 3 NO. 1-20</v>
          </cell>
          <cell r="H1746" t="str">
            <v>251830</v>
          </cell>
          <cell r="I1746" t="str">
            <v>320-4151802</v>
          </cell>
          <cell r="J1746" t="str">
            <v>091-8490001</v>
          </cell>
          <cell r="K1746" t="str">
            <v>direccionfinanciera@fosca-cundinamarca.gov.co</v>
          </cell>
          <cell r="L1746" t="str">
            <v>http://www.fosca-cundinamarca.gov.co</v>
          </cell>
        </row>
        <row r="1747">
          <cell r="C1747" t="str">
            <v>Sutatausa</v>
          </cell>
          <cell r="E1747" t="str">
            <v>SUTATAUSA</v>
          </cell>
          <cell r="F1747" t="str">
            <v>DEPARTAMENTO DE CUNDINAMARCA</v>
          </cell>
          <cell r="G1747" t="str">
            <v>CARRERAA 4 NO. 4-08</v>
          </cell>
          <cell r="H1747" t="str">
            <v>250440</v>
          </cell>
          <cell r="I1747" t="str">
            <v>091-8582020</v>
          </cell>
          <cell r="J1747" t="str">
            <v>091-8582021</v>
          </cell>
          <cell r="K1747" t="str">
            <v>hacienda@sutatausa-cundinamarca.gov.co</v>
          </cell>
          <cell r="L1747" t="str">
            <v>http://www.sutatausa-cundinamarca.gov.co/</v>
          </cell>
        </row>
        <row r="1748">
          <cell r="C1748" t="str">
            <v>La Florida</v>
          </cell>
          <cell r="E1748" t="str">
            <v>LA FLORIDA</v>
          </cell>
          <cell r="F1748" t="str">
            <v>DEPARTAMENTO DE NARIÑO</v>
          </cell>
          <cell r="G1748" t="str">
            <v>CALLE 3 NO. 3-82 BARRIO PORVENIR</v>
          </cell>
          <cell r="H1748" t="str">
            <v>522048</v>
          </cell>
          <cell r="I1748" t="str">
            <v>092-3218470115</v>
          </cell>
          <cell r="J1748" t="str">
            <v>092-7287731</v>
          </cell>
          <cell r="K1748" t="str">
            <v>tesorerialaflorida381@hotmail.com</v>
          </cell>
          <cell r="L1748" t="str">
            <v>http://www.laflorida-narino.gov.co</v>
          </cell>
        </row>
        <row r="1749">
          <cell r="C1749" t="str">
            <v>Barrancabermeja</v>
          </cell>
          <cell r="E1749" t="str">
            <v>BARRANCABERMEJA</v>
          </cell>
          <cell r="F1749" t="str">
            <v>DEPARTAMENTO DE SANTANDER</v>
          </cell>
          <cell r="G1749" t="str">
            <v>CARRERA 5 50 43 SECTOR COMERCIAL</v>
          </cell>
          <cell r="H1749" t="str">
            <v>687031</v>
          </cell>
          <cell r="I1749" t="str">
            <v>097-6115555</v>
          </cell>
          <cell r="J1749" t="str">
            <v>097-6229091</v>
          </cell>
          <cell r="K1749" t="str">
            <v>contactenos@barrancabermeja.gov.co</v>
          </cell>
          <cell r="L1749" t="str">
            <v>http://www.barrancabermeja.gov.co</v>
          </cell>
        </row>
        <row r="1750">
          <cell r="C1750" t="str">
            <v>Fredonia</v>
          </cell>
          <cell r="E1750" t="str">
            <v>FREDONIA</v>
          </cell>
          <cell r="F1750" t="str">
            <v>DEPARTAMENTO DE ANTIOQUIA</v>
          </cell>
          <cell r="G1750" t="str">
            <v>CALLE 50 N° 50 - 58</v>
          </cell>
          <cell r="H1750" t="str">
            <v>055070</v>
          </cell>
          <cell r="I1750" t="str">
            <v>094-8401264,8401393,8401175</v>
          </cell>
          <cell r="J1750" t="str">
            <v>094-8401338</v>
          </cell>
          <cell r="K1750" t="str">
            <v>contactenos@fredonia-antioquia.gov.co</v>
          </cell>
          <cell r="L1750" t="str">
            <v>http://www.fredonia-antioquia.gov.co</v>
          </cell>
        </row>
        <row r="1751">
          <cell r="C1751" t="str">
            <v>Chinú</v>
          </cell>
          <cell r="E1751" t="str">
            <v>CHINU</v>
          </cell>
          <cell r="F1751" t="str">
            <v>DEPARTAMENTO DE CORDOBA</v>
          </cell>
          <cell r="G1751" t="str">
            <v>CALLE 15 8 20</v>
          </cell>
          <cell r="H1751" t="str">
            <v>232050</v>
          </cell>
          <cell r="I1751" t="str">
            <v>094-7657361</v>
          </cell>
          <cell r="J1751" t="str">
            <v>094-7657361</v>
          </cell>
          <cell r="K1751" t="str">
            <v>alcaldia@chinu-cordoba.gov.co</v>
          </cell>
          <cell r="L1751" t="str">
            <v>http://www.chinu-cordoba.gov.co/paginas/inicio.aspx</v>
          </cell>
        </row>
        <row r="1752">
          <cell r="C1752" t="str">
            <v>Santa Rosa de Cabal</v>
          </cell>
          <cell r="E1752" t="str">
            <v>SANTA ROSA DE CABAL</v>
          </cell>
          <cell r="F1752" t="str">
            <v>DEPARTAMENTO DE RISARALDA</v>
          </cell>
          <cell r="G1752" t="str">
            <v>CARRERA 14 CALLE 12 ESQUINA</v>
          </cell>
          <cell r="H1752" t="str">
            <v>661020</v>
          </cell>
          <cell r="I1752" t="str">
            <v>096-3660600</v>
          </cell>
          <cell r="J1752" t="str">
            <v>096-3660474</v>
          </cell>
          <cell r="K1752" t="str">
            <v>contabilidad@santarosadecabal-risaralda.gov.co</v>
          </cell>
          <cell r="L1752" t="str">
            <v>http://www.santarosadecabal-risaralda.gov.co</v>
          </cell>
        </row>
        <row r="1753">
          <cell r="C1753" t="str">
            <v>San Joaquín</v>
          </cell>
          <cell r="E1753" t="str">
            <v>SAN JOAQUIN</v>
          </cell>
          <cell r="F1753" t="str">
            <v>DEPARTAMENTO DE SANTANDER</v>
          </cell>
          <cell r="G1753" t="str">
            <v>CARRERA 4  5-26</v>
          </cell>
          <cell r="H1753" t="str">
            <v>682511</v>
          </cell>
          <cell r="I1753" t="str">
            <v>311-5149176</v>
          </cell>
          <cell r="J1753" t="str">
            <v>311-5149176</v>
          </cell>
          <cell r="K1753" t="str">
            <v>secretariadehacienda@sanjoaquin-santander.gov.co</v>
          </cell>
          <cell r="L1753" t="str">
            <v>http://www.sanjoaquin-santander.gov.co</v>
          </cell>
        </row>
        <row r="1754">
          <cell r="C1754" t="str">
            <v>Nariño - Antioquia</v>
          </cell>
          <cell r="E1754" t="str">
            <v>NARIÑO (ANTIOQUIA)</v>
          </cell>
          <cell r="F1754" t="str">
            <v>DEPARTAMENTO DE ANTIOQUIA</v>
          </cell>
          <cell r="G1754" t="str">
            <v>CALLE 10 10 15</v>
          </cell>
          <cell r="H1754" t="str">
            <v>054840</v>
          </cell>
          <cell r="I1754" t="str">
            <v>094-8680113</v>
          </cell>
          <cell r="J1754" t="str">
            <v>094-8680077</v>
          </cell>
          <cell r="K1754" t="str">
            <v>alcadia@narino-antioquia.gov.co</v>
          </cell>
          <cell r="L1754" t="str">
            <v>http://www.narino-antioquia.gov.co</v>
          </cell>
        </row>
        <row r="1755">
          <cell r="C1755" t="str">
            <v>Santa Rosa Norte</v>
          </cell>
          <cell r="E1755" t="str">
            <v>SANTA ROSA (BOLIVAR)</v>
          </cell>
          <cell r="F1755" t="str">
            <v>DEPARTAMENTO DE BOLIVAR</v>
          </cell>
          <cell r="G1755" t="str">
            <v xml:space="preserve">CALLE PRINCIPAL </v>
          </cell>
          <cell r="H1755" t="str">
            <v>130520</v>
          </cell>
          <cell r="I1755" t="str">
            <v>095-6297108,6297050</v>
          </cell>
          <cell r="J1755" t="str">
            <v>095-6297108</v>
          </cell>
          <cell r="K1755" t="str">
            <v>libostar@hotmail.com</v>
          </cell>
          <cell r="L1755" t="str">
            <v>http://www.santarosanortedebolivar.gov.co</v>
          </cell>
        </row>
        <row r="1756">
          <cell r="C1756" t="str">
            <v>Chita</v>
          </cell>
          <cell r="E1756" t="str">
            <v>CHITA</v>
          </cell>
          <cell r="F1756" t="str">
            <v>DEPARTAMENTO DE BOYACA</v>
          </cell>
          <cell r="G1756" t="str">
            <v>CARRERAA 4 N° 4 - 43</v>
          </cell>
          <cell r="H1756" t="str">
            <v>151601</v>
          </cell>
          <cell r="I1756" t="str">
            <v>098-7892158</v>
          </cell>
          <cell r="J1756" t="str">
            <v>098-7892158</v>
          </cell>
          <cell r="K1756" t="str">
            <v>alcaldia@chita-boyaca.gov.co</v>
          </cell>
          <cell r="L1756" t="str">
            <v>http://www.chita-boyaca.gov.co</v>
          </cell>
        </row>
        <row r="1757">
          <cell r="C1757" t="str">
            <v>La Gloria</v>
          </cell>
          <cell r="E1757" t="str">
            <v>LA GLORIA</v>
          </cell>
          <cell r="F1757" t="str">
            <v>DEPARTAMENTO DE CESAR</v>
          </cell>
          <cell r="G1757" t="str">
            <v>Calle 2  2 - 24</v>
          </cell>
          <cell r="H1757" t="str">
            <v>204060</v>
          </cell>
          <cell r="I1757" t="str">
            <v>095-5683026</v>
          </cell>
          <cell r="J1757" t="str">
            <v>095-5683026</v>
          </cell>
          <cell r="K1757" t="str">
            <v>josalro19@yahoo.es</v>
          </cell>
          <cell r="L1757" t="str">
            <v>http://www.lagloria-cesar.gov.co</v>
          </cell>
        </row>
        <row r="1758">
          <cell r="C1758" t="str">
            <v>Chocontá</v>
          </cell>
          <cell r="E1758" t="str">
            <v>CHOCONTA</v>
          </cell>
          <cell r="F1758" t="str">
            <v>DEPARTAMENTO DE CUNDINAMARCA</v>
          </cell>
          <cell r="G1758" t="str">
            <v>CARRERA 5 5 19</v>
          </cell>
          <cell r="H1758" t="str">
            <v>250081</v>
          </cell>
          <cell r="I1758" t="str">
            <v>091-8562125</v>
          </cell>
          <cell r="J1758" t="str">
            <v>091-8561352</v>
          </cell>
          <cell r="K1758" t="str">
            <v>secretariadehacienda@choconta-cundinamarca.gov.co</v>
          </cell>
          <cell r="L1758" t="str">
            <v>http://www.choconta-cundinamarca.gov.co/</v>
          </cell>
        </row>
        <row r="1759">
          <cell r="C1759" t="str">
            <v>Nariño - Cundinamarca</v>
          </cell>
          <cell r="E1759" t="str">
            <v>NARIÑO (CUNDINAMARCA)</v>
          </cell>
          <cell r="F1759" t="str">
            <v>DEPARTAMENTO DE CUNDINAMARCA</v>
          </cell>
          <cell r="G1759" t="str">
            <v>Alcaldia municipal</v>
          </cell>
          <cell r="H1759" t="str">
            <v>252830</v>
          </cell>
          <cell r="I1759" t="str">
            <v>091-8375548,8385902,8385930</v>
          </cell>
          <cell r="J1759" t="str">
            <v>091-8341989</v>
          </cell>
          <cell r="K1759" t="str">
            <v>contabilidad@narino-cundinamarca.gov.co</v>
          </cell>
          <cell r="L1759" t="str">
            <v>http://www.narino-cundinamarca.gov.co/</v>
          </cell>
        </row>
        <row r="1760">
          <cell r="C1760" t="str">
            <v>Nátaga</v>
          </cell>
          <cell r="E1760" t="str">
            <v>NATAGA</v>
          </cell>
          <cell r="F1760" t="str">
            <v>DEPARTAMENTO DE HUILA</v>
          </cell>
          <cell r="G1760" t="str">
            <v>CARRERA 8 NO 2 - 43</v>
          </cell>
          <cell r="H1760" t="str">
            <v>415020</v>
          </cell>
          <cell r="I1760" t="str">
            <v>098-8310118</v>
          </cell>
          <cell r="J1760" t="str">
            <v>098-8310120</v>
          </cell>
          <cell r="K1760" t="str">
            <v>alcaldia@nataga-huila.gov.co</v>
          </cell>
          <cell r="L1760" t="str">
            <v>http://www.nataga-huila.gov.co/</v>
          </cell>
        </row>
        <row r="1761">
          <cell r="C1761" t="str">
            <v>San Juan de Arama</v>
          </cell>
          <cell r="E1761" t="str">
            <v>SAN JUAN DE ARAMA</v>
          </cell>
          <cell r="F1761" t="str">
            <v>DEPARTAMENTO DEL META</v>
          </cell>
          <cell r="G1761" t="str">
            <v>CARRERA 9 N° 11-25 - 35 BARRIO EL CENTRO</v>
          </cell>
          <cell r="H1761" t="str">
            <v>504041</v>
          </cell>
          <cell r="I1761" t="str">
            <v>098-6536084</v>
          </cell>
          <cell r="J1761" t="str">
            <v>098-6536107</v>
          </cell>
          <cell r="K1761" t="str">
            <v>tesoreria@sanjuandearama-meta.gov.co</v>
          </cell>
          <cell r="L1761" t="str">
            <v>http://sanjuandearama-meta.gov.co</v>
          </cell>
        </row>
        <row r="1762">
          <cell r="C1762" t="str">
            <v>Belén - Nariño</v>
          </cell>
          <cell r="E1762" t="str">
            <v>BELEN (NARIÑO)</v>
          </cell>
          <cell r="F1762" t="str">
            <v>DEPARTAMENTO DE NARIÑO</v>
          </cell>
          <cell r="G1762" t="str">
            <v>CARRERAA 2 CALLE 5 ESQUINA</v>
          </cell>
          <cell r="H1762" t="str">
            <v>123456</v>
          </cell>
          <cell r="I1762" t="str">
            <v>092-7440783</v>
          </cell>
          <cell r="J1762" t="str">
            <v>092-7440783</v>
          </cell>
          <cell r="K1762" t="str">
            <v>alcaldia@belen-narino.gov.co</v>
          </cell>
          <cell r="L1762" t="str">
            <v>http://www.belen-narino.gov.co</v>
          </cell>
        </row>
        <row r="1763">
          <cell r="C1763" t="str">
            <v>Sandoná</v>
          </cell>
          <cell r="E1763" t="str">
            <v>SANDONA</v>
          </cell>
          <cell r="F1763" t="str">
            <v>DEPARTAMENTO DE NARIÑO</v>
          </cell>
          <cell r="G1763" t="str">
            <v>CARRERA 5A N° 05 - 32 PARQUE PRINCIPAL</v>
          </cell>
          <cell r="H1763" t="str">
            <v>522520</v>
          </cell>
          <cell r="I1763" t="str">
            <v>092-7288086</v>
          </cell>
          <cell r="J1763" t="str">
            <v>092-7287104</v>
          </cell>
          <cell r="K1763" t="str">
            <v>alcaldia@sandona-narino.gov.co</v>
          </cell>
          <cell r="L1763" t="str">
            <v>http://www.sandona-narino.gov.co</v>
          </cell>
        </row>
        <row r="1764">
          <cell r="C1764" t="str">
            <v>La Celia</v>
          </cell>
          <cell r="E1764" t="str">
            <v>LA CELIA</v>
          </cell>
          <cell r="F1764" t="str">
            <v>DEPARTAMENTO DE RISARALDA</v>
          </cell>
          <cell r="G1764" t="str">
            <v>CARRERAA 3 NO 3-16</v>
          </cell>
          <cell r="H1764" t="str">
            <v>662030</v>
          </cell>
          <cell r="I1764" t="str">
            <v>096-3671525</v>
          </cell>
          <cell r="J1764" t="str">
            <v>096-3671783</v>
          </cell>
          <cell r="K1764" t="str">
            <v>alcaldia@lacelia-risaralda.gov.co</v>
          </cell>
          <cell r="L1764" t="str">
            <v>http://www.lacelia-risaralda.gov.co/</v>
          </cell>
        </row>
        <row r="1765">
          <cell r="C1765" t="str">
            <v>Fresno</v>
          </cell>
          <cell r="E1765" t="str">
            <v>FRESNO</v>
          </cell>
          <cell r="F1765" t="str">
            <v>DEPARTAMENTO DE TOLIMA</v>
          </cell>
          <cell r="G1765" t="str">
            <v xml:space="preserve">CARRERA 7 NO 3-28 </v>
          </cell>
          <cell r="H1765" t="str">
            <v>731560</v>
          </cell>
          <cell r="I1765" t="str">
            <v>098-2582028,2580509,580004</v>
          </cell>
          <cell r="J1765" t="str">
            <v>098-2582347</v>
          </cell>
          <cell r="K1765" t="str">
            <v>contactenos@fresno-tolima.gov.co</v>
          </cell>
          <cell r="L1765" t="str">
            <v>http://www.fresno-tolima.gov.co</v>
          </cell>
        </row>
        <row r="1766">
          <cell r="C1766" t="str">
            <v>Natagaima</v>
          </cell>
          <cell r="E1766" t="str">
            <v>NATAGAIMA</v>
          </cell>
          <cell r="F1766" t="str">
            <v>DEPARTAMENTO DE TOLIMA</v>
          </cell>
          <cell r="G1766" t="str">
            <v>KR 3  N° 5 - 20 BARRIO CENTRO</v>
          </cell>
          <cell r="H1766" t="str">
            <v>735001</v>
          </cell>
          <cell r="I1766" t="str">
            <v>098-2269020</v>
          </cell>
          <cell r="J1766" t="str">
            <v>098-269111</v>
          </cell>
          <cell r="K1766" t="str">
            <v>alcaldia@natagaima-tolima.gov.co</v>
          </cell>
          <cell r="L1766" t="str">
            <v>http://www.natagaima-tolima.gov.co</v>
          </cell>
        </row>
        <row r="1767">
          <cell r="C1767" t="str">
            <v>Frontino</v>
          </cell>
          <cell r="E1767" t="str">
            <v>FRONTINO</v>
          </cell>
          <cell r="F1767" t="str">
            <v>DEPARTAMENTO DE ANTIOQUIA</v>
          </cell>
          <cell r="G1767" t="str">
            <v>CALLE 30 NO. 30-04</v>
          </cell>
          <cell r="H1767" t="str">
            <v>057450</v>
          </cell>
          <cell r="I1767" t="str">
            <v>094-8595032</v>
          </cell>
          <cell r="J1767" t="str">
            <v>094-3814349</v>
          </cell>
          <cell r="K1767" t="str">
            <v>alcaldia@frontino-antioquia.gov.co</v>
          </cell>
          <cell r="L1767" t="str">
            <v>http://www.frontino-antioquia.gov.co</v>
          </cell>
        </row>
        <row r="1768">
          <cell r="C1768" t="str">
            <v>San José de Miranda</v>
          </cell>
          <cell r="E1768" t="str">
            <v>SAN JOSE DE MIRANDA</v>
          </cell>
          <cell r="F1768" t="str">
            <v>DEPARTAMENTO DE SANTANDER</v>
          </cell>
          <cell r="G1768" t="str">
            <v>Carrera 4 Nº 3 - 31</v>
          </cell>
          <cell r="H1768" t="str">
            <v>682021</v>
          </cell>
          <cell r="I1768" t="str">
            <v>097-6626012,6626003</v>
          </cell>
          <cell r="J1768" t="str">
            <v>097-6626003</v>
          </cell>
          <cell r="K1768" t="str">
            <v>alorpa1988@gmail.com</v>
          </cell>
          <cell r="L1768" t="str">
            <v>http://www.sanjosedemiranda-santander.gov.co</v>
          </cell>
        </row>
        <row r="1769">
          <cell r="C1769" t="str">
            <v>Puerto Nare (La Magdalena)</v>
          </cell>
          <cell r="E1769" t="str">
            <v>PUERTO  NARE (LA MAGDALENA)</v>
          </cell>
          <cell r="F1769" t="str">
            <v>DEPARTAMENTO DE ANTIOQUIA</v>
          </cell>
          <cell r="G1769" t="str">
            <v>CALLE 50 # 2 -13 PARQUE PRINCIPAL</v>
          </cell>
          <cell r="H1769" t="str">
            <v>053430</v>
          </cell>
          <cell r="I1769" t="str">
            <v>094-8347329</v>
          </cell>
          <cell r="J1769" t="str">
            <v>094-8347334</v>
          </cell>
          <cell r="K1769" t="str">
            <v>secretariahacienda@puertonare-antioquia.gov.co</v>
          </cell>
          <cell r="L1769" t="str">
            <v>http://www.puertonare-antioquia.gov.co/</v>
          </cell>
        </row>
        <row r="1770">
          <cell r="C1770" t="str">
            <v>Yalí</v>
          </cell>
          <cell r="E1770" t="str">
            <v>YALI</v>
          </cell>
          <cell r="F1770" t="str">
            <v>DEPARTAMENTO DE ANTIOQUIA</v>
          </cell>
          <cell r="G1770" t="str">
            <v>YALI</v>
          </cell>
          <cell r="H1770" t="str">
            <v>053010</v>
          </cell>
          <cell r="I1770" t="str">
            <v>094-8675653</v>
          </cell>
          <cell r="J1770" t="str">
            <v>094-8675656</v>
          </cell>
          <cell r="K1770" t="str">
            <v>alcaldia@yali-antioquia.gov.co</v>
          </cell>
          <cell r="L1770" t="str">
            <v>http://www.yali-antioquia,gov.co</v>
          </cell>
        </row>
        <row r="1771">
          <cell r="C1771" t="str">
            <v>Santo Tomás</v>
          </cell>
          <cell r="E1771" t="str">
            <v>SANTO TOMAS</v>
          </cell>
          <cell r="F1771" t="str">
            <v>DEPARTAMENTO DE ATLANTICO</v>
          </cell>
          <cell r="G1771" t="str">
            <v>CALLE3 NO.11-13</v>
          </cell>
          <cell r="H1771" t="str">
            <v>083060</v>
          </cell>
          <cell r="I1771" t="str">
            <v>095-8790596</v>
          </cell>
          <cell r="J1771" t="str">
            <v>095-8970596</v>
          </cell>
          <cell r="K1771" t="str">
            <v>alcaldia@santo-atlantico.gov.co</v>
          </cell>
          <cell r="L1771" t="str">
            <v>http://www.santotomas-atlantico.gov.co</v>
          </cell>
        </row>
        <row r="1772">
          <cell r="C1772" t="str">
            <v>Chitaraque</v>
          </cell>
          <cell r="E1772" t="str">
            <v>CHITARAQUE</v>
          </cell>
          <cell r="F1772" t="str">
            <v>DEPARTAMENTO DE BOYACA</v>
          </cell>
          <cell r="G1772" t="str">
            <v>CALLE 2 3 35 PALACIO MUNICIPAL</v>
          </cell>
          <cell r="H1772" t="str">
            <v>154420</v>
          </cell>
          <cell r="I1772" t="str">
            <v>098-7290631</v>
          </cell>
          <cell r="J1772" t="str">
            <v>098-7290631</v>
          </cell>
          <cell r="K1772" t="str">
            <v>alcaldia@chitaraque-boyaca.gov.co</v>
          </cell>
          <cell r="L1772" t="str">
            <v>http://www.chitraque.gov.co</v>
          </cell>
        </row>
        <row r="1773">
          <cell r="C1773" t="str">
            <v>Solita</v>
          </cell>
          <cell r="E1773" t="str">
            <v>SOLITA</v>
          </cell>
          <cell r="F1773" t="str">
            <v>DEPARTAMENTO DE CAQUETA</v>
          </cell>
          <cell r="G1773" t="str">
            <v>CARRERA 3 Nº. 3-42 - PALACIO MUNICIPAL - BARRIO EL CENTRO</v>
          </cell>
          <cell r="H1773" t="str">
            <v>185070</v>
          </cell>
          <cell r="I1773" t="str">
            <v>098-4304138</v>
          </cell>
          <cell r="J1773" t="str">
            <v>098-4361033</v>
          </cell>
          <cell r="K1773" t="str">
            <v>alcaldia@solita-caqueta.gov.co</v>
          </cell>
          <cell r="L1773" t="str">
            <v>http://www.solita-caqueta.gov.co/</v>
          </cell>
        </row>
        <row r="1774">
          <cell r="C1774" t="str">
            <v>Puracé (Coconuco)</v>
          </cell>
          <cell r="E1774" t="str">
            <v>PURACE (COCONUCO)</v>
          </cell>
          <cell r="F1774" t="str">
            <v>DEPARTAMENTO DE CAUCA</v>
          </cell>
          <cell r="G1774" t="str">
            <v>CARRERA 3 NUMERO 5-22</v>
          </cell>
          <cell r="H1774" t="str">
            <v>193001</v>
          </cell>
          <cell r="I1774" t="str">
            <v>092-8277002,8277003</v>
          </cell>
          <cell r="J1774" t="str">
            <v>092-8242476</v>
          </cell>
          <cell r="K1774" t="str">
            <v>tesoreria@purace-cauca.gov.co</v>
          </cell>
          <cell r="L1774" t="str">
            <v>http://wwwpurace-cauca.gov.co</v>
          </cell>
        </row>
        <row r="1775">
          <cell r="C1775" t="str">
            <v>Sucre - Cauca</v>
          </cell>
          <cell r="E1775" t="str">
            <v>SUCRE (CAUCA)</v>
          </cell>
          <cell r="F1775" t="str">
            <v>DEPARTAMENTO DE CAUCA</v>
          </cell>
          <cell r="G1775" t="str">
            <v>CARRERA 2 1-19</v>
          </cell>
          <cell r="H1775" t="str">
            <v>194060</v>
          </cell>
          <cell r="I1775" t="str">
            <v>092-8272815,8272745,8272743</v>
          </cell>
          <cell r="J1775" t="str">
            <v>092-8272815</v>
          </cell>
          <cell r="K1775" t="str">
            <v>tesoreria@sucre-cauca.gov.co</v>
          </cell>
          <cell r="L1775" t="str">
            <v>http://www.sucre-cauca.gov.co</v>
          </cell>
        </row>
        <row r="1776">
          <cell r="C1776" t="str">
            <v>Tabio</v>
          </cell>
          <cell r="E1776" t="str">
            <v>TABIO</v>
          </cell>
          <cell r="F1776" t="str">
            <v>DEPARTAMENTO DE CUNDINAMARCA</v>
          </cell>
          <cell r="G1776" t="str">
            <v>CARRERA 5 4 15</v>
          </cell>
          <cell r="H1776" t="str">
            <v>250230</v>
          </cell>
          <cell r="I1776" t="str">
            <v>091-8647153,8647148,8647270</v>
          </cell>
          <cell r="J1776" t="str">
            <v>091-8647148</v>
          </cell>
          <cell r="K1776" t="str">
            <v>alcaldia@tabio-cundinamarca.gov.vo</v>
          </cell>
          <cell r="L1776" t="str">
            <v>http://www.tabio-cundinamarca.gov.co</v>
          </cell>
        </row>
        <row r="1777">
          <cell r="C1777" t="str">
            <v>Yacopí</v>
          </cell>
          <cell r="E1777" t="str">
            <v>YACOPI</v>
          </cell>
          <cell r="F1777" t="str">
            <v>DEPARTAMENTO DE CUNDINAMARCA</v>
          </cell>
          <cell r="G1777" t="str">
            <v>CARRERA 4 10 38</v>
          </cell>
          <cell r="H1777" t="str">
            <v>253840</v>
          </cell>
          <cell r="I1777" t="str">
            <v>091-8546095</v>
          </cell>
          <cell r="J1777" t="str">
            <v>091-8546093</v>
          </cell>
          <cell r="K1777" t="str">
            <v>alcaldia@yacopi-cundinamarca.gov.co</v>
          </cell>
          <cell r="L1777" t="str">
            <v>http://www.yacopi-cundinamarca.gov.co/</v>
          </cell>
        </row>
        <row r="1778">
          <cell r="C1778" t="str">
            <v>Yaguará</v>
          </cell>
          <cell r="E1778" t="str">
            <v>YAGUARÁ</v>
          </cell>
          <cell r="F1778" t="str">
            <v>DEPARTAMENTO DE HUILA</v>
          </cell>
          <cell r="G1778" t="str">
            <v>CALLE 4  NO. 3 - 91</v>
          </cell>
          <cell r="H1778" t="str">
            <v>412080</v>
          </cell>
          <cell r="I1778" t="str">
            <v>098-8383035,8383066,8383035</v>
          </cell>
          <cell r="J1778" t="str">
            <v>098-8383069</v>
          </cell>
          <cell r="K1778" t="str">
            <v>tesoreria@yaguara-huila.gov.vo</v>
          </cell>
          <cell r="L1778" t="str">
            <v>http://www.yaguara-huila.gov.co</v>
          </cell>
        </row>
        <row r="1779">
          <cell r="C1779" t="str">
            <v>La Llanada</v>
          </cell>
          <cell r="E1779" t="str">
            <v>LA LLANADA</v>
          </cell>
          <cell r="F1779" t="str">
            <v>DEPARTAMENTO DE NARIÑO</v>
          </cell>
          <cell r="G1779" t="str">
            <v>MUNICIPIO DE LA LLANADA</v>
          </cell>
          <cell r="H1779" t="str">
            <v>526501</v>
          </cell>
          <cell r="I1779" t="str">
            <v>092-7287738</v>
          </cell>
          <cell r="J1779" t="str">
            <v>092-7287738</v>
          </cell>
          <cell r="K1779" t="str">
            <v>alcaldia@lallanada-narino.gov.co</v>
          </cell>
          <cell r="L1779" t="str">
            <v>http://www.lallanada-narino.gov.co</v>
          </cell>
        </row>
        <row r="1780">
          <cell r="C1780" t="str">
            <v>Pupiales</v>
          </cell>
          <cell r="E1780" t="str">
            <v>PUPIALES</v>
          </cell>
          <cell r="F1780" t="str">
            <v>DEPARTAMENTO DE NARIÑO</v>
          </cell>
          <cell r="G1780" t="str">
            <v>CALLE 6 2 77 BARRIO EL CENTRO</v>
          </cell>
          <cell r="H1780" t="str">
            <v>524520</v>
          </cell>
          <cell r="I1780" t="str">
            <v>092-7246095</v>
          </cell>
          <cell r="J1780" t="str">
            <v>092-7246095</v>
          </cell>
          <cell r="K1780" t="str">
            <v>alcaldia@pupiales-narino.gov.co</v>
          </cell>
          <cell r="L1780" t="str">
            <v>http://www.pupiales-narino.gov.co</v>
          </cell>
        </row>
        <row r="1781">
          <cell r="C1781" t="str">
            <v>San Bernardo - Nariño</v>
          </cell>
          <cell r="E1781" t="str">
            <v>SAN BERNARDO (NARIÑO)</v>
          </cell>
          <cell r="F1781" t="str">
            <v>DEPARTAMENTO DE NARIÑO</v>
          </cell>
          <cell r="G1781" t="str">
            <v>CALLE 5 NRO 1 - 04 BARRIO VILLA HERMOSA</v>
          </cell>
          <cell r="H1781" t="str">
            <v>521001</v>
          </cell>
          <cell r="I1781" t="str">
            <v>092-7264745</v>
          </cell>
          <cell r="J1781" t="str">
            <v>092-7264745</v>
          </cell>
          <cell r="K1781" t="str">
            <v>contactenos@sanbernardo-narino.gov.co</v>
          </cell>
          <cell r="L1781" t="str">
            <v>http://www.sanbernardo-narino.gov.co/</v>
          </cell>
        </row>
        <row r="1782">
          <cell r="C1782" t="str">
            <v>Yacuanquer</v>
          </cell>
          <cell r="E1782" t="str">
            <v>YACUANQUER</v>
          </cell>
          <cell r="F1782" t="str">
            <v>DEPARTAMENTO DE NARIÑO</v>
          </cell>
          <cell r="G1782" t="str">
            <v>CARRERA 2 NO 9-37 PALACIO MUNICIPAL</v>
          </cell>
          <cell r="H1782" t="str">
            <v>523001</v>
          </cell>
          <cell r="I1782" t="str">
            <v>072-7753083</v>
          </cell>
          <cell r="J1782" t="str">
            <v>072-7753090</v>
          </cell>
          <cell r="K1782" t="str">
            <v>contactenos@yacuanquer-narino.gov.co</v>
          </cell>
          <cell r="L1782" t="str">
            <v>http://www.yacuanquer-narino.gov.co</v>
          </cell>
        </row>
        <row r="1783">
          <cell r="C1783" t="str">
            <v>La Esperanza</v>
          </cell>
          <cell r="E1783" t="str">
            <v>LA ESPERANZA</v>
          </cell>
          <cell r="F1783" t="str">
            <v>DEPARTAMENTO DE NORTE DE SANTANDER</v>
          </cell>
          <cell r="G1783" t="str">
            <v>CALLE 3 NRO. 2A-24 BARRIO CENTRO</v>
          </cell>
          <cell r="H1783" t="str">
            <v>546050</v>
          </cell>
          <cell r="I1783" t="str">
            <v>097-5655004</v>
          </cell>
          <cell r="J1783" t="str">
            <v>097-5655066</v>
          </cell>
          <cell r="K1783" t="str">
            <v>alcaldia@laesperanza-nortedesantander.gov.co</v>
          </cell>
          <cell r="L1783" t="str">
            <v>http://alcaldia la esperanza norte de santander</v>
          </cell>
        </row>
        <row r="1784">
          <cell r="C1784" t="str">
            <v>Landázuri</v>
          </cell>
          <cell r="E1784" t="str">
            <v>LANDAZURI</v>
          </cell>
          <cell r="F1784" t="str">
            <v>DEPARTAMENTO DE SANTANDER</v>
          </cell>
          <cell r="G1784" t="str">
            <v>CARRERA 9 #2721</v>
          </cell>
          <cell r="H1784" t="str">
            <v>686021</v>
          </cell>
          <cell r="I1784" t="str">
            <v>097-6242034</v>
          </cell>
          <cell r="J1784" t="str">
            <v>097-6242034</v>
          </cell>
          <cell r="K1784" t="str">
            <v>hacienda@landazuri-santander.gov.co</v>
          </cell>
          <cell r="L1784" t="str">
            <v xml:space="preserve">http://www.landazuri-santander.gov.co </v>
          </cell>
        </row>
        <row r="1785">
          <cell r="C1785" t="str">
            <v>Purificación</v>
          </cell>
          <cell r="E1785" t="str">
            <v>PURIFICACION</v>
          </cell>
          <cell r="F1785" t="str">
            <v>DEPARTAMENTO DE TOLIMA</v>
          </cell>
          <cell r="G1785" t="str">
            <v xml:space="preserve">CARRERA 4 NO 8-122 BARRIO EL CAMELLON </v>
          </cell>
          <cell r="H1785" t="str">
            <v>734501</v>
          </cell>
          <cell r="I1785" t="str">
            <v>098-2280050</v>
          </cell>
          <cell r="J1785" t="str">
            <v>098-2280881</v>
          </cell>
          <cell r="K1785" t="str">
            <v>despachoalcaldia@purificacion-tolima.gov.co</v>
          </cell>
          <cell r="L1785" t="str">
            <v>http://www.purificacion-tolima.gov.co</v>
          </cell>
        </row>
        <row r="1786">
          <cell r="C1786" t="str">
            <v>Villagarzón (Villa Amazónica)</v>
          </cell>
          <cell r="E1786" t="str">
            <v>VILLAGARZON (VILLA AMAZONICA)</v>
          </cell>
          <cell r="F1786" t="str">
            <v>DEPARTAMENTO DE PUTUMAYO</v>
          </cell>
          <cell r="G1786" t="str">
            <v>CARRERA 5 1 53</v>
          </cell>
          <cell r="H1786" t="str">
            <v>868850</v>
          </cell>
          <cell r="I1786" t="str">
            <v>098-4284213,4284019,</v>
          </cell>
          <cell r="J1786" t="str">
            <v>098-4284019</v>
          </cell>
          <cell r="K1786" t="str">
            <v>financiera@villagarzon-putumayo.gov.co</v>
          </cell>
          <cell r="L1786" t="str">
            <v>http://villagarzon-putumayo.gov.co</v>
          </cell>
        </row>
        <row r="1787">
          <cell r="C1787" t="str">
            <v>Belmira</v>
          </cell>
          <cell r="E1787" t="str">
            <v>BELMIRA</v>
          </cell>
          <cell r="F1787" t="str">
            <v>DEPARTAMENTO DE ANTIOQUIA</v>
          </cell>
          <cell r="G1787" t="str">
            <v>BELMIRA</v>
          </cell>
          <cell r="H1787" t="str">
            <v>051420</v>
          </cell>
          <cell r="I1787" t="str">
            <v>094-8674030,8674159</v>
          </cell>
          <cell r="J1787" t="str">
            <v>094-8674109</v>
          </cell>
          <cell r="K1787" t="str">
            <v>alcaldia@belmira-antioquia.gov.co</v>
          </cell>
          <cell r="L1787" t="str">
            <v>http://www.belmira-antioquia.gov.co</v>
          </cell>
        </row>
        <row r="1788">
          <cell r="C1788" t="str">
            <v>Santa Rosa de Osos</v>
          </cell>
          <cell r="E1788" t="str">
            <v>SANTA ROSA DE OSOS</v>
          </cell>
          <cell r="F1788" t="str">
            <v>DEPARTAMENTO DE ANTIOQUIA</v>
          </cell>
          <cell r="G1788" t="str">
            <v>CALLE 30 30 10</v>
          </cell>
          <cell r="H1788" t="str">
            <v>051860</v>
          </cell>
          <cell r="I1788" t="str">
            <v>094-8608020,8609006</v>
          </cell>
          <cell r="J1788" t="str">
            <v>094-8609006</v>
          </cell>
          <cell r="K1788" t="str">
            <v>financiera@santarosadeosos.gov.co</v>
          </cell>
          <cell r="L1788" t="str">
            <v>http://www.santarosadeosos.gov.co</v>
          </cell>
        </row>
        <row r="1789">
          <cell r="C1789" t="str">
            <v>Santana</v>
          </cell>
          <cell r="E1789" t="str">
            <v>SANTANA</v>
          </cell>
          <cell r="F1789" t="str">
            <v>DEPARTAMENTO DE BOYACA</v>
          </cell>
          <cell r="G1789" t="str">
            <v>CARRERA 4 NO,4-04</v>
          </cell>
          <cell r="H1789" t="str">
            <v>154440</v>
          </cell>
          <cell r="I1789" t="str">
            <v>098-7289026,987289026,289026</v>
          </cell>
          <cell r="J1789" t="str">
            <v>098-289026</v>
          </cell>
          <cell r="K1789" t="str">
            <v>contactenos@santana-boyaca.gov.co</v>
          </cell>
          <cell r="L1789" t="str">
            <v>http://www.santana-boyaca.gov.co</v>
          </cell>
        </row>
        <row r="1790">
          <cell r="C1790" t="str">
            <v>Neira</v>
          </cell>
          <cell r="E1790" t="str">
            <v>NEIRA</v>
          </cell>
          <cell r="F1790" t="str">
            <v>DEPARTAMENTO DE CALDAS</v>
          </cell>
          <cell r="G1790" t="str">
            <v>CARRERAA 10 CALLE 10</v>
          </cell>
          <cell r="H1790" t="str">
            <v>171001</v>
          </cell>
          <cell r="I1790" t="str">
            <v>096-8681313,8681413,8587900</v>
          </cell>
          <cell r="J1790" t="str">
            <v>096-8587389</v>
          </cell>
          <cell r="K1790" t="str">
            <v>alcaldia@neira-caldas.gov.co</v>
          </cell>
          <cell r="L1790" t="str">
            <v>http://neira-caldas-gov-co</v>
          </cell>
        </row>
        <row r="1791">
          <cell r="C1791" t="str">
            <v>Purísima</v>
          </cell>
          <cell r="E1791" t="str">
            <v>PURISIMA</v>
          </cell>
          <cell r="F1791" t="str">
            <v>DEPARTAMENTO DE CORDOBA</v>
          </cell>
          <cell r="G1791" t="str">
            <v>CARRERA 7 CALLE 5 ESQ. BARRRIO EL CENTRO - PALACIO MUNICIPAL</v>
          </cell>
          <cell r="H1791" t="str">
            <v>231540</v>
          </cell>
          <cell r="I1791" t="str">
            <v>094-7718028</v>
          </cell>
          <cell r="J1791" t="str">
            <v>094-762022</v>
          </cell>
          <cell r="K1791" t="str">
            <v>alcaldia@purisima-cordoba.gov.co</v>
          </cell>
          <cell r="L1791" t="str">
            <v>http://www.purisima-cordoba.gov.co</v>
          </cell>
        </row>
        <row r="1792">
          <cell r="C1792" t="str">
            <v>San Pelayo</v>
          </cell>
          <cell r="E1792" t="str">
            <v>SAN PELAYO</v>
          </cell>
          <cell r="F1792" t="str">
            <v>DEPARTAMENTO DE CORDOBA</v>
          </cell>
          <cell r="G1792" t="str">
            <v>CALLE 6 CARREA 6  PALACIO MUNICIPAL</v>
          </cell>
          <cell r="H1792" t="str">
            <v>230520</v>
          </cell>
          <cell r="I1792" t="str">
            <v>094-7633219</v>
          </cell>
          <cell r="J1792" t="str">
            <v>094-7633219</v>
          </cell>
          <cell r="K1792" t="str">
            <v>contactenos@sanpelayo-cordoba.gov.co</v>
          </cell>
          <cell r="L1792" t="str">
            <v>http://sanpelayo-cordoba.gov.co</v>
          </cell>
        </row>
        <row r="1793">
          <cell r="C1793" t="str">
            <v>Beltrán</v>
          </cell>
          <cell r="E1793" t="str">
            <v>BELTRAN</v>
          </cell>
          <cell r="F1793" t="str">
            <v>DEPARTAMENTO DE CUNDINAMARCA</v>
          </cell>
          <cell r="G1793" t="str">
            <v>CARRERAA. 4 # 3 - 07</v>
          </cell>
          <cell r="H1793" t="str">
            <v>253260</v>
          </cell>
          <cell r="I1793" t="str">
            <v>091-2852014,6285008,8465333</v>
          </cell>
          <cell r="J1793" t="str">
            <v>091-2850259</v>
          </cell>
          <cell r="K1793" t="str">
            <v>tesoreria@beltran-cundinamarca.gov.co</v>
          </cell>
          <cell r="L1793" t="str">
            <v>http://www.beltran-cundinamarca.gov.co</v>
          </cell>
        </row>
        <row r="1794">
          <cell r="C1794" t="str">
            <v>Funza</v>
          </cell>
          <cell r="E1794" t="str">
            <v>FUNZA</v>
          </cell>
          <cell r="F1794" t="str">
            <v>DEPARTAMENTO DE CUNDINAMARCA</v>
          </cell>
          <cell r="G1794" t="str">
            <v>CARRERA 14 NO. 13-05</v>
          </cell>
          <cell r="H1794" t="str">
            <v>250020</v>
          </cell>
          <cell r="I1794" t="str">
            <v>091-8258760</v>
          </cell>
          <cell r="J1794" t="str">
            <v>091-8257620</v>
          </cell>
          <cell r="K1794" t="str">
            <v>hacienda@funza-cundinamarca.gov.co</v>
          </cell>
          <cell r="L1794" t="str">
            <v>http://www.funza-cundinamarca.gov.co/</v>
          </cell>
        </row>
        <row r="1795">
          <cell r="C1795" t="str">
            <v>La Mesa</v>
          </cell>
          <cell r="E1795" t="str">
            <v>LA MESA</v>
          </cell>
          <cell r="F1795" t="str">
            <v>DEPARTAMENTO DE CUNDINAMARCA</v>
          </cell>
          <cell r="G1795" t="str">
            <v>CALLE 8 CARRERAA 21 ESQUINA</v>
          </cell>
          <cell r="H1795" t="str">
            <v>252601</v>
          </cell>
          <cell r="I1795" t="str">
            <v>091-8472221,4722009,8472225</v>
          </cell>
          <cell r="J1795" t="str">
            <v>091-8472225</v>
          </cell>
          <cell r="K1795" t="str">
            <v>contabilidad@lamesa-cundinamarca.gov.co</v>
          </cell>
          <cell r="L1795" t="str">
            <v>http://www.lamesa-cundinamarca.gov.co</v>
          </cell>
        </row>
        <row r="1796">
          <cell r="C1796" t="str">
            <v>Nemocón</v>
          </cell>
          <cell r="E1796" t="str">
            <v>NEMOCON</v>
          </cell>
          <cell r="F1796" t="str">
            <v>DEPARTAMENTO DE CUNDINAMARCA</v>
          </cell>
          <cell r="G1796" t="str">
            <v>CALLE 3 3 21</v>
          </cell>
          <cell r="H1796" t="str">
            <v>251030</v>
          </cell>
          <cell r="I1796" t="str">
            <v>091-8544161,8544130,544161</v>
          </cell>
          <cell r="J1796" t="str">
            <v>091-8544245</v>
          </cell>
          <cell r="K1796" t="str">
            <v>tesoreria@nemocon-cundinamarca.gov.co</v>
          </cell>
          <cell r="L1796" t="str">
            <v>http://www.nemocon-cundinamarca.gov.co</v>
          </cell>
        </row>
        <row r="1797">
          <cell r="C1797" t="str">
            <v>San Juanito</v>
          </cell>
          <cell r="E1797" t="str">
            <v>SAN JUANITO</v>
          </cell>
          <cell r="F1797" t="str">
            <v>DEPARTAMENTO DEL META</v>
          </cell>
          <cell r="G1797" t="str">
            <v>CARRERA 3 N 6-54 BR CENTRO</v>
          </cell>
          <cell r="H1797" t="str">
            <v>501051</v>
          </cell>
          <cell r="I1797" t="str">
            <v>098-6734551</v>
          </cell>
          <cell r="J1797" t="str">
            <v>098-6734551</v>
          </cell>
          <cell r="K1797" t="str">
            <v>alcaldia@sanjuanito-meta.gov.co</v>
          </cell>
          <cell r="L1797" t="str">
            <v>http://www.sanjuanito-meta.gov.co/</v>
          </cell>
        </row>
        <row r="1798">
          <cell r="C1798" t="str">
            <v>Taminango</v>
          </cell>
          <cell r="E1798" t="str">
            <v>TAMINANGO</v>
          </cell>
          <cell r="F1798" t="str">
            <v>DEPARTAMENTO DE NARIÑO</v>
          </cell>
          <cell r="G1798" t="str">
            <v>CALLE5 N16  BARRIO PODER</v>
          </cell>
          <cell r="H1798" t="str">
            <v>521560</v>
          </cell>
          <cell r="I1798" t="str">
            <v>092-7265763</v>
          </cell>
          <cell r="J1798" t="str">
            <v>092-7265763</v>
          </cell>
          <cell r="K1798" t="str">
            <v>alcaldia@taminango-narino.gov.co</v>
          </cell>
          <cell r="L1798" t="str">
            <v>http://www.taminango-narino.gov.co</v>
          </cell>
        </row>
        <row r="1799">
          <cell r="C1799" t="str">
            <v>San Miguel - Santander</v>
          </cell>
          <cell r="E1799" t="str">
            <v>SAN MIGUEL (SANTANDER)</v>
          </cell>
          <cell r="F1799" t="str">
            <v>DEPARTAMENTO DE SANTANDER</v>
          </cell>
          <cell r="G1799" t="str">
            <v>CARRERA 4 4 12</v>
          </cell>
          <cell r="H1799" t="str">
            <v>681551</v>
          </cell>
          <cell r="I1799" t="str">
            <v>097-6638816</v>
          </cell>
          <cell r="J1799" t="str">
            <v>097-6638816</v>
          </cell>
          <cell r="K1799" t="str">
            <v>contactenos@sanmiguel-santander.gov.co</v>
          </cell>
          <cell r="L1799" t="str">
            <v>http://www.sanmiguel-santander.gov.co</v>
          </cell>
        </row>
        <row r="1800">
          <cell r="C1800" t="str">
            <v>Santa Isabel</v>
          </cell>
          <cell r="E1800" t="str">
            <v>SANTA ISABEL</v>
          </cell>
          <cell r="F1800" t="str">
            <v>DEPARTAMENTO DE TOLIMA</v>
          </cell>
          <cell r="G1800" t="str">
            <v>CARRERA 2 NO. 5-46 CALLE PRINCIPAL</v>
          </cell>
          <cell r="H1800" t="str">
            <v>730560</v>
          </cell>
          <cell r="I1800" t="str">
            <v>098-2803041,2803033</v>
          </cell>
          <cell r="J1800" t="str">
            <v>098-2803041</v>
          </cell>
          <cell r="K1800" t="str">
            <v>alcaldia@santaisabel-tolima.gov.co</v>
          </cell>
          <cell r="L1800" t="str">
            <v>http://www.santaisabel-tolima.gov.co/</v>
          </cell>
        </row>
        <row r="1801">
          <cell r="C1801" t="str">
            <v>Yarumal</v>
          </cell>
          <cell r="E1801" t="str">
            <v>YARUMAL</v>
          </cell>
          <cell r="F1801" t="str">
            <v>DEPARTAMENTO DE ANTIOQUIA</v>
          </cell>
          <cell r="G1801" t="str">
            <v>CALLE 20 NRO 20 - 05 PISO 02</v>
          </cell>
          <cell r="H1801" t="str">
            <v>052030</v>
          </cell>
          <cell r="I1801" t="str">
            <v>094-8871121,8675656,</v>
          </cell>
          <cell r="J1801" t="str">
            <v>094-8871977</v>
          </cell>
          <cell r="K1801" t="str">
            <v>alcaldiayarumal@gmail.com</v>
          </cell>
          <cell r="L1801" t="str">
            <v>http://www.yarumal.gov.co/alcaldia/</v>
          </cell>
        </row>
        <row r="1802">
          <cell r="C1802" t="str">
            <v>Belén - Boyacá</v>
          </cell>
          <cell r="E1802" t="str">
            <v>BELEN (BOYACA)</v>
          </cell>
          <cell r="F1802" t="str">
            <v>DEPARTAMENTO DE BOYACA</v>
          </cell>
          <cell r="G1802" t="str">
            <v>CARRERA 6 NO 6-22</v>
          </cell>
          <cell r="H1802" t="str">
            <v>150640</v>
          </cell>
          <cell r="I1802" t="str">
            <v>098-870020,7870581,7870020</v>
          </cell>
          <cell r="J1802" t="str">
            <v>098-7870581,7870229</v>
          </cell>
          <cell r="K1802" t="str">
            <v>alcaldia@belen-boyaca.gov.co</v>
          </cell>
          <cell r="L1802" t="str">
            <v>http://www.belen-boyaca.gov.co</v>
          </cell>
        </row>
        <row r="1803">
          <cell r="C1803" t="str">
            <v>Chivatá</v>
          </cell>
          <cell r="E1803" t="str">
            <v>CHIVATA</v>
          </cell>
          <cell r="F1803" t="str">
            <v>DEPARTAMENTO DE BOYACA</v>
          </cell>
          <cell r="G1803" t="str">
            <v>CALLE 4 NO 3-36</v>
          </cell>
          <cell r="H1803" t="str">
            <v>150240</v>
          </cell>
          <cell r="I1803" t="str">
            <v>098-7406987</v>
          </cell>
          <cell r="J1803" t="str">
            <v>098-7406987</v>
          </cell>
          <cell r="K1803" t="str">
            <v>contactenos@chivata-boyaca.gov.co</v>
          </cell>
          <cell r="L1803" t="str">
            <v>http://www.chivata-boyaca.gov.co/</v>
          </cell>
        </row>
        <row r="1804">
          <cell r="C1804" t="str">
            <v>Tamalameque</v>
          </cell>
          <cell r="E1804" t="str">
            <v>TAMALAMEQUE</v>
          </cell>
          <cell r="F1804" t="str">
            <v>DEPARTAMENTO DE CESAR</v>
          </cell>
          <cell r="G1804" t="str">
            <v>CARRERA 3 NUMERO 3 14 PLAZA PRINCIPAL</v>
          </cell>
          <cell r="H1804" t="str">
            <v>204020</v>
          </cell>
          <cell r="I1804" t="str">
            <v>095-5286188</v>
          </cell>
          <cell r="J1804" t="str">
            <v>095-5286188</v>
          </cell>
          <cell r="K1804" t="str">
            <v>alcaldia@tamalameque-cesar.gov.co</v>
          </cell>
          <cell r="L1804" t="str">
            <v>http://www.tamalameque-cesar.gov.co</v>
          </cell>
        </row>
        <row r="1805">
          <cell r="C1805" t="str">
            <v>Tadó</v>
          </cell>
          <cell r="E1805" t="str">
            <v>TADO</v>
          </cell>
          <cell r="F1805" t="str">
            <v>DEPARTAMENTO DE CHOCO</v>
          </cell>
          <cell r="G1805" t="str">
            <v>Calle 5  Nº 16 - 21 Barrio Reyes</v>
          </cell>
          <cell r="H1805" t="str">
            <v>271070</v>
          </cell>
          <cell r="I1805" t="str">
            <v>094-6795045</v>
          </cell>
          <cell r="J1805" t="str">
            <v>094-6795045</v>
          </cell>
          <cell r="K1805" t="str">
            <v>alcaldia@tado-choco.gov.co</v>
          </cell>
          <cell r="L1805" t="str">
            <v>http://tado-choco.gov.co</v>
          </cell>
        </row>
        <row r="1806">
          <cell r="C1806" t="str">
            <v>Fuente de Oro</v>
          </cell>
          <cell r="E1806" t="str">
            <v>FUENTE DE ORO</v>
          </cell>
          <cell r="F1806" t="str">
            <v>DEPARTAMENTO DEL META</v>
          </cell>
          <cell r="G1806" t="str">
            <v>CARRERAA 13 NO.10-58 BRR EL CENTRO</v>
          </cell>
          <cell r="H1806" t="str">
            <v>050287</v>
          </cell>
          <cell r="I1806" t="str">
            <v>098-6573202</v>
          </cell>
          <cell r="J1806" t="str">
            <v>098-6573071</v>
          </cell>
          <cell r="K1806" t="str">
            <v>hacienda@fuentedeoro-meta.gov.co</v>
          </cell>
          <cell r="L1806" t="str">
            <v>http://www.fuentedeoro-meta.gov.co/</v>
          </cell>
        </row>
        <row r="1807">
          <cell r="C1807" t="str">
            <v>Funes</v>
          </cell>
          <cell r="E1807" t="str">
            <v>FUNES</v>
          </cell>
          <cell r="F1807" t="str">
            <v>DEPARTAMENTO DE NARIÑO</v>
          </cell>
          <cell r="G1807" t="str">
            <v>BRR RESIDENCIAL PALACIO MUNICIPAL</v>
          </cell>
          <cell r="H1807" t="str">
            <v>523520</v>
          </cell>
          <cell r="I1807" t="str">
            <v>092-7789064</v>
          </cell>
          <cell r="J1807" t="str">
            <v>999-7789064</v>
          </cell>
          <cell r="K1807" t="str">
            <v>alcaldia@funes-narino.gov.co</v>
          </cell>
          <cell r="L1807" t="str">
            <v>http://www.funes-narino.gov.co</v>
          </cell>
        </row>
        <row r="1808">
          <cell r="C1808" t="str">
            <v>San Lorenzo</v>
          </cell>
          <cell r="E1808" t="str">
            <v>SAN LORENZO</v>
          </cell>
          <cell r="F1808" t="str">
            <v>DEPARTAMENTO DE NARIÑO</v>
          </cell>
          <cell r="G1808" t="str">
            <v>PLAZA SUAREZ MUNICIPIO DE SAN LORENZO</v>
          </cell>
          <cell r="H1808" t="str">
            <v>521548</v>
          </cell>
          <cell r="I1808" t="str">
            <v>092-7265891</v>
          </cell>
          <cell r="J1808" t="str">
            <v>092-7265891</v>
          </cell>
          <cell r="K1808" t="str">
            <v>contactenos@sanlorenzo-narino.gov.co</v>
          </cell>
          <cell r="L1808" t="str">
            <v>http://www.sanlorenzo-narino.gov.co</v>
          </cell>
        </row>
        <row r="1809">
          <cell r="C1809" t="str">
            <v>Santuario - Risaralda</v>
          </cell>
          <cell r="E1809" t="str">
            <v>SANTUARIO (RISARALDA)</v>
          </cell>
          <cell r="F1809" t="str">
            <v>DEPARTAMENTO DE RISARALDA</v>
          </cell>
          <cell r="G1809" t="str">
            <v>CALLE 7 N° 05 - 42 PISO 2</v>
          </cell>
          <cell r="H1809" t="str">
            <v>663001</v>
          </cell>
          <cell r="I1809" t="str">
            <v>096-3687170,3687192</v>
          </cell>
          <cell r="J1809" t="str">
            <v>096-3687170</v>
          </cell>
          <cell r="K1809" t="str">
            <v>alcaldia@santuario-risaralda.gov.co</v>
          </cell>
          <cell r="L1809" t="str">
            <v>http://www.santuario-risaralda.gov.co/</v>
          </cell>
        </row>
        <row r="1810">
          <cell r="C1810" t="str">
            <v>Bello</v>
          </cell>
          <cell r="E1810" t="str">
            <v>BELLO</v>
          </cell>
          <cell r="F1810" t="str">
            <v>DEPARTAMENTO DE ANTIOQUIA</v>
          </cell>
          <cell r="G1810" t="str">
            <v>Carrera  50     51 - 00</v>
          </cell>
          <cell r="H1810" t="str">
            <v>050031</v>
          </cell>
          <cell r="I1810" t="str">
            <v>094-4521000,6047944</v>
          </cell>
          <cell r="J1810" t="str">
            <v>094-2750845</v>
          </cell>
          <cell r="K1810" t="str">
            <v>retencionbello@gmail.com</v>
          </cell>
          <cell r="L1810" t="str">
            <v>http://www.bello.gov.co</v>
          </cell>
        </row>
        <row r="1811">
          <cell r="C1811" t="str">
            <v>Cicuco</v>
          </cell>
          <cell r="E1811" t="str">
            <v>CICUCO</v>
          </cell>
          <cell r="F1811" t="str">
            <v>DEPARTAMENTO DE BOLIVAR</v>
          </cell>
          <cell r="G1811" t="str">
            <v>PALACIO MUNICIPAL CARRERAA 12 N° 14 - 19</v>
          </cell>
          <cell r="H1811" t="str">
            <v>095131</v>
          </cell>
          <cell r="I1811" t="str">
            <v>095-956878731,</v>
          </cell>
          <cell r="J1811" t="str">
            <v>095-6878731</v>
          </cell>
          <cell r="K1811" t="str">
            <v>secretariadehacienda@cicuco-bolivar.gov.co</v>
          </cell>
          <cell r="L1811" t="str">
            <v>http://cicuco-bolivar.gov.co</v>
          </cell>
        </row>
        <row r="1812">
          <cell r="C1812" t="str">
            <v>Santa Rosa del Sur</v>
          </cell>
          <cell r="E1812" t="str">
            <v>SANTA ROSA DEL SUR</v>
          </cell>
          <cell r="F1812" t="str">
            <v>DEPARTAMENTO DE BOLIVAR</v>
          </cell>
          <cell r="G1812" t="str">
            <v>CARRERA 12A N° 11 - 26</v>
          </cell>
          <cell r="H1812" t="str">
            <v>135001</v>
          </cell>
          <cell r="I1812" t="str">
            <v>095-5697214</v>
          </cell>
          <cell r="J1812" t="str">
            <v>095-5697214</v>
          </cell>
          <cell r="K1812" t="str">
            <v>contactenos@santarosadelsur-bolivar.gov.co</v>
          </cell>
          <cell r="L1812" t="str">
            <v>http://www.santrosadelsur-bolivar.gov.co</v>
          </cell>
        </row>
        <row r="1813">
          <cell r="C1813" t="str">
            <v>Belalcázar</v>
          </cell>
          <cell r="E1813" t="str">
            <v>BELALCAZAR</v>
          </cell>
          <cell r="F1813" t="str">
            <v>DEPARTAMENTO DE CALDAS</v>
          </cell>
          <cell r="G1813" t="str">
            <v>CALLE 15 NO 4 17 PLAZA PRINCIPAL</v>
          </cell>
          <cell r="H1813" t="str">
            <v>177001</v>
          </cell>
          <cell r="I1813" t="str">
            <v>096-8604011</v>
          </cell>
          <cell r="J1813" t="str">
            <v>096-8601140</v>
          </cell>
          <cell r="K1813" t="str">
            <v>alcaldia@belalcazar-caldas.gov.co</v>
          </cell>
          <cell r="L1813" t="str">
            <v>http://www.belalcazar.caldas.gov.co</v>
          </cell>
        </row>
        <row r="1814">
          <cell r="C1814" t="str">
            <v>La Merced</v>
          </cell>
          <cell r="E1814" t="str">
            <v>LA MERCED</v>
          </cell>
          <cell r="F1814" t="str">
            <v>DEPARTAMENTO DE CALDAS</v>
          </cell>
          <cell r="G1814" t="str">
            <v>CALLE 14 6  27</v>
          </cell>
          <cell r="H1814" t="str">
            <v>172060</v>
          </cell>
          <cell r="I1814" t="str">
            <v>096-8512371,8512233,8512231</v>
          </cell>
          <cell r="J1814" t="str">
            <v>096-8512232</v>
          </cell>
          <cell r="K1814" t="str">
            <v>alcaldia@lamerced-caldas.gov.co</v>
          </cell>
          <cell r="L1814" t="str">
            <v>http://alcaldialamerced.com</v>
          </cell>
        </row>
        <row r="1815">
          <cell r="C1815" t="str">
            <v>Fúquene</v>
          </cell>
          <cell r="E1815" t="str">
            <v>FUQUENE</v>
          </cell>
          <cell r="F1815" t="str">
            <v>DEPARTAMENTO DE CUNDINAMARCA</v>
          </cell>
          <cell r="G1815" t="str">
            <v>CALLE 6 N 2 - 39</v>
          </cell>
          <cell r="H1815" t="str">
            <v>250620</v>
          </cell>
          <cell r="I1815" t="str">
            <v>091-8585007,8585057,585007</v>
          </cell>
          <cell r="J1815" t="str">
            <v>091-8585009</v>
          </cell>
          <cell r="K1815" t="str">
            <v>alcaldia@fuquene-cundinamarca.gov.co</v>
          </cell>
          <cell r="L1815" t="str">
            <v>http://www.fuquene-cundinamarca.gov.co/</v>
          </cell>
        </row>
        <row r="1816">
          <cell r="C1816" t="str">
            <v>Nilo</v>
          </cell>
          <cell r="E1816" t="str">
            <v>NILO</v>
          </cell>
          <cell r="F1816" t="str">
            <v>DEPARTAMENTO DE CUNDINAMARCA</v>
          </cell>
          <cell r="G1816" t="str">
            <v>CARERA 5 N. 3-16 CENTRO</v>
          </cell>
          <cell r="H1816" t="str">
            <v>252401</v>
          </cell>
          <cell r="I1816" t="str">
            <v>091-8392504,8392615,3176489325</v>
          </cell>
          <cell r="J1816" t="str">
            <v>091-8392504</v>
          </cell>
          <cell r="K1816" t="str">
            <v>hacienda@nilo-cundinamarca.gov.co</v>
          </cell>
          <cell r="L1816" t="str">
            <v>http://www.nilo-cundinamarca.gov.co</v>
          </cell>
        </row>
        <row r="1817">
          <cell r="C1817" t="str">
            <v>Fundación</v>
          </cell>
          <cell r="E1817" t="str">
            <v>FUNDACION</v>
          </cell>
          <cell r="F1817" t="str">
            <v>DEPARTAMENTO DE MAGDALENA</v>
          </cell>
          <cell r="G1817" t="str">
            <v>CARRERA 5 4 48 BRR CENTRO</v>
          </cell>
          <cell r="H1817" t="str">
            <v>472020</v>
          </cell>
          <cell r="I1817" t="str">
            <v>095-4141877</v>
          </cell>
          <cell r="J1817" t="str">
            <v>095-4140498</v>
          </cell>
          <cell r="K1817" t="str">
            <v>despacho@fundacion-magdalena.gov.co</v>
          </cell>
          <cell r="L1817" t="str">
            <v>http://www.fundacion-magdalena.gov.co</v>
          </cell>
        </row>
        <row r="1818">
          <cell r="C1818" t="str">
            <v>Tangua</v>
          </cell>
          <cell r="E1818" t="str">
            <v>TANGUA</v>
          </cell>
          <cell r="F1818" t="str">
            <v>DEPARTAMENTO DE NARIÑO</v>
          </cell>
          <cell r="G1818" t="str">
            <v>BARRIO LOS ANDES PALACIO MUNICIPAL</v>
          </cell>
          <cell r="H1818" t="str">
            <v>523501</v>
          </cell>
          <cell r="I1818" t="str">
            <v>927-8185759</v>
          </cell>
          <cell r="J1818" t="str">
            <v>927-8185759</v>
          </cell>
          <cell r="K1818" t="str">
            <v>despachoalcaldia@tangua-narino.gov.co</v>
          </cell>
          <cell r="L1818" t="str">
            <v>http://www.tangua-narino.gov.co</v>
          </cell>
        </row>
        <row r="1819">
          <cell r="C1819" t="str">
            <v>Belén de Umbría</v>
          </cell>
          <cell r="E1819" t="str">
            <v>BELEN DE UMBRIA</v>
          </cell>
          <cell r="F1819" t="str">
            <v>DEPARTAMENTO DE RISARALDA</v>
          </cell>
          <cell r="G1819" t="str">
            <v>CARRERA 9 CALLE 10 PARQUE LOS FUNDADORES</v>
          </cell>
          <cell r="H1819" t="str">
            <v>664040</v>
          </cell>
          <cell r="I1819" t="str">
            <v>096-3528733</v>
          </cell>
          <cell r="J1819" t="str">
            <v>096-3528733</v>
          </cell>
          <cell r="K1819" t="str">
            <v>alcaldia@belendeumbria-risaralda.gov.co</v>
          </cell>
          <cell r="L1819" t="str">
            <v>http://www.belendeumbria-risaralda.gov.co</v>
          </cell>
        </row>
        <row r="1820">
          <cell r="C1820" t="str">
            <v>Támesis</v>
          </cell>
          <cell r="E1820" t="str">
            <v>TAMESIS</v>
          </cell>
          <cell r="F1820" t="str">
            <v>DEPARTAMENTO DE ANTIOQUIA</v>
          </cell>
          <cell r="G1820" t="str">
            <v>CALLE 10 9 51</v>
          </cell>
          <cell r="H1820" t="str">
            <v>056020</v>
          </cell>
          <cell r="I1820" t="str">
            <v>094-8496010</v>
          </cell>
          <cell r="J1820" t="str">
            <v>094-8496010</v>
          </cell>
          <cell r="K1820" t="str">
            <v>hacienda@tamesis-antioquia.gov.co</v>
          </cell>
          <cell r="L1820" t="str">
            <v>http://www.tamesis-antioquia.gov.co</v>
          </cell>
        </row>
        <row r="1821">
          <cell r="C1821" t="str">
            <v>Ciénega - Boyacá</v>
          </cell>
          <cell r="E1821" t="str">
            <v>CIENEGA</v>
          </cell>
          <cell r="F1821" t="str">
            <v>DEPARTAMENTO DE BOYACA</v>
          </cell>
          <cell r="G1821" t="str">
            <v>Calle 7  7 - 13</v>
          </cell>
          <cell r="H1821" t="str">
            <v>153440</v>
          </cell>
          <cell r="I1821" t="str">
            <v>098-379006</v>
          </cell>
          <cell r="J1821" t="str">
            <v>098-379006</v>
          </cell>
          <cell r="K1821" t="str">
            <v>pancha5789@hotmail.com</v>
          </cell>
          <cell r="L1821" t="str">
            <v>http://cienega-boyaca.gov.co</v>
          </cell>
        </row>
        <row r="1822">
          <cell r="C1822" t="str">
            <v>Ciénaga de Oro</v>
          </cell>
          <cell r="E1822" t="str">
            <v>CIENAGA DE ORO</v>
          </cell>
          <cell r="F1822" t="str">
            <v>DEPARTAMENTO DE CORDOBA</v>
          </cell>
          <cell r="G1822" t="str">
            <v>Carrera 17  5 - 13</v>
          </cell>
          <cell r="H1822" t="str">
            <v>232520</v>
          </cell>
          <cell r="I1822" t="str">
            <v>094-7569781</v>
          </cell>
          <cell r="J1822" t="str">
            <v>094-7569781</v>
          </cell>
          <cell r="K1822" t="str">
            <v>alcaldia@cienagadeoro-cordoba.gov.co</v>
          </cell>
          <cell r="L1822" t="str">
            <v>http://cienagadeoro-cordoba.gov.co</v>
          </cell>
        </row>
        <row r="1823">
          <cell r="C1823" t="str">
            <v>Nimaima</v>
          </cell>
          <cell r="E1823" t="str">
            <v>NIMAIMA</v>
          </cell>
          <cell r="F1823" t="str">
            <v>DEPARTAMENTO DE CUNDINAMARCA</v>
          </cell>
          <cell r="G1823" t="str">
            <v>CALLE 3 CARRERA 3</v>
          </cell>
          <cell r="H1823" t="str">
            <v>253630</v>
          </cell>
          <cell r="I1823" t="str">
            <v>091-8433075</v>
          </cell>
          <cell r="J1823" t="str">
            <v>091-8433075</v>
          </cell>
          <cell r="K1823" t="str">
            <v>alcaldia@nimaima-cundinamarca.gov.co</v>
          </cell>
          <cell r="L1823" t="str">
            <v>http://www.nimaima.gov.co</v>
          </cell>
        </row>
        <row r="1824">
          <cell r="C1824" t="str">
            <v>Ciénaga</v>
          </cell>
          <cell r="E1824" t="str">
            <v>CIENAGA</v>
          </cell>
          <cell r="F1824" t="str">
            <v>DEPARTAMENTO DE MAGDALENA</v>
          </cell>
          <cell r="G1824" t="str">
            <v>CARRERAA 11A NO 8A-23</v>
          </cell>
          <cell r="H1824" t="str">
            <v>478001</v>
          </cell>
          <cell r="I1824" t="str">
            <v>095-4240885,4240321,4102914,4100304</v>
          </cell>
          <cell r="J1824" t="str">
            <v>095-4240885</v>
          </cell>
          <cell r="K1824" t="str">
            <v>sechacienda@cienaga-magdalena.gov.co</v>
          </cell>
          <cell r="L1824" t="str">
            <v>http://www.cienaga-magdalena.gov.co</v>
          </cell>
        </row>
        <row r="1825">
          <cell r="C1825" t="str">
            <v>San Martín - Meta</v>
          </cell>
          <cell r="E1825" t="str">
            <v>SAN MARTIN (META)</v>
          </cell>
          <cell r="F1825" t="str">
            <v>DEPARTAMENTO DEL META</v>
          </cell>
          <cell r="G1825" t="str">
            <v>CARRERAA 5 4 75</v>
          </cell>
          <cell r="H1825" t="str">
            <v>507021</v>
          </cell>
          <cell r="I1825" t="str">
            <v>098-6488367,6488255,</v>
          </cell>
          <cell r="J1825" t="str">
            <v>098-6488270</v>
          </cell>
          <cell r="K1825" t="str">
            <v>contabilidad@sanmartin-meta.gov.co</v>
          </cell>
          <cell r="L1825" t="str">
            <v>http://www.sanmartin-meta.gov.co/</v>
          </cell>
        </row>
        <row r="1826">
          <cell r="C1826" t="str">
            <v>San Vicente de Chucurí</v>
          </cell>
          <cell r="E1826" t="str">
            <v>SAN VICENTE DE CHUCURI</v>
          </cell>
          <cell r="F1826" t="str">
            <v>DEPARTAMENTO DE SANTANDER</v>
          </cell>
          <cell r="G1826" t="str">
            <v>CALLE 11 N° 10  11 BARRIO CENTRO</v>
          </cell>
          <cell r="H1826" t="str">
            <v>686531</v>
          </cell>
          <cell r="I1826" t="str">
            <v>097-6254562,6254640</v>
          </cell>
          <cell r="J1826" t="str">
            <v>097-6254185</v>
          </cell>
          <cell r="K1826" t="str">
            <v>hacienda@sanvicentedechucuri-santander.gov.co</v>
          </cell>
          <cell r="L1826" t="str">
            <v>http://www.sanvicentedechucuri-santander.gov.co/</v>
          </cell>
        </row>
        <row r="1827">
          <cell r="C1827" t="str">
            <v>Cisneros</v>
          </cell>
          <cell r="E1827" t="str">
            <v>CISNEROS</v>
          </cell>
          <cell r="F1827" t="str">
            <v>DEPARTAMENTO DE ANTIOQUIA</v>
          </cell>
          <cell r="G1827" t="str">
            <v>Calle Colombia Placio Municipal Cisneros</v>
          </cell>
          <cell r="H1827" t="str">
            <v>053050</v>
          </cell>
          <cell r="I1827" t="str">
            <v>094-8631064,8631550,8631190</v>
          </cell>
          <cell r="J1827" t="str">
            <v>094-8631430</v>
          </cell>
          <cell r="K1827" t="str">
            <v>alcaldia@cisneros-antioquia.gov.co</v>
          </cell>
          <cell r="L1827" t="str">
            <v>http://www.cisneros-antioquia.gov.co</v>
          </cell>
        </row>
        <row r="1828">
          <cell r="C1828" t="str">
            <v>La Pintada</v>
          </cell>
          <cell r="E1828" t="str">
            <v>LA PINTADA</v>
          </cell>
          <cell r="F1828" t="str">
            <v>DEPARTAMENTO DE ANTIOQUIA</v>
          </cell>
          <cell r="G1828" t="str">
            <v>AVENIDA 30 #31-09</v>
          </cell>
          <cell r="H1828" t="str">
            <v>055060</v>
          </cell>
          <cell r="I1828" t="str">
            <v>094-8454808</v>
          </cell>
          <cell r="J1828" t="str">
            <v>094-8454808</v>
          </cell>
          <cell r="K1828" t="str">
            <v>gobierno@lapintada-antioquia.gov.co</v>
          </cell>
          <cell r="L1828" t="str">
            <v>http://www.lapintada-antioquia-gov.co</v>
          </cell>
        </row>
        <row r="1829">
          <cell r="C1829" t="str">
            <v>Necoclí</v>
          </cell>
          <cell r="E1829" t="str">
            <v>NECOCLI</v>
          </cell>
          <cell r="F1829" t="str">
            <v>DEPARTAMENTO DE ANTIOQUIA</v>
          </cell>
          <cell r="G1829" t="str">
            <v>CARRERAA 50 N 52-46</v>
          </cell>
          <cell r="H1829" t="str">
            <v>057870</v>
          </cell>
          <cell r="I1829" t="str">
            <v>094-8214643,8214616,</v>
          </cell>
          <cell r="J1829" t="str">
            <v>094-8215381</v>
          </cell>
          <cell r="K1829" t="str">
            <v>contactenos@necocli-antioquia.gov.co</v>
          </cell>
          <cell r="L1829" t="str">
            <v>http://www.necocli-antioquia.gov.co</v>
          </cell>
        </row>
        <row r="1830">
          <cell r="C1830" t="str">
            <v>Santo Domingo</v>
          </cell>
          <cell r="E1830" t="str">
            <v>SANTO DOMINGO</v>
          </cell>
          <cell r="F1830" t="str">
            <v>DEPARTAMENTO DE ANTIOQUIA</v>
          </cell>
          <cell r="G1830" t="str">
            <v>CALLE 13 NO. 15 - 32</v>
          </cell>
          <cell r="H1830" t="str">
            <v>053040</v>
          </cell>
          <cell r="I1830" t="str">
            <v>094-8621313</v>
          </cell>
          <cell r="J1830" t="str">
            <v>094-8621101</v>
          </cell>
          <cell r="K1830" t="str">
            <v>alcaldia@santodomingo-antioquia.gov.co</v>
          </cell>
          <cell r="L1830" t="str">
            <v>http://www.santodomingo-antioquia.gov.co</v>
          </cell>
        </row>
        <row r="1831">
          <cell r="C1831" t="str">
            <v>Tarazá</v>
          </cell>
          <cell r="E1831" t="str">
            <v>TARAZA</v>
          </cell>
          <cell r="F1831" t="str">
            <v>DEPARTAMENTO DE ANTIOQUIA</v>
          </cell>
          <cell r="G1831" t="str">
            <v>CALLE 30 NUMERO 30-38</v>
          </cell>
          <cell r="H1831" t="str">
            <v>052460</v>
          </cell>
          <cell r="I1831" t="str">
            <v>094-8365628</v>
          </cell>
          <cell r="J1831" t="str">
            <v>094-8366423</v>
          </cell>
          <cell r="K1831" t="str">
            <v>alcaldia@taraza-antioquia.gov.co</v>
          </cell>
          <cell r="L1831" t="str">
            <v>http://www.taraza-antioquia.gov.co</v>
          </cell>
        </row>
        <row r="1832">
          <cell r="C1832" t="str">
            <v>Yolombó</v>
          </cell>
          <cell r="E1832" t="str">
            <v>YOLOMBO</v>
          </cell>
          <cell r="F1832" t="str">
            <v>DEPARTAMENTO DE ANTIOQUIA</v>
          </cell>
          <cell r="G1832" t="str">
            <v>CALLE COLOMBIA N° 20 - 92</v>
          </cell>
          <cell r="H1832" t="str">
            <v>053020</v>
          </cell>
          <cell r="I1832" t="str">
            <v>094-8654337</v>
          </cell>
          <cell r="J1832" t="str">
            <v>094-8654181</v>
          </cell>
          <cell r="K1832" t="str">
            <v>shaciendayolombo@hotmail.com</v>
          </cell>
          <cell r="L1832" t="str">
            <v>http://www.yolombo-antioquia.gov.co</v>
          </cell>
        </row>
        <row r="1833">
          <cell r="C1833" t="str">
            <v>Berbeo</v>
          </cell>
          <cell r="E1833" t="str">
            <v>BERBEO</v>
          </cell>
          <cell r="F1833" t="str">
            <v>DEPARTAMENTO DE BOYACA</v>
          </cell>
          <cell r="G1833" t="str">
            <v>CARRERA 3  N  5 - 23</v>
          </cell>
          <cell r="H1833" t="str">
            <v>152610</v>
          </cell>
          <cell r="I1833" t="str">
            <v>098-7404488</v>
          </cell>
          <cell r="J1833" t="str">
            <v>098-7404488</v>
          </cell>
          <cell r="K1833" t="str">
            <v>sechacienda@berbeo-boyaca.gov.cp</v>
          </cell>
          <cell r="L1833" t="str">
            <v>http://www.berbeo-boyaca.gov.co/</v>
          </cell>
        </row>
        <row r="1834">
          <cell r="C1834" t="str">
            <v>Santa María - Boyacá</v>
          </cell>
          <cell r="E1834" t="str">
            <v>SANTA MARIA (BOYACA)</v>
          </cell>
          <cell r="F1834" t="str">
            <v>DEPARTAMENTO DE BOYACA</v>
          </cell>
          <cell r="G1834" t="str">
            <v>Palacio municipal</v>
          </cell>
          <cell r="H1834" t="str">
            <v>158220</v>
          </cell>
          <cell r="I1834" t="str">
            <v>098-520020</v>
          </cell>
          <cell r="J1834" t="str">
            <v>098-7520020</v>
          </cell>
          <cell r="K1834" t="str">
            <v>elsa_esguerra_salgado@hotmail.com</v>
          </cell>
          <cell r="L1834" t="str">
            <v>http://santamaria-boyaca.gov.co</v>
          </cell>
        </row>
        <row r="1835">
          <cell r="C1835" t="str">
            <v>Tasco</v>
          </cell>
          <cell r="E1835" t="str">
            <v>TASCO</v>
          </cell>
          <cell r="F1835" t="str">
            <v>DEPARTAMENTO DE BOYACA</v>
          </cell>
          <cell r="G1835" t="str">
            <v>PARQUE PRINCIPAL</v>
          </cell>
          <cell r="H1835" t="str">
            <v>151660</v>
          </cell>
          <cell r="I1835" t="str">
            <v>098-7879060</v>
          </cell>
          <cell r="J1835" t="str">
            <v>098-7879090</v>
          </cell>
          <cell r="K1835" t="str">
            <v>tesoreria@tasco-boyaca.gov.co</v>
          </cell>
          <cell r="L1835" t="str">
            <v>http://www.tasco-boyaca.gov.co/</v>
          </cell>
        </row>
        <row r="1836">
          <cell r="C1836" t="str">
            <v>Florencia - Cauca</v>
          </cell>
          <cell r="E1836" t="str">
            <v>FLORENCIA (CAUCA)</v>
          </cell>
          <cell r="F1836" t="str">
            <v>DEPARTAMENTO DE CAUCA</v>
          </cell>
          <cell r="G1836" t="str">
            <v>CARRERA 3 # 3-34</v>
          </cell>
          <cell r="H1836" t="str">
            <v>195040</v>
          </cell>
          <cell r="I1836" t="str">
            <v>092-27264684</v>
          </cell>
          <cell r="J1836" t="str">
            <v>092-7264696</v>
          </cell>
          <cell r="K1836" t="str">
            <v>alcaldia@florencia-cauca.gov.co</v>
          </cell>
          <cell r="L1836" t="str">
            <v>http://www.florencia-cauca.gov.co</v>
          </cell>
        </row>
        <row r="1837">
          <cell r="C1837" t="str">
            <v>Canalete</v>
          </cell>
          <cell r="E1837" t="str">
            <v>CANALETE</v>
          </cell>
          <cell r="F1837" t="str">
            <v>DEPARTAMENTO DE CORDOBA</v>
          </cell>
          <cell r="G1837" t="str">
            <v>CALLE 3 3 71 BRR CENTRO</v>
          </cell>
          <cell r="H1837" t="str">
            <v>235040</v>
          </cell>
          <cell r="I1837" t="str">
            <v>094-760043</v>
          </cell>
          <cell r="J1837" t="str">
            <v>094-7600043</v>
          </cell>
          <cell r="K1837" t="str">
            <v>alcaldia@canalete-cordoba.gov.co</v>
          </cell>
          <cell r="L1837" t="str">
            <v>http://www.canalete-cordoba.gov.co/</v>
          </cell>
        </row>
        <row r="1838">
          <cell r="C1838" t="str">
            <v>Fusagasugá</v>
          </cell>
          <cell r="E1838" t="str">
            <v>FUSAGASUGA</v>
          </cell>
          <cell r="F1838" t="str">
            <v>DEPARTAMENTO DE CUNDINAMARCA</v>
          </cell>
          <cell r="G1838" t="str">
            <v>Casa de Gobierno Calle 6  No. 6 - 24</v>
          </cell>
          <cell r="H1838" t="str">
            <v>252211</v>
          </cell>
          <cell r="I1838" t="str">
            <v>091-8672100</v>
          </cell>
          <cell r="J1838" t="str">
            <v>091-8673988</v>
          </cell>
          <cell r="K1838" t="str">
            <v>munifusa@fusagasuga.gov.co</v>
          </cell>
          <cell r="L1838" t="str">
            <v>http://fusagasuga.gov.co</v>
          </cell>
        </row>
        <row r="1839">
          <cell r="C1839" t="str">
            <v>Dibulla</v>
          </cell>
          <cell r="E1839" t="str">
            <v>DIBULLA</v>
          </cell>
          <cell r="F1839" t="str">
            <v>DEPARTAMENTO DE GUAJIRA</v>
          </cell>
          <cell r="G1839" t="str">
            <v xml:space="preserve"> CALLE 6 # 3-36 </v>
          </cell>
          <cell r="H1839" t="str">
            <v>446001</v>
          </cell>
          <cell r="I1839" t="str">
            <v>095-7200255</v>
          </cell>
          <cell r="J1839" t="str">
            <v>095-7200315</v>
          </cell>
          <cell r="K1839" t="str">
            <v>contactenos@dibulla-laguajira.gov.co</v>
          </cell>
          <cell r="L1839" t="str">
            <v>http://www.dibulla-laguajira.gov.co</v>
          </cell>
        </row>
        <row r="1840">
          <cell r="C1840" t="str">
            <v>Puerto Rico - Meta</v>
          </cell>
          <cell r="E1840" t="str">
            <v>PUERTO RICO (META)</v>
          </cell>
          <cell r="F1840" t="str">
            <v>DEPARTAMENTO DEL META</v>
          </cell>
          <cell r="G1840" t="str">
            <v>CARRERA 3 N° 13 - 37, CENTRO</v>
          </cell>
          <cell r="H1840" t="str">
            <v>503061</v>
          </cell>
          <cell r="I1840" t="str">
            <v>098-6596101,6596102,3113146868</v>
          </cell>
          <cell r="J1840" t="str">
            <v>098-6596102</v>
          </cell>
          <cell r="K1840" t="str">
            <v>alcaldia@puertorico-meta.gov.co</v>
          </cell>
          <cell r="L1840" t="str">
            <v>http://www.puertorico-meta.gov.co/</v>
          </cell>
        </row>
        <row r="1841">
          <cell r="C1841" t="str">
            <v>La Tola</v>
          </cell>
          <cell r="E1841" t="str">
            <v>LA TOLA</v>
          </cell>
          <cell r="F1841" t="str">
            <v>DEPARTAMENTO DE NARIÑO</v>
          </cell>
          <cell r="G1841" t="str">
            <v>BARRIO TRANSFORMACION CALLE 3</v>
          </cell>
          <cell r="H1841" t="str">
            <v>527540</v>
          </cell>
          <cell r="I1841" t="str">
            <v>092-7294138</v>
          </cell>
          <cell r="J1841" t="str">
            <v>092-7476312</v>
          </cell>
          <cell r="K1841" t="str">
            <v>contactenos@latola-narino.gov.co</v>
          </cell>
          <cell r="L1841" t="str">
            <v>http://www.latola-narino.gov.co</v>
          </cell>
        </row>
        <row r="1842">
          <cell r="C1842" t="str">
            <v>Olaya Herrera (Bocas de Satinga)</v>
          </cell>
          <cell r="E1842" t="str">
            <v>OLAYA HERRERA (BOCAS DE SATINGA)</v>
          </cell>
          <cell r="F1842" t="str">
            <v>DEPARTAMENTO DE NARIÑO</v>
          </cell>
          <cell r="G1842" t="str">
            <v>Calle 22  25 - 35</v>
          </cell>
          <cell r="H1842" t="str">
            <v>527560</v>
          </cell>
          <cell r="I1842" t="str">
            <v>092-7467172,7467173,</v>
          </cell>
          <cell r="J1842" t="str">
            <v>092-7467172</v>
          </cell>
          <cell r="K1842" t="str">
            <v>contactenos@olayaherrera-narino.gov.co</v>
          </cell>
          <cell r="L1842" t="str">
            <v>http://</v>
          </cell>
        </row>
        <row r="1843">
          <cell r="C1843" t="str">
            <v>Circasia</v>
          </cell>
          <cell r="E1843" t="str">
            <v>CIRCASIA</v>
          </cell>
          <cell r="F1843" t="str">
            <v>DEPARTAMENTO DE QUINDIO</v>
          </cell>
          <cell r="G1843" t="str">
            <v xml:space="preserve">CARRER 14 N 16 37 </v>
          </cell>
          <cell r="H1843" t="str">
            <v>631001</v>
          </cell>
          <cell r="I1843" t="str">
            <v>096-7584183</v>
          </cell>
          <cell r="J1843" t="str">
            <v>096-7587379</v>
          </cell>
          <cell r="K1843" t="str">
            <v>alcaldia@circasia-quindio.gov.co</v>
          </cell>
          <cell r="L1843" t="str">
            <v>http://www.circasia-quindio.gov.co</v>
          </cell>
        </row>
        <row r="1844">
          <cell r="C1844" t="str">
            <v>Salento</v>
          </cell>
          <cell r="D1844" t="str">
            <v>MUNSALENTO</v>
          </cell>
          <cell r="E1844" t="str">
            <v>SALENTO</v>
          </cell>
          <cell r="F1844" t="str">
            <v>DEPARTAMENTO DE QUINDIO</v>
          </cell>
          <cell r="G1844" t="str">
            <v>CARRERA 6 N 6-30</v>
          </cell>
          <cell r="H1844" t="str">
            <v>631027</v>
          </cell>
          <cell r="I1844" t="str">
            <v>096-7593105</v>
          </cell>
          <cell r="J1844" t="str">
            <v>096-7593028</v>
          </cell>
          <cell r="K1844" t="str">
            <v>hacienda@salento-quindio.gov.co</v>
          </cell>
          <cell r="L1844" t="str">
            <v>http://www.salento-quindio.gov.co</v>
          </cell>
        </row>
        <row r="1845">
          <cell r="C1845" t="str">
            <v>Cimitarra</v>
          </cell>
          <cell r="E1845" t="str">
            <v>CIMITARRA</v>
          </cell>
          <cell r="F1845" t="str">
            <v>DEPARTAMENTO DE SANTANDER</v>
          </cell>
          <cell r="G1845" t="str">
            <v>CARRERAA 5 6 10</v>
          </cell>
          <cell r="H1845" t="str">
            <v>686048</v>
          </cell>
          <cell r="I1845" t="str">
            <v>097-6260311,6260242,6261500</v>
          </cell>
          <cell r="J1845" t="str">
            <v>097-6260870</v>
          </cell>
          <cell r="K1845" t="str">
            <v>secretariahacienda@cimitarra-santander.gov.co</v>
          </cell>
          <cell r="L1845" t="str">
            <v>http://cimitarra-santander.gov.co</v>
          </cell>
        </row>
        <row r="1846">
          <cell r="C1846" t="str">
            <v>Yotoco</v>
          </cell>
          <cell r="E1846" t="str">
            <v>YOTOCO</v>
          </cell>
          <cell r="F1846" t="str">
            <v>DEPARTAMENTO DE VALLE DEL CAUCA</v>
          </cell>
          <cell r="G1846" t="str">
            <v>MUNICIPIO DE YOTOCO VALLE DEL CAUCA</v>
          </cell>
          <cell r="H1846" t="str">
            <v>761040</v>
          </cell>
          <cell r="I1846" t="str">
            <v>092-2524852</v>
          </cell>
          <cell r="J1846" t="str">
            <v>092-2524852</v>
          </cell>
          <cell r="K1846" t="str">
            <v>alcaldia@yotoco-valle.gov.co</v>
          </cell>
          <cell r="L1846" t="str">
            <v>http://www.yotoco.gov.co</v>
          </cell>
        </row>
        <row r="1847">
          <cell r="C1847" t="str">
            <v>Betania</v>
          </cell>
          <cell r="E1847" t="str">
            <v>BETANIA</v>
          </cell>
          <cell r="F1847" t="str">
            <v>DEPARTAMENTO DE ANTIOQUIA</v>
          </cell>
          <cell r="G1847" t="str">
            <v>CALLE 19 21 60</v>
          </cell>
          <cell r="H1847" t="str">
            <v>056070</v>
          </cell>
          <cell r="I1847" t="str">
            <v>094-8435127,8435127</v>
          </cell>
          <cell r="J1847" t="str">
            <v>094-8435113</v>
          </cell>
          <cell r="K1847" t="str">
            <v>secretariadehacienda@betania-antioquia.gov.co</v>
          </cell>
          <cell r="L1847" t="str">
            <v>http://www.betania.es</v>
          </cell>
        </row>
        <row r="1848">
          <cell r="C1848" t="str">
            <v>Puerto Triunfo</v>
          </cell>
          <cell r="E1848" t="str">
            <v>PUERTO TRIUNFO</v>
          </cell>
          <cell r="F1848" t="str">
            <v>DEPARTAMENTO DE ANTIOQUIA</v>
          </cell>
          <cell r="G1848" t="str">
            <v>CALLE 10 Nº 10-71 PALACIO MUNICIPAL</v>
          </cell>
          <cell r="H1848" t="str">
            <v>111111</v>
          </cell>
          <cell r="I1848" t="str">
            <v>094-8352358,8352392,8352025</v>
          </cell>
          <cell r="J1848" t="str">
            <v>094-8352017</v>
          </cell>
          <cell r="K1848" t="str">
            <v>alcaldia@puertotriunfo-antioquia.gov.co</v>
          </cell>
          <cell r="L1848" t="str">
            <v>http://www.puertotriunfo-antioquia.gov.co/</v>
          </cell>
        </row>
        <row r="1849">
          <cell r="C1849" t="str">
            <v>Nobsa</v>
          </cell>
          <cell r="E1849" t="str">
            <v>NOBSA</v>
          </cell>
          <cell r="F1849" t="str">
            <v>DEPARTAMENTO DE BOYACA</v>
          </cell>
          <cell r="G1849" t="str">
            <v>CALLE 6 NO. 9-01</v>
          </cell>
          <cell r="H1849" t="str">
            <v>152280</v>
          </cell>
          <cell r="I1849" t="str">
            <v>098-7773126</v>
          </cell>
          <cell r="J1849" t="str">
            <v>098-7773127</v>
          </cell>
          <cell r="K1849" t="str">
            <v>contactenos@nobsa-boyaca.gov.co</v>
          </cell>
          <cell r="L1849" t="str">
            <v>http://www.nobsa-boyaca.gov.co</v>
          </cell>
        </row>
        <row r="1850">
          <cell r="C1850" t="str">
            <v>Nocaima</v>
          </cell>
          <cell r="E1850" t="str">
            <v>NOCAIMA</v>
          </cell>
          <cell r="F1850" t="str">
            <v>DEPARTAMENTO DE CUNDINAMARCA</v>
          </cell>
          <cell r="G1850" t="str">
            <v>CARRERA 6 # 6 -61</v>
          </cell>
          <cell r="H1850" t="str">
            <v>253627</v>
          </cell>
          <cell r="I1850" t="str">
            <v>091-8451055</v>
          </cell>
          <cell r="J1850" t="str">
            <v>091-8451055</v>
          </cell>
          <cell r="K1850" t="str">
            <v>alcaldia@nocaima-cundinamarca.gov.co</v>
          </cell>
          <cell r="L1850" t="str">
            <v>http://www.nocaima-cundinamarca.gov.co/</v>
          </cell>
        </row>
        <row r="1851">
          <cell r="C1851" t="str">
            <v>Nóvita</v>
          </cell>
          <cell r="E1851" t="str">
            <v>NOVITA</v>
          </cell>
          <cell r="F1851" t="str">
            <v>DEPARTAMENTO DE CHOCO</v>
          </cell>
          <cell r="G1851" t="str">
            <v>Calle Central - Alcaldia Municipal</v>
          </cell>
          <cell r="H1851" t="str">
            <v>273050</v>
          </cell>
          <cell r="I1851" t="str">
            <v>094-3136136451</v>
          </cell>
          <cell r="J1851" t="str">
            <v>094-3217644288</v>
          </cell>
          <cell r="K1851" t="str">
            <v>contactenos@novita-choco.gov.co</v>
          </cell>
          <cell r="L1851" t="str">
            <v>http://www.novita-choco.gov.co</v>
          </cell>
        </row>
        <row r="1852">
          <cell r="C1852" t="str">
            <v>Tárqui</v>
          </cell>
          <cell r="E1852" t="str">
            <v>TARQUI</v>
          </cell>
          <cell r="F1852" t="str">
            <v>DEPARTAMENTO DE HUILA</v>
          </cell>
          <cell r="G1852" t="str">
            <v>K 9 4 36</v>
          </cell>
          <cell r="H1852" t="str">
            <v>416001</v>
          </cell>
          <cell r="I1852" t="str">
            <v>098-8329177</v>
          </cell>
          <cell r="J1852" t="str">
            <v>098-8329006</v>
          </cell>
          <cell r="K1852" t="str">
            <v>contactenos@tarqui-huila.gov.co</v>
          </cell>
          <cell r="L1852" t="str">
            <v>http://www.tarqui-huila.gov.co</v>
          </cell>
        </row>
        <row r="1853">
          <cell r="C1853" t="str">
            <v>Puerto Rondón</v>
          </cell>
          <cell r="E1853" t="str">
            <v>PUERTO RONDON</v>
          </cell>
          <cell r="F1853" t="str">
            <v>DEPARTAMENTO DE ARAUCA</v>
          </cell>
          <cell r="G1853" t="str">
            <v>CALLE 2 NO 6-12</v>
          </cell>
          <cell r="H1853" t="str">
            <v>813010</v>
          </cell>
          <cell r="I1853" t="str">
            <v>097-8897075,8897076</v>
          </cell>
          <cell r="J1853" t="str">
            <v>097-8897076</v>
          </cell>
          <cell r="K1853" t="str">
            <v>alcalde@puertorondon-arauca.gov.co</v>
          </cell>
          <cell r="L1853" t="str">
            <v>http://www.puertorondon-arauca.gov.co</v>
          </cell>
        </row>
        <row r="1854">
          <cell r="C1854" t="str">
            <v>Tarso</v>
          </cell>
          <cell r="E1854" t="str">
            <v>TARSO</v>
          </cell>
          <cell r="F1854" t="str">
            <v>DEPARTAMENTO DE ANTIOQUIA</v>
          </cell>
          <cell r="G1854" t="str">
            <v xml:space="preserve">CARRERA 20 20 08 SEC PARQUE CENTRO </v>
          </cell>
          <cell r="H1854" t="str">
            <v>056430</v>
          </cell>
          <cell r="I1854" t="str">
            <v>094-8458535,8458045,8458541</v>
          </cell>
          <cell r="J1854" t="str">
            <v>094-8458541</v>
          </cell>
          <cell r="K1854" t="str">
            <v>contactenos@tarso-antioquia.gov.co</v>
          </cell>
          <cell r="L1854" t="str">
            <v>http://www.tarso-antioquia.gov.co/</v>
          </cell>
        </row>
        <row r="1855">
          <cell r="C1855" t="str">
            <v>Betéitiva</v>
          </cell>
          <cell r="E1855" t="str">
            <v>BETEITIVA</v>
          </cell>
          <cell r="F1855" t="str">
            <v>DEPARTAMENTO DE BOYACA</v>
          </cell>
          <cell r="G1855" t="str">
            <v>CALLE 3 N 4-09</v>
          </cell>
          <cell r="H1855" t="str">
            <v>150610</v>
          </cell>
          <cell r="I1855" t="str">
            <v>098-7705606</v>
          </cell>
          <cell r="J1855" t="str">
            <v>098-7700887</v>
          </cell>
          <cell r="K1855" t="str">
            <v>alcaldia@beteitiva-boyaca.gov.co</v>
          </cell>
          <cell r="L1855" t="str">
            <v>http://www.beteitiva-boyaca.gov.co</v>
          </cell>
        </row>
        <row r="1856">
          <cell r="C1856" t="str">
            <v>Puerto Rico - Caquetá</v>
          </cell>
          <cell r="E1856" t="str">
            <v>PUERTO RICO (CAQUETA)</v>
          </cell>
          <cell r="F1856" t="str">
            <v>DEPARTAMENTO DE CAQUETA</v>
          </cell>
          <cell r="G1856" t="str">
            <v>Carrera 5 con Calle 4 Esquina</v>
          </cell>
          <cell r="H1856" t="str">
            <v>182050</v>
          </cell>
          <cell r="I1856" t="str">
            <v>098-4312801</v>
          </cell>
          <cell r="J1856" t="str">
            <v>098-4312801</v>
          </cell>
          <cell r="K1856" t="str">
            <v>hacienda@puertorico-caqueta.gov.co</v>
          </cell>
          <cell r="L1856" t="str">
            <v>http://www.puertorico-caqueta.gov.co</v>
          </cell>
        </row>
        <row r="1857">
          <cell r="C1857" t="str">
            <v>La Sierra</v>
          </cell>
          <cell r="E1857" t="str">
            <v>LA SIERRA</v>
          </cell>
          <cell r="F1857" t="str">
            <v>DEPARTAMENTO DE CAUCA</v>
          </cell>
          <cell r="G1857" t="str">
            <v>CALLE 4 #18-20 BARRIO SUR</v>
          </cell>
          <cell r="H1857" t="str">
            <v>194001</v>
          </cell>
          <cell r="I1857" t="str">
            <v>092-8255013,8255014</v>
          </cell>
          <cell r="J1857" t="str">
            <v>092-8255014</v>
          </cell>
          <cell r="K1857" t="str">
            <v>contactenos@lasierra-cauca.gov.co</v>
          </cell>
          <cell r="L1857" t="str">
            <v>http://www.lasierra-cauca.gov.co</v>
          </cell>
        </row>
        <row r="1858">
          <cell r="C1858" t="str">
            <v>Quebradanegra</v>
          </cell>
          <cell r="E1858" t="str">
            <v>QUEBRADANEGRA</v>
          </cell>
          <cell r="F1858" t="str">
            <v>DEPARTAMENTO DE CUNDINAMARCA</v>
          </cell>
          <cell r="G1858" t="str">
            <v>CALLE 4 # 3 04</v>
          </cell>
          <cell r="H1858" t="str">
            <v>253420</v>
          </cell>
          <cell r="I1858" t="str">
            <v>091-8408057</v>
          </cell>
          <cell r="J1858" t="str">
            <v>091-8408056</v>
          </cell>
          <cell r="K1858" t="str">
            <v>hacienda@quebradanegra-cundinamarca.gov.co</v>
          </cell>
          <cell r="L1858" t="str">
            <v>http://www.quebradanegra-cundinamarca.gov.co</v>
          </cell>
        </row>
        <row r="1859">
          <cell r="C1859" t="str">
            <v>San Sebastián de Buenavista</v>
          </cell>
          <cell r="E1859" t="str">
            <v>SAN SEBASTIAN DE BUENAVISTA</v>
          </cell>
          <cell r="F1859" t="str">
            <v>DEPARTAMENTO DE MAGDALENA</v>
          </cell>
          <cell r="G1859" t="str">
            <v xml:space="preserve">CALLE 5 ESQUINA PALACIO MUNICIPAL </v>
          </cell>
          <cell r="H1859" t="str">
            <v>473001</v>
          </cell>
          <cell r="I1859" t="str">
            <v>095-5093597</v>
          </cell>
          <cell r="J1859" t="str">
            <v>095-5093597</v>
          </cell>
          <cell r="K1859" t="str">
            <v>alcaldia@sansebastiandebuenavista.gov.co</v>
          </cell>
          <cell r="L1859" t="str">
            <v>http://www.sansebastiandebuenavista-magdalena.gov.co</v>
          </cell>
        </row>
        <row r="1860">
          <cell r="C1860" t="str">
            <v>Betulia - Santander</v>
          </cell>
          <cell r="E1860" t="str">
            <v>BETULIA (SANTANDER)</v>
          </cell>
          <cell r="F1860" t="str">
            <v>DEPARTAMENTO DE SANTANDER</v>
          </cell>
          <cell r="G1860" t="str">
            <v>CARRERA 5 N° 5-35</v>
          </cell>
          <cell r="H1860" t="str">
            <v>686501</v>
          </cell>
          <cell r="I1860" t="str">
            <v>097-6525670</v>
          </cell>
          <cell r="J1860" t="str">
            <v>097-6259343</v>
          </cell>
          <cell r="K1860" t="str">
            <v>alcaldia@betulia-santander.gov.co</v>
          </cell>
          <cell r="L1860" t="str">
            <v>http://www.betulia-santander.gov.co</v>
          </cell>
        </row>
        <row r="1861">
          <cell r="C1861" t="str">
            <v>Yumbo</v>
          </cell>
          <cell r="E1861" t="str">
            <v>YUMBO</v>
          </cell>
          <cell r="F1861" t="str">
            <v>DEPARTAMENTO DE VALLE DEL CAUCA</v>
          </cell>
          <cell r="G1861" t="str">
            <v>CALLE 5 4 - 40</v>
          </cell>
          <cell r="H1861" t="str">
            <v>760501</v>
          </cell>
          <cell r="I1861" t="str">
            <v>092-6516622</v>
          </cell>
          <cell r="J1861" t="str">
            <v>092-6516633</v>
          </cell>
          <cell r="K1861" t="str">
            <v>yumbo@yumbo.gov.co</v>
          </cell>
          <cell r="L1861" t="str">
            <v>http://www.yumbo.gov.co</v>
          </cell>
        </row>
        <row r="1862">
          <cell r="C1862" t="str">
            <v>Betulia - Antioquia</v>
          </cell>
          <cell r="E1862" t="str">
            <v>BETULIA (ANTIOQUIA)</v>
          </cell>
          <cell r="F1862" t="str">
            <v>DEPARTAMENTO DE ANTIOQUIA</v>
          </cell>
          <cell r="G1862" t="str">
            <v>CALLE 20 NO 20-14</v>
          </cell>
          <cell r="H1862" t="str">
            <v>056860</v>
          </cell>
          <cell r="I1862" t="str">
            <v>094-8436157,8436087,8436091</v>
          </cell>
          <cell r="J1862" t="str">
            <v>094-8436690</v>
          </cell>
          <cell r="K1862" t="str">
            <v>alcaldia@betulia-antioquia.gov.co</v>
          </cell>
          <cell r="L1862" t="str">
            <v>http://www.betulia.gov.co</v>
          </cell>
        </row>
        <row r="1863">
          <cell r="C1863" t="str">
            <v>Yondó (Casabe)</v>
          </cell>
          <cell r="E1863" t="str">
            <v>YONDO (CASABE)</v>
          </cell>
          <cell r="F1863" t="str">
            <v>DEPARTAMENTO DE ANTIOQUIA</v>
          </cell>
          <cell r="G1863" t="str">
            <v>CARRERA. 55 NO. 46A-16 BARRIO COLONIA SUR</v>
          </cell>
          <cell r="H1863" t="str">
            <v>053410</v>
          </cell>
          <cell r="I1863" t="str">
            <v>094-8325151,8325212,</v>
          </cell>
          <cell r="J1863" t="str">
            <v>094-8325151</v>
          </cell>
          <cell r="K1863" t="str">
            <v>secretariadehacienda@yondo-antioquia.gov.co</v>
          </cell>
          <cell r="L1863" t="str">
            <v>http://www.yondo-antioquia.gov.co</v>
          </cell>
        </row>
        <row r="1864">
          <cell r="C1864" t="str">
            <v>Gachantivá</v>
          </cell>
          <cell r="E1864" t="str">
            <v>GACHANTIVA</v>
          </cell>
          <cell r="F1864" t="str">
            <v>DEPARTAMENTO DE BOYACA</v>
          </cell>
          <cell r="G1864" t="str">
            <v>CARRERAA 5 4 27</v>
          </cell>
          <cell r="H1864" t="str">
            <v>154220</v>
          </cell>
          <cell r="I1864" t="str">
            <v>098-7427439</v>
          </cell>
          <cell r="J1864" t="str">
            <v>098-7427439</v>
          </cell>
          <cell r="K1864" t="str">
            <v>alcaldia@gachantiva-boyaca.gov.co</v>
          </cell>
          <cell r="L1864" t="str">
            <v>http://www.gachantiva-boyaca.gov.co</v>
          </cell>
        </row>
        <row r="1865">
          <cell r="C1865" t="str">
            <v>Santa Rosa de Viterbo</v>
          </cell>
          <cell r="E1865" t="str">
            <v>SANTA ROSA DE VITERBO</v>
          </cell>
          <cell r="F1865" t="str">
            <v>DEPARTAMENTO DE BOYACA</v>
          </cell>
          <cell r="G1865" t="str">
            <v>CALLE 8 4 15</v>
          </cell>
          <cell r="H1865" t="str">
            <v>150480</v>
          </cell>
          <cell r="I1865" t="str">
            <v>098-7860080,77860031,860031</v>
          </cell>
          <cell r="J1865" t="str">
            <v>098-7860345</v>
          </cell>
          <cell r="K1865" t="str">
            <v>starosaviterbo@gmail.com</v>
          </cell>
          <cell r="L1865" t="str">
            <v>http://www.santarosadeviterbo-boyaca.gov.co</v>
          </cell>
        </row>
        <row r="1866">
          <cell r="C1866" t="str">
            <v>San Sebastián</v>
          </cell>
          <cell r="E1866" t="str">
            <v>SAN SEBASTIAN</v>
          </cell>
          <cell r="F1866" t="str">
            <v>DEPARTAMENTO DE CAUCA</v>
          </cell>
          <cell r="G1866" t="str">
            <v>CARRERA 6 ENTRE CALLES 2 Y 3</v>
          </cell>
          <cell r="H1866" t="str">
            <v>194501</v>
          </cell>
          <cell r="I1866" t="str">
            <v>092-8272615</v>
          </cell>
          <cell r="J1866" t="str">
            <v>092-8272594</v>
          </cell>
          <cell r="K1866" t="str">
            <v>sistemas@sansebsatian-cauca.gov.co</v>
          </cell>
          <cell r="L1866" t="str">
            <v>http://www.sansebastian-cauca.gov.co</v>
          </cell>
        </row>
        <row r="1867">
          <cell r="C1867" t="str">
            <v>Gachalá</v>
          </cell>
          <cell r="E1867" t="str">
            <v>GACHALA</v>
          </cell>
          <cell r="F1867" t="str">
            <v>DEPARTAMENTO DE CUNDINAMARCA</v>
          </cell>
          <cell r="G1867" t="str">
            <v>CARRERAA 4 NRO 5-18</v>
          </cell>
          <cell r="H1867" t="str">
            <v>251250</v>
          </cell>
          <cell r="I1867" t="str">
            <v>091-8538503</v>
          </cell>
          <cell r="J1867" t="str">
            <v>091-8537507</v>
          </cell>
          <cell r="K1867" t="str">
            <v>shacienda@gachala-cundinamarca.gov.co</v>
          </cell>
          <cell r="L1867" t="str">
            <v>http://www.gachala-cundinamarca.gov.co</v>
          </cell>
        </row>
        <row r="1868">
          <cell r="C1868" t="str">
            <v>Tausa</v>
          </cell>
          <cell r="E1868" t="str">
            <v>TAUSA</v>
          </cell>
          <cell r="F1868" t="str">
            <v>DEPARTAMENTO DE CUNDINAMARCA</v>
          </cell>
          <cell r="G1868" t="str">
            <v xml:space="preserve">CARRERAA 3 # 3-24 </v>
          </cell>
          <cell r="H1868" t="str">
            <v>250440</v>
          </cell>
          <cell r="I1868" t="str">
            <v>091-8583058</v>
          </cell>
          <cell r="J1868" t="str">
            <v>091-8583015</v>
          </cell>
          <cell r="K1868" t="str">
            <v>secretariadehacienda@tausa-cundinamarca.gov.co</v>
          </cell>
          <cell r="L1868" t="str">
            <v>http://www.tausa-cundinamarca.gov.co</v>
          </cell>
        </row>
        <row r="1869">
          <cell r="C1869" t="str">
            <v>San Pablo - Nariño</v>
          </cell>
          <cell r="E1869" t="str">
            <v>SAN PABLO (NARIÑO)</v>
          </cell>
          <cell r="F1869" t="str">
            <v>DEPARTAMENTO DE NARIÑO</v>
          </cell>
          <cell r="G1869" t="str">
            <v>PALACIO MUNICIPAL CENTRO</v>
          </cell>
          <cell r="H1869" t="str">
            <v>521040</v>
          </cell>
          <cell r="I1869" t="str">
            <v>092-7286009</v>
          </cell>
          <cell r="J1869" t="str">
            <v>092-7286009</v>
          </cell>
          <cell r="K1869" t="str">
            <v>alcaldia@sanpablo-narino.gov.co</v>
          </cell>
          <cell r="L1869" t="str">
            <v>http://www.sanpablo-narino.gov.co</v>
          </cell>
        </row>
        <row r="1870">
          <cell r="C1870" t="str">
            <v>Zambrano</v>
          </cell>
          <cell r="E1870" t="str">
            <v>ZAMBRANO</v>
          </cell>
          <cell r="F1870" t="str">
            <v>DEPARTAMENTO DE BOLIVAR</v>
          </cell>
          <cell r="G1870" t="str">
            <v>CALLE 8 NUMERO 15-51</v>
          </cell>
          <cell r="H1870" t="str">
            <v>132040</v>
          </cell>
          <cell r="I1870" t="str">
            <v>095-4853059</v>
          </cell>
          <cell r="J1870" t="str">
            <v>095-4853059</v>
          </cell>
          <cell r="K1870" t="str">
            <v>alcaldia@zambrano-bolivar.gov.co</v>
          </cell>
          <cell r="L1870" t="str">
            <v>http://www.zambrano-bolivar.gov.co</v>
          </cell>
        </row>
        <row r="1871">
          <cell r="C1871" t="str">
            <v>Nuevo Colón</v>
          </cell>
          <cell r="E1871" t="str">
            <v>NUEVO COLON</v>
          </cell>
          <cell r="F1871" t="str">
            <v>DEPARTAMENTO DE BOYACA</v>
          </cell>
          <cell r="G1871" t="str">
            <v>CALLE 4NO. 4-60 NUEVO COLON -BOYACÁ</v>
          </cell>
          <cell r="H1871" t="str">
            <v>153620</v>
          </cell>
          <cell r="I1871" t="str">
            <v>098-7353036</v>
          </cell>
          <cell r="J1871" t="str">
            <v>098-7440044</v>
          </cell>
          <cell r="K1871" t="str">
            <v>alcaldia@nuevocolon-boyaca.gov.co</v>
          </cell>
          <cell r="L1871" t="str">
            <v>http://www.nuevocolon-boyaca.gov.co</v>
          </cell>
        </row>
        <row r="1872">
          <cell r="C1872" t="str">
            <v>Belén de los Andaquíes</v>
          </cell>
          <cell r="E1872" t="str">
            <v>BELEN DE LOS ANDAQUIES</v>
          </cell>
          <cell r="F1872" t="str">
            <v>DEPARTAMENTO DE CAQUETA</v>
          </cell>
          <cell r="G1872" t="str">
            <v>Calle 5a  4 - 42</v>
          </cell>
          <cell r="H1872" t="str">
            <v>186010</v>
          </cell>
          <cell r="I1872" t="str">
            <v>078-4316202</v>
          </cell>
          <cell r="J1872" t="str">
            <v>078-4316202</v>
          </cell>
          <cell r="K1872" t="str">
            <v>alcaldia@belendelosandaquies-caqueta.gov.co</v>
          </cell>
          <cell r="L1872" t="str">
            <v>http://belendelosandaquies-caqueta.gov.co</v>
          </cell>
        </row>
        <row r="1873">
          <cell r="C1873" t="str">
            <v>La Palma</v>
          </cell>
          <cell r="E1873" t="str">
            <v>LA PALMA</v>
          </cell>
          <cell r="F1873" t="str">
            <v>DEPARTAMENTO DE CUNDINAMARCA</v>
          </cell>
          <cell r="G1873" t="str">
            <v>CARRERA 4 A  4 - 45</v>
          </cell>
          <cell r="H1873" t="str">
            <v>253801</v>
          </cell>
          <cell r="I1873" t="str">
            <v>091-8549212,549436,8505348</v>
          </cell>
          <cell r="J1873" t="str">
            <v>091-8549236</v>
          </cell>
          <cell r="K1873" t="str">
            <v>alcaldia@lapalma-cundinamarca.gov.co</v>
          </cell>
          <cell r="L1873" t="str">
            <v>http://lapalma@cundinamarca.gov.co</v>
          </cell>
        </row>
        <row r="1874">
          <cell r="C1874" t="str">
            <v>Quetame</v>
          </cell>
          <cell r="E1874" t="str">
            <v>QUETAME</v>
          </cell>
          <cell r="F1874" t="str">
            <v>DEPARTAMENTO DE CUNDINAMARCA</v>
          </cell>
          <cell r="G1874" t="str">
            <v>SAS CENTRO QUETAME</v>
          </cell>
          <cell r="H1874" t="str">
            <v>251840</v>
          </cell>
          <cell r="I1874" t="str">
            <v>091-8492118,8689096</v>
          </cell>
          <cell r="J1874" t="str">
            <v>091-8492018</v>
          </cell>
          <cell r="K1874" t="str">
            <v>hacienda@quetame-cundianamarca.gov.co</v>
          </cell>
          <cell r="L1874" t="str">
            <v>http://www.quetame-cundinamarca.gov.co</v>
          </cell>
        </row>
        <row r="1875">
          <cell r="C1875" t="str">
            <v>San Pedro de Cartago</v>
          </cell>
          <cell r="E1875" t="str">
            <v>SAN PEDRO DE CARTAGO</v>
          </cell>
          <cell r="F1875" t="str">
            <v>DEPARTAMENTO DE NARIÑO</v>
          </cell>
          <cell r="G1875" t="str">
            <v>BARRIO PORVENIR</v>
          </cell>
          <cell r="H1875" t="str">
            <v>521501</v>
          </cell>
          <cell r="I1875" t="str">
            <v>092-7264791,264795,</v>
          </cell>
          <cell r="J1875" t="str">
            <v>092-7264791</v>
          </cell>
          <cell r="K1875" t="str">
            <v>alcaldia@sanpedrodecartago-narino.gov.co</v>
          </cell>
          <cell r="L1875" t="str">
            <v>http://www.sanpedrodecartago-narino.gov.co</v>
          </cell>
        </row>
        <row r="1876">
          <cell r="C1876" t="str">
            <v>Quimbaya</v>
          </cell>
          <cell r="E1876" t="str">
            <v>QUIMBAYA</v>
          </cell>
          <cell r="F1876" t="str">
            <v>DEPARTAMENTO DE QUINDIO</v>
          </cell>
          <cell r="G1876" t="str">
            <v>CARRERA 6 CALLE 12 ESQUINA</v>
          </cell>
          <cell r="H1876" t="str">
            <v>634020</v>
          </cell>
          <cell r="I1876" t="str">
            <v>096-7520532,7520245,</v>
          </cell>
          <cell r="J1876" t="str">
            <v>096-7520533</v>
          </cell>
          <cell r="K1876" t="str">
            <v>alcaldia@quimbaya-quindio.gov.co</v>
          </cell>
          <cell r="L1876" t="str">
            <v>http://www.alcaldiaquimbaya.gov.co</v>
          </cell>
        </row>
        <row r="1877">
          <cell r="C1877" t="str">
            <v>Quinchía</v>
          </cell>
          <cell r="E1877" t="str">
            <v>QUINCHIA</v>
          </cell>
          <cell r="F1877" t="str">
            <v>DEPARTAMENTO DE RISARALDA</v>
          </cell>
          <cell r="G1877" t="str">
            <v>CARRERA 6 5 47</v>
          </cell>
          <cell r="H1877" t="str">
            <v>664001</v>
          </cell>
          <cell r="I1877" t="str">
            <v>096-3563015</v>
          </cell>
          <cell r="J1877" t="str">
            <v>096-3563015</v>
          </cell>
          <cell r="K1877" t="str">
            <v>alcaldia.quinchia@risaralda.govl.co</v>
          </cell>
          <cell r="L1877" t="str">
            <v>http://www.quinchia-risaralda.gov.co</v>
          </cell>
        </row>
        <row r="1878">
          <cell r="C1878" t="str">
            <v>Tame</v>
          </cell>
          <cell r="E1878" t="str">
            <v>TAME</v>
          </cell>
          <cell r="F1878" t="str">
            <v>DEPARTAMENTO DE ARAUCA</v>
          </cell>
          <cell r="G1878" t="str">
            <v>CALLE 15 N.14-20</v>
          </cell>
          <cell r="H1878" t="str">
            <v>814010</v>
          </cell>
          <cell r="I1878" t="str">
            <v>097-8886394,8886129,</v>
          </cell>
          <cell r="J1878" t="str">
            <v>097-8886129,8886394</v>
          </cell>
          <cell r="K1878" t="str">
            <v>hacienda@tame-arauca.gov.co</v>
          </cell>
          <cell r="L1878" t="str">
            <v>http://tame-arauca.gov.co</v>
          </cell>
        </row>
        <row r="1879">
          <cell r="C1879" t="str">
            <v>Nechí</v>
          </cell>
          <cell r="E1879" t="str">
            <v>NECHI</v>
          </cell>
          <cell r="F1879" t="str">
            <v>DEPARTAMENTO DE ANTIOQUIA</v>
          </cell>
          <cell r="G1879" t="str">
            <v>Palacio Municipal - Calle Bolivar</v>
          </cell>
          <cell r="H1879" t="str">
            <v>052420</v>
          </cell>
          <cell r="I1879" t="str">
            <v>094-8368585,8368156,299018</v>
          </cell>
          <cell r="J1879" t="str">
            <v>094-8368344</v>
          </cell>
          <cell r="K1879" t="str">
            <v>alcaldia@nechi-antioquia.gov.co</v>
          </cell>
          <cell r="L1879" t="str">
            <v>http://www.municipionechi.gov.co</v>
          </cell>
        </row>
        <row r="1880">
          <cell r="C1880" t="str">
            <v>Zaragoza</v>
          </cell>
          <cell r="E1880" t="str">
            <v>ZARAGOZA</v>
          </cell>
          <cell r="F1880" t="str">
            <v>DEPARTAMENTO DE ANTIOQUIA</v>
          </cell>
          <cell r="G1880" t="str">
            <v>Cra 7 No. 7 25, Palacio Municipal Jesús Antonio Molina Madrigal</v>
          </cell>
          <cell r="H1880" t="str">
            <v>052440</v>
          </cell>
          <cell r="I1880" t="str">
            <v>094-8389447</v>
          </cell>
          <cell r="J1880" t="str">
            <v>094-8389447</v>
          </cell>
          <cell r="K1880" t="str">
            <v>hacienda@zaragoza-antioquia.gov.co</v>
          </cell>
          <cell r="L1880" t="str">
            <v>http://www.zaragoza.gov.co</v>
          </cell>
        </row>
        <row r="1881">
          <cell r="C1881" t="str">
            <v>Norcasia</v>
          </cell>
          <cell r="E1881" t="str">
            <v>NORCASIA</v>
          </cell>
          <cell r="F1881" t="str">
            <v>DEPARTAMENTO DE CALDAS</v>
          </cell>
          <cell r="G1881" t="str">
            <v>CARRERA 10 CALLE 6 ESQUINA</v>
          </cell>
          <cell r="H1881" t="str">
            <v>175007</v>
          </cell>
          <cell r="I1881" t="str">
            <v>096-8554060,8554007,</v>
          </cell>
          <cell r="J1881" t="str">
            <v>096-8554007</v>
          </cell>
          <cell r="K1881" t="str">
            <v>alcaldia@norcasia-caldas.gov.co</v>
          </cell>
          <cell r="L1881" t="str">
            <v>http://www.norcasia-caldas.gov.co</v>
          </cell>
        </row>
        <row r="1882">
          <cell r="C1882" t="str">
            <v>Gamarra</v>
          </cell>
          <cell r="E1882" t="str">
            <v>GAMARRA</v>
          </cell>
          <cell r="F1882" t="str">
            <v>DEPARTAMENTO DE CESAR</v>
          </cell>
          <cell r="G1882" t="str">
            <v>CARRERA 9 Nº 6 - 09</v>
          </cell>
          <cell r="H1882" t="str">
            <v>205001</v>
          </cell>
          <cell r="I1882" t="str">
            <v>075-5626206</v>
          </cell>
          <cell r="J1882" t="str">
            <v>075-5626176</v>
          </cell>
          <cell r="K1882" t="str">
            <v>alcaldia@gamarra-cesar.gov.co</v>
          </cell>
          <cell r="L1882" t="str">
            <v>http://www.gamarra-cesar.gov.co</v>
          </cell>
        </row>
        <row r="1883">
          <cell r="C1883" t="str">
            <v>Bituima</v>
          </cell>
          <cell r="E1883" t="str">
            <v>BITUIMA</v>
          </cell>
          <cell r="F1883" t="str">
            <v>DEPARTAMENTO DE CUNDINAMARCA</v>
          </cell>
          <cell r="G1883" t="str">
            <v>CARRERA 2 N 2-14</v>
          </cell>
          <cell r="H1883" t="str">
            <v>253220</v>
          </cell>
          <cell r="I1883" t="str">
            <v>071-8462630,8462646</v>
          </cell>
          <cell r="J1883" t="str">
            <v>071-8462630</v>
          </cell>
          <cell r="K1883" t="str">
            <v>alcaldia@bituima-cundinamarca.gov.co</v>
          </cell>
          <cell r="L1883" t="str">
            <v>http://www.bituima-cundinamarca.gov.co</v>
          </cell>
        </row>
        <row r="1884">
          <cell r="C1884" t="str">
            <v>Gachancipá</v>
          </cell>
          <cell r="E1884" t="str">
            <v>GACHANCIPA</v>
          </cell>
          <cell r="F1884" t="str">
            <v>DEPARTAMENTO DE CUNDINAMARCA</v>
          </cell>
          <cell r="G1884" t="str">
            <v xml:space="preserve">CALLE 6 2 10 </v>
          </cell>
          <cell r="H1884" t="str">
            <v>251020</v>
          </cell>
          <cell r="I1884" t="str">
            <v>091-8578231,8578146,578146</v>
          </cell>
          <cell r="J1884" t="str">
            <v>091-8578231</v>
          </cell>
          <cell r="K1884" t="str">
            <v>hacienda@gachancipa-cundinamarca.gov.co</v>
          </cell>
          <cell r="L1884" t="str">
            <v>http://www.gachancipa-cundinamarca.gov.co</v>
          </cell>
        </row>
        <row r="1885">
          <cell r="C1885" t="str">
            <v>Nuquí</v>
          </cell>
          <cell r="E1885" t="str">
            <v>NUQUI</v>
          </cell>
          <cell r="F1885" t="str">
            <v>DEPARTAMENTO DE CHOCO</v>
          </cell>
          <cell r="G1885" t="str">
            <v>NUQUI</v>
          </cell>
          <cell r="H1885" t="str">
            <v>276050</v>
          </cell>
          <cell r="I1885" t="str">
            <v>094-6836005,6836237</v>
          </cell>
          <cell r="J1885" t="str">
            <v>094-6836006</v>
          </cell>
          <cell r="K1885" t="str">
            <v>despachoalde@nuqui-choco.gov.co</v>
          </cell>
          <cell r="L1885" t="str">
            <v>http://www.nuqui-choco.gov.co</v>
          </cell>
        </row>
        <row r="1886">
          <cell r="C1886" t="str">
            <v>Zapatoca</v>
          </cell>
          <cell r="E1886" t="str">
            <v>ZAPATOCA</v>
          </cell>
          <cell r="F1886" t="str">
            <v>DEPARTAMENTO DE SANTANDER</v>
          </cell>
          <cell r="G1886" t="str">
            <v>CARRERA 9 NUMERO 20 36</v>
          </cell>
          <cell r="H1886" t="str">
            <v>684061</v>
          </cell>
          <cell r="I1886" t="str">
            <v>097-6252122,252260,252801</v>
          </cell>
          <cell r="J1886" t="str">
            <v>097-6252801</v>
          </cell>
          <cell r="K1886" t="str">
            <v>alcaldia@zapatoca-santander.gov.co</v>
          </cell>
          <cell r="L1886" t="str">
            <v>http://www.zapatoca-santander.gov.co</v>
          </cell>
        </row>
        <row r="1887">
          <cell r="C1887" t="str">
            <v>Zarzal</v>
          </cell>
          <cell r="E1887" t="str">
            <v>ZARZAL</v>
          </cell>
          <cell r="F1887" t="str">
            <v>DEPARTAMENTO DE VALLE DEL CAUCA</v>
          </cell>
          <cell r="G1887" t="str">
            <v>ALCALDIA DEL MUNICIPIO DE ZARZAL CARRERA 9 10-36</v>
          </cell>
          <cell r="H1887" t="str">
            <v>762520</v>
          </cell>
          <cell r="I1887" t="str">
            <v>092-2219000</v>
          </cell>
          <cell r="J1887" t="str">
            <v>092-2208666</v>
          </cell>
          <cell r="K1887" t="str">
            <v>despacho@zarzal-valle.gov.co</v>
          </cell>
          <cell r="L1887" t="str">
            <v>http://www.zarzal-valle</v>
          </cell>
        </row>
        <row r="1888">
          <cell r="C1888" t="str">
            <v>Galapa</v>
          </cell>
          <cell r="E1888" t="str">
            <v>GALAPA</v>
          </cell>
          <cell r="F1888" t="str">
            <v>DEPARTAMENTO DE ATLANTICO</v>
          </cell>
          <cell r="G1888" t="str">
            <v>CALLE 13 NO. 17 - 117</v>
          </cell>
          <cell r="H1888" t="str">
            <v>082001</v>
          </cell>
          <cell r="I1888" t="str">
            <v>095-3086231,3086529,786529</v>
          </cell>
          <cell r="J1888" t="str">
            <v>095-3086359</v>
          </cell>
          <cell r="K1888" t="str">
            <v>alcaldia@galapa-atlantico.gov.co</v>
          </cell>
          <cell r="L1888" t="str">
            <v>http://www.galapa-atlantico.gov.co</v>
          </cell>
        </row>
        <row r="1889">
          <cell r="C1889" t="str">
            <v>Gámeza</v>
          </cell>
          <cell r="E1889" t="str">
            <v>GAMEZA</v>
          </cell>
          <cell r="F1889" t="str">
            <v>DEPARTAMENTO DE BOYACA</v>
          </cell>
          <cell r="G1889" t="str">
            <v>CALLE 3A N 3-44</v>
          </cell>
          <cell r="H1889" t="str">
            <v>152020</v>
          </cell>
          <cell r="I1889" t="str">
            <v>098-7778107</v>
          </cell>
          <cell r="J1889" t="str">
            <v>998-7778107</v>
          </cell>
          <cell r="K1889" t="str">
            <v>tesoreria@gameza-boyaca.gov.co</v>
          </cell>
          <cell r="L1889" t="str">
            <v>http://www.gameza.gov.co</v>
          </cell>
        </row>
        <row r="1890">
          <cell r="C1890" t="str">
            <v>Santa Sofía</v>
          </cell>
          <cell r="E1890" t="str">
            <v>SANTA SOFIA</v>
          </cell>
          <cell r="F1890" t="str">
            <v>DEPARTAMENTO DE BOYACA</v>
          </cell>
          <cell r="G1890" t="str">
            <v>CALLE 5 NO 3 - 54</v>
          </cell>
          <cell r="H1890" t="str">
            <v>154240</v>
          </cell>
          <cell r="I1890" t="str">
            <v>098-7359010</v>
          </cell>
          <cell r="J1890" t="str">
            <v>098-7359010</v>
          </cell>
          <cell r="K1890" t="str">
            <v>contactenos@santasofia-boyaca.gov.co</v>
          </cell>
          <cell r="L1890" t="str">
            <v>http://www.santasofia-boyaca.gov.co</v>
          </cell>
        </row>
        <row r="1891">
          <cell r="C1891" t="str">
            <v>Quipile</v>
          </cell>
          <cell r="E1891" t="str">
            <v>QUIPILE</v>
          </cell>
          <cell r="F1891" t="str">
            <v>DEPARTAMENTO DE CUNDINAMARCA</v>
          </cell>
          <cell r="G1891" t="str">
            <v>AVENIDA 2 2 - 39</v>
          </cell>
          <cell r="H1891" t="str">
            <v>253030</v>
          </cell>
          <cell r="I1891" t="str">
            <v>091-8479000</v>
          </cell>
          <cell r="J1891" t="str">
            <v>091-8479000</v>
          </cell>
          <cell r="K1891" t="str">
            <v>hacienda@quipile-cundinamarca.gov.co</v>
          </cell>
          <cell r="L1891" t="str">
            <v>http://www.quipile-cundinamarca.gov.co</v>
          </cell>
        </row>
        <row r="1892">
          <cell r="C1892" t="str">
            <v>La Plata</v>
          </cell>
          <cell r="E1892" t="str">
            <v>LA PLATA</v>
          </cell>
          <cell r="F1892" t="str">
            <v>DEPARTAMENTO DE HUILA</v>
          </cell>
          <cell r="G1892" t="str">
            <v>CARRERA 4 NO. 5-09</v>
          </cell>
          <cell r="H1892" t="str">
            <v>415060</v>
          </cell>
          <cell r="I1892" t="str">
            <v>078-8370287,</v>
          </cell>
          <cell r="J1892" t="str">
            <v>078-8370287</v>
          </cell>
          <cell r="K1892" t="str">
            <v>alcaldia@laplata-huila.gov.co</v>
          </cell>
          <cell r="L1892" t="str">
            <v>http://www.laplata-huila.gov.co</v>
          </cell>
        </row>
        <row r="1893">
          <cell r="C1893" t="str">
            <v>Santa Bárbara (Iscuandé)</v>
          </cell>
          <cell r="E1893" t="str">
            <v>SANTA BARBARA  (ISCUANDE)</v>
          </cell>
          <cell r="F1893" t="str">
            <v>DEPARTAMENTO DE NARIÑO</v>
          </cell>
          <cell r="G1893" t="str">
            <v>CARRERA 3  CON CALLE 6 ESQUINA</v>
          </cell>
          <cell r="H1893" t="str">
            <v>527507</v>
          </cell>
          <cell r="I1893" t="str">
            <v>092-7466059,7466027</v>
          </cell>
          <cell r="J1893" t="str">
            <v>092-7466059,7466027</v>
          </cell>
          <cell r="K1893" t="str">
            <v>contactenos@santabarbara-narino.gov.co</v>
          </cell>
          <cell r="L1893" t="str">
            <v>http://www.santabarbara-narino.gov.co</v>
          </cell>
        </row>
        <row r="1894">
          <cell r="C1894" t="str">
            <v>Galán</v>
          </cell>
          <cell r="E1894" t="str">
            <v>GALAN</v>
          </cell>
          <cell r="F1894" t="str">
            <v>DEPARTAMENTO DE SANTANDER</v>
          </cell>
          <cell r="G1894" t="str">
            <v>CALLE 6 5 35</v>
          </cell>
          <cell r="H1894" t="str">
            <v>684051</v>
          </cell>
          <cell r="I1894" t="str">
            <v>097-7219306</v>
          </cell>
          <cell r="J1894" t="str">
            <v>097-7219306</v>
          </cell>
          <cell r="K1894" t="str">
            <v>alcaldia@galan-santander.gov.co</v>
          </cell>
          <cell r="L1894" t="str">
            <v>http://www.galan-santander.gov.co/</v>
          </cell>
        </row>
        <row r="1895">
          <cell r="C1895" t="str">
            <v>Cocorná</v>
          </cell>
          <cell r="E1895" t="str">
            <v>COCORNA</v>
          </cell>
          <cell r="F1895" t="str">
            <v>DEPARTAMENTO DE ANTIOQUIA</v>
          </cell>
          <cell r="G1895" t="str">
            <v>CALLE 20 N° 20-29</v>
          </cell>
          <cell r="H1895" t="str">
            <v>054440</v>
          </cell>
          <cell r="I1895" t="str">
            <v>094-8343404,8343425</v>
          </cell>
          <cell r="J1895" t="str">
            <v>094-8343650</v>
          </cell>
          <cell r="K1895" t="str">
            <v xml:space="preserve">hacienda@cocorna-antioquia.gov.co </v>
          </cell>
          <cell r="L1895" t="str">
            <v>http://www.cocorna-antioquia.gov.co/</v>
          </cell>
        </row>
        <row r="1896">
          <cell r="C1896" t="str">
            <v>Santuario - Antioquia</v>
          </cell>
          <cell r="E1896" t="str">
            <v>SANTUARIO (ANTIOQUIA)</v>
          </cell>
          <cell r="F1896" t="str">
            <v>DEPARTAMENTO DE ANTIOQUIA</v>
          </cell>
          <cell r="G1896" t="str">
            <v>CALLE 50 49-71</v>
          </cell>
          <cell r="H1896" t="str">
            <v>054450</v>
          </cell>
          <cell r="I1896" t="str">
            <v>054-5460080</v>
          </cell>
          <cell r="J1896" t="str">
            <v>054-5461172</v>
          </cell>
          <cell r="K1896" t="str">
            <v>secretariadehacienda@elsantuario-antioquia.gov.co</v>
          </cell>
          <cell r="L1896" t="str">
            <v>http://www.elsantuario-antioqquia.gov.co</v>
          </cell>
        </row>
        <row r="1897">
          <cell r="C1897" t="str">
            <v>Boavita</v>
          </cell>
          <cell r="E1897" t="str">
            <v>BOAVITA</v>
          </cell>
          <cell r="F1897" t="str">
            <v>DEPARTAMENTO DE BOYACA</v>
          </cell>
          <cell r="G1897" t="str">
            <v xml:space="preserve">CALLE 5 NO. 7 - 02 </v>
          </cell>
          <cell r="H1897" t="str">
            <v>151060</v>
          </cell>
          <cell r="I1897" t="str">
            <v>098-7885221</v>
          </cell>
          <cell r="J1897" t="str">
            <v>098-7885221</v>
          </cell>
          <cell r="K1897" t="str">
            <v>alcaldia@boavita-boyaca.gov.co</v>
          </cell>
          <cell r="L1897" t="str">
            <v>http://www.boavita-boyaca.gov.co</v>
          </cell>
        </row>
        <row r="1898">
          <cell r="C1898" t="str">
            <v>Zetaquira</v>
          </cell>
          <cell r="E1898" t="str">
            <v>ZETAQUIRA</v>
          </cell>
          <cell r="F1898" t="str">
            <v>DEPARTAMENTO DE BOYACA</v>
          </cell>
          <cell r="G1898" t="str">
            <v>CARRERAA 3  N 2 0-08</v>
          </cell>
          <cell r="H1898" t="str">
            <v>152680</v>
          </cell>
          <cell r="I1898" t="str">
            <v>098-7344095</v>
          </cell>
          <cell r="J1898" t="str">
            <v>098-7344095</v>
          </cell>
          <cell r="K1898" t="str">
            <v>tesoreria@zetaquira-boyaca.gov.co</v>
          </cell>
          <cell r="L1898" t="str">
            <v>http://www.zetaquira-boyaca.gov.co/</v>
          </cell>
        </row>
        <row r="1899">
          <cell r="C1899" t="str">
            <v>La Vega - Cauca</v>
          </cell>
          <cell r="E1899" t="str">
            <v>LA VEGA (CAUCA)</v>
          </cell>
          <cell r="F1899" t="str">
            <v>DEPARTAMENTO DE CAUCA</v>
          </cell>
          <cell r="G1899" t="str">
            <v>CALLE 2 2-38 EDIFICIO CAM</v>
          </cell>
          <cell r="H1899" t="str">
            <v>194020</v>
          </cell>
          <cell r="I1899" t="str">
            <v>092-8269572,8269571</v>
          </cell>
          <cell r="J1899" t="str">
            <v>092-8269571</v>
          </cell>
          <cell r="K1899" t="str">
            <v>hacienda@lavega-cauca.gov.co</v>
          </cell>
          <cell r="L1899" t="str">
            <v>http://www.lavega-cauca.gov.co/</v>
          </cell>
        </row>
        <row r="1900">
          <cell r="C1900" t="str">
            <v>Gachetá</v>
          </cell>
          <cell r="E1900" t="str">
            <v>GACHETA</v>
          </cell>
          <cell r="F1900" t="str">
            <v>DEPARTAMENTO DE CUNDINAMARCA</v>
          </cell>
          <cell r="G1900" t="str">
            <v>CARRERAA 4 # 4 79</v>
          </cell>
          <cell r="H1900" t="str">
            <v>251230</v>
          </cell>
          <cell r="I1900" t="str">
            <v>091-8535616</v>
          </cell>
          <cell r="J1900" t="str">
            <v>091-8535128</v>
          </cell>
          <cell r="K1900" t="str">
            <v>alcaldia@gacheta-cundinamarca.gov.co</v>
          </cell>
          <cell r="L1900" t="str">
            <v>http://www.gacheta-cundinamarca.gov.co/</v>
          </cell>
        </row>
        <row r="1901">
          <cell r="C1901" t="str">
            <v>Tena</v>
          </cell>
          <cell r="E1901" t="str">
            <v>TENA</v>
          </cell>
          <cell r="F1901" t="str">
            <v>DEPARTAMENTO DE CUNDINAMARCA</v>
          </cell>
          <cell r="G1901" t="str">
            <v>ALCALDIA MUNICIPAL</v>
          </cell>
          <cell r="H1901" t="str">
            <v>252610</v>
          </cell>
          <cell r="I1901" t="str">
            <v>091-8494946,8494636</v>
          </cell>
          <cell r="J1901" t="str">
            <v>091-8494946</v>
          </cell>
          <cell r="K1901" t="str">
            <v>tesoreria@tena-cundinamarca.gov.co</v>
          </cell>
          <cell r="L1901" t="str">
            <v>http://www.tena-cundinamarca.gov.co</v>
          </cell>
        </row>
        <row r="1902">
          <cell r="C1902" t="str">
            <v>Tesalia</v>
          </cell>
          <cell r="E1902" t="str">
            <v>TESALIA</v>
          </cell>
          <cell r="F1902" t="str">
            <v>DEPARTAMENTO DE HUILA</v>
          </cell>
          <cell r="G1902" t="str">
            <v>CARRERA 9 6 11 ED ALCALDIA MUNICIPAL</v>
          </cell>
          <cell r="H1902" t="str">
            <v>415001</v>
          </cell>
          <cell r="I1902" t="str">
            <v>078-88377022</v>
          </cell>
          <cell r="J1902" t="str">
            <v>078-88377022</v>
          </cell>
          <cell r="K1902" t="str">
            <v>tesalia@yahoo.com</v>
          </cell>
          <cell r="L1902" t="str">
            <v>http://www.tesalia-huila.gov.co</v>
          </cell>
        </row>
        <row r="1903">
          <cell r="C1903" t="str">
            <v>La Paz - Santander</v>
          </cell>
          <cell r="E1903" t="str">
            <v>LA PAZ</v>
          </cell>
          <cell r="F1903" t="str">
            <v>DEPARTAMENTO DE SANTANDER</v>
          </cell>
          <cell r="G1903" t="str">
            <v>CALLE 3 NO.3-57</v>
          </cell>
          <cell r="H1903" t="str">
            <v>685511</v>
          </cell>
          <cell r="I1903" t="str">
            <v>097-6563873</v>
          </cell>
          <cell r="J1903" t="str">
            <v>097-6563873</v>
          </cell>
          <cell r="K1903" t="str">
            <v>alcaldia@lapaz-santander.gov.co</v>
          </cell>
        </row>
        <row r="1904">
          <cell r="C1904" t="str">
            <v>Obando</v>
          </cell>
          <cell r="E1904" t="str">
            <v>OBANDO</v>
          </cell>
          <cell r="F1904" t="str">
            <v>DEPARTAMENTO DE VALLE DEL CAUCA</v>
          </cell>
          <cell r="G1904" t="str">
            <v>CALLE 3 CARRERA 1 ESQUINA</v>
          </cell>
          <cell r="H1904" t="str">
            <v>762501</v>
          </cell>
          <cell r="I1904" t="str">
            <v>072-2053123,2053147</v>
          </cell>
          <cell r="J1904" t="str">
            <v>072-2053123</v>
          </cell>
          <cell r="K1904" t="str">
            <v>alcaldia@obando-valle.gov.co</v>
          </cell>
          <cell r="L1904" t="str">
            <v>http://www.obando-valle.gov.co</v>
          </cell>
        </row>
        <row r="1905">
          <cell r="C1905" t="str">
            <v>Tenza</v>
          </cell>
          <cell r="E1905" t="str">
            <v>TENZA</v>
          </cell>
          <cell r="F1905" t="str">
            <v>DEPARTAMENTO DE BOYACA</v>
          </cell>
          <cell r="G1905" t="str">
            <v>CALLE 5  5-57</v>
          </cell>
          <cell r="H1905" t="str">
            <v>153207</v>
          </cell>
          <cell r="I1905" t="str">
            <v>098-987527012,7527036,527036</v>
          </cell>
          <cell r="J1905" t="str">
            <v>098-987527036</v>
          </cell>
          <cell r="K1905" t="str">
            <v>contactenos@tenza-boyaca.gov.co</v>
          </cell>
          <cell r="L1905" t="str">
            <v>http://www.tenza-boyaca.gov.co/</v>
          </cell>
        </row>
        <row r="1906">
          <cell r="C1906" t="str">
            <v>Santander de Quilichao</v>
          </cell>
          <cell r="E1906" t="str">
            <v>SANTANDER DE QUILICHAO</v>
          </cell>
          <cell r="F1906" t="str">
            <v>DEPARTAMENTO DE CAUCA</v>
          </cell>
          <cell r="G1906" t="str">
            <v>CALLE 3 9-75</v>
          </cell>
          <cell r="H1906" t="str">
            <v>191030</v>
          </cell>
          <cell r="I1906" t="str">
            <v>092-8443000</v>
          </cell>
          <cell r="J1906" t="str">
            <v>092-8293971</v>
          </cell>
          <cell r="K1906" t="str">
            <v>contabilidad@santanderdequilichao-cauca.gov.co</v>
          </cell>
          <cell r="L1906" t="str">
            <v>http://www.santanderdequilichao-cauca.gov.co</v>
          </cell>
        </row>
        <row r="1907">
          <cell r="C1907" t="str">
            <v>La Peña</v>
          </cell>
          <cell r="E1907" t="str">
            <v>LA PEÑA</v>
          </cell>
          <cell r="F1907" t="str">
            <v>DEPARTAMENTO DE CUNDINAMARCA</v>
          </cell>
          <cell r="G1907" t="str">
            <v>CARRERA 3 6 61</v>
          </cell>
          <cell r="H1907" t="str">
            <v>253640</v>
          </cell>
          <cell r="I1907" t="str">
            <v>071-8449026,8449027,8449028,8449061</v>
          </cell>
          <cell r="J1907" t="str">
            <v>071-8449026</v>
          </cell>
          <cell r="K1907" t="str">
            <v>alcaldia@lapena-cundinamarca.gov.co</v>
          </cell>
          <cell r="L1907" t="str">
            <v>http://lapena-cundinamarca.gov.co</v>
          </cell>
        </row>
        <row r="1908">
          <cell r="C1908" t="str">
            <v>Zipacón</v>
          </cell>
          <cell r="E1908" t="str">
            <v>ZIPACON</v>
          </cell>
          <cell r="F1908" t="str">
            <v>DEPARTAMENTO DE CUNDINAMARCA</v>
          </cell>
          <cell r="G1908" t="str">
            <v>CALLE 5 3 63</v>
          </cell>
          <cell r="H1908" t="str">
            <v>253010</v>
          </cell>
          <cell r="I1908" t="str">
            <v>091-8249079,8249071,8249331</v>
          </cell>
          <cell r="J1908" t="str">
            <v>091-8249332</v>
          </cell>
          <cell r="K1908" t="str">
            <v>tesoreria@zipacon-cundinamarca.gov.co</v>
          </cell>
          <cell r="L1908" t="str">
            <v>http://www.zipacon-cundinamarca.gov.co/</v>
          </cell>
        </row>
        <row r="1909">
          <cell r="C1909" t="str">
            <v>Garzón</v>
          </cell>
          <cell r="E1909" t="str">
            <v>GARZON</v>
          </cell>
          <cell r="F1909" t="str">
            <v>DEPARTAMENTO DE HUILA</v>
          </cell>
          <cell r="G1909" t="str">
            <v>CARERA 8 7-74</v>
          </cell>
          <cell r="H1909" t="str">
            <v>414020</v>
          </cell>
          <cell r="I1909" t="str">
            <v>098-8332000,332222,332992</v>
          </cell>
          <cell r="J1909" t="str">
            <v>098-8333943</v>
          </cell>
          <cell r="K1909" t="str">
            <v>hacienda@garzon-huila.gov.co</v>
          </cell>
          <cell r="L1909" t="str">
            <v>http://www.garzon-huila.gov.co</v>
          </cell>
        </row>
        <row r="1910">
          <cell r="C1910" t="str">
            <v>Distracción</v>
          </cell>
          <cell r="E1910" t="str">
            <v>DISTRACCION</v>
          </cell>
          <cell r="F1910" t="str">
            <v>DEPARTAMENTO DE GUAJIRA</v>
          </cell>
          <cell r="G1910" t="str">
            <v>Calle 11    16 A 29</v>
          </cell>
          <cell r="H1910" t="str">
            <v>444001</v>
          </cell>
          <cell r="I1910" t="str">
            <v>310-6118560</v>
          </cell>
          <cell r="J1910" t="str">
            <v>310-6118560</v>
          </cell>
          <cell r="K1910" t="str">
            <v>alcaldia@distraccion-laguajira.gov.co</v>
          </cell>
          <cell r="L1910" t="str">
            <v>http://www.distraccion-laguajira.gov.co</v>
          </cell>
        </row>
        <row r="1911">
          <cell r="C1911" t="str">
            <v>Tenerife</v>
          </cell>
          <cell r="E1911" t="str">
            <v>TENERIFE</v>
          </cell>
          <cell r="F1911" t="str">
            <v>DEPARTAMENTO DE MAGDALENA</v>
          </cell>
          <cell r="G1911" t="str">
            <v>CARRERA 4 NO 8-07</v>
          </cell>
          <cell r="H1911" t="str">
            <v>475050</v>
          </cell>
          <cell r="I1911" t="str">
            <v>075-4860517,4860562</v>
          </cell>
          <cell r="J1911" t="str">
            <v>075-4860517</v>
          </cell>
          <cell r="K1911" t="str">
            <v>alcaldia@tenerife-magdalena.gov.co</v>
          </cell>
          <cell r="L1911" t="str">
            <v>http://www.tenerife-magdalena.gov.co</v>
          </cell>
        </row>
        <row r="1912">
          <cell r="C1912" t="str">
            <v>La Playa de Belén</v>
          </cell>
          <cell r="E1912" t="str">
            <v>LA PLAYA</v>
          </cell>
          <cell r="F1912" t="str">
            <v>DEPARTAMENTO DE NORTE DE SANTANDER</v>
          </cell>
          <cell r="G1912" t="str">
            <v>CALLE 4 No. 1-13 PALACIO MUNICIPAL</v>
          </cell>
          <cell r="H1912" t="str">
            <v>546530</v>
          </cell>
          <cell r="I1912" t="str">
            <v>097-5632136</v>
          </cell>
          <cell r="J1912" t="str">
            <v>097-5632128</v>
          </cell>
          <cell r="K1912" t="str">
            <v>alcaldia@laplayadebelen-nortedesantander.gov.co</v>
          </cell>
          <cell r="L1912" t="str">
            <v>http://www.laplayadebelen-nortedesantander.gov.co</v>
          </cell>
        </row>
        <row r="1913">
          <cell r="C1913" t="str">
            <v>Ocaña</v>
          </cell>
          <cell r="E1913" t="str">
            <v>OCAÑA</v>
          </cell>
          <cell r="F1913" t="str">
            <v>DEPARTAMENTO DE NORTE DE SANTANDER</v>
          </cell>
          <cell r="G1913" t="str">
            <v>Carrera 12  10 - 42 PALACIO MUNICIPAL</v>
          </cell>
          <cell r="H1913" t="str">
            <v>546552</v>
          </cell>
          <cell r="I1913" t="str">
            <v>097-5610090,5636300,5610169</v>
          </cell>
          <cell r="J1913" t="str">
            <v>097-5610019</v>
          </cell>
          <cell r="K1913" t="str">
            <v>contabilidad@ocana-nortedesantander.gov.co</v>
          </cell>
          <cell r="L1913" t="str">
            <v>http://www.alcaldiadeocana.gov.co</v>
          </cell>
        </row>
        <row r="1914">
          <cell r="C1914" t="str">
            <v>Gámbita</v>
          </cell>
          <cell r="E1914" t="str">
            <v>GAMBITA</v>
          </cell>
          <cell r="F1914" t="str">
            <v>DEPARTAMENTO DE SANTANDER</v>
          </cell>
          <cell r="G1914" t="str">
            <v>CARRERA 9 NO 4 - 28</v>
          </cell>
          <cell r="H1914" t="str">
            <v>683031</v>
          </cell>
          <cell r="I1914" t="str">
            <v>097-7583944,6411008,583944</v>
          </cell>
          <cell r="J1914" t="str">
            <v>097-7583944</v>
          </cell>
          <cell r="K1914" t="str">
            <v>alcaldia@gambita-santander.gov.co</v>
          </cell>
          <cell r="L1914" t="str">
            <v>http://www.gambita-santander.gov.co</v>
          </cell>
        </row>
        <row r="1915">
          <cell r="C1915" t="str">
            <v>Ocamonte</v>
          </cell>
          <cell r="E1915" t="str">
            <v>OCAMONTE</v>
          </cell>
          <cell r="F1915" t="str">
            <v>DEPARTAMENTO DE SANTANDER</v>
          </cell>
          <cell r="G1915" t="str">
            <v>CALLE 5 N 3 49</v>
          </cell>
          <cell r="H1915" t="str">
            <v>682561</v>
          </cell>
          <cell r="I1915" t="str">
            <v>097-7241612</v>
          </cell>
          <cell r="J1915" t="str">
            <v>097-7241612</v>
          </cell>
          <cell r="K1915" t="str">
            <v>alcaldia@ocamonte-santander.gov.co</v>
          </cell>
          <cell r="L1915" t="str">
            <v>http://www.ocamonte-santander.gov.co</v>
          </cell>
        </row>
        <row r="1916">
          <cell r="C1916" t="str">
            <v>Garagoa</v>
          </cell>
          <cell r="E1916" t="str">
            <v>GARAGOA</v>
          </cell>
          <cell r="F1916" t="str">
            <v>DEPARTAMENTO DE BOYACA</v>
          </cell>
          <cell r="G1916" t="str">
            <v>CALLE 10 9 17 CENTRO URBANO</v>
          </cell>
          <cell r="H1916" t="str">
            <v>152867</v>
          </cell>
          <cell r="I1916" t="str">
            <v>098-7500672,7500710</v>
          </cell>
          <cell r="J1916" t="str">
            <v>098-7500710</v>
          </cell>
          <cell r="K1916" t="str">
            <v>alcaldia@garagoa-boyaca.gov.com</v>
          </cell>
          <cell r="L1916" t="str">
            <v>http://www.garagoa-boyaca.gov.co</v>
          </cell>
        </row>
        <row r="1917">
          <cell r="C1917" t="str">
            <v>Ramiriquí</v>
          </cell>
          <cell r="E1917" t="str">
            <v>RAMIRIQUI</v>
          </cell>
          <cell r="F1917" t="str">
            <v>DEPARTAMENTO DE BOYACA</v>
          </cell>
          <cell r="G1917" t="str">
            <v>Carrera 6  7-35</v>
          </cell>
          <cell r="H1917" t="str">
            <v>153401</v>
          </cell>
          <cell r="I1917" t="str">
            <v>098-7327538,7327828,</v>
          </cell>
          <cell r="J1917" t="str">
            <v>098-7327538</v>
          </cell>
          <cell r="K1917" t="str">
            <v>frank_lc@hotmail.com</v>
          </cell>
          <cell r="L1917" t="str">
            <v>http://www.ramiriqui-boyaca.gov.co</v>
          </cell>
        </row>
        <row r="1918">
          <cell r="C1918" t="str">
            <v>Bojacá</v>
          </cell>
          <cell r="E1918" t="str">
            <v>BOJACA</v>
          </cell>
          <cell r="F1918" t="str">
            <v>DEPARTAMENTO DE CUNDINAMARCA</v>
          </cell>
          <cell r="G1918" t="str">
            <v>CARRERAA. 7 NO. 6-06</v>
          </cell>
          <cell r="H1918" t="str">
            <v>253007</v>
          </cell>
          <cell r="I1918" t="str">
            <v>091-8243140,8243575</v>
          </cell>
          <cell r="J1918" t="str">
            <v>091-8243013</v>
          </cell>
          <cell r="K1918" t="str">
            <v>alcaldia@bojaca-cundinamarca.gov.co</v>
          </cell>
          <cell r="L1918" t="str">
            <v>http://www.bojaca-cundinamarca.gov.co</v>
          </cell>
        </row>
        <row r="1919">
          <cell r="C1919" t="str">
            <v>Gama</v>
          </cell>
          <cell r="E1919" t="str">
            <v>GAMA</v>
          </cell>
          <cell r="F1919" t="str">
            <v>DEPARTAMENTO DE CUNDINAMARCA</v>
          </cell>
          <cell r="G1919" t="str">
            <v xml:space="preserve"> CARRERA 2 # 3-30</v>
          </cell>
          <cell r="H1919" t="str">
            <v>251240</v>
          </cell>
          <cell r="I1919" t="str">
            <v>091-8536559</v>
          </cell>
          <cell r="J1919" t="str">
            <v>091-8536551</v>
          </cell>
          <cell r="K1919" t="str">
            <v>alcaldia@gama-cundinamarca.gov.co</v>
          </cell>
          <cell r="L1919" t="str">
            <v>http://www.gama-cundinamarca.gov.co/tema/alcaldia</v>
          </cell>
        </row>
        <row r="1920">
          <cell r="C1920" t="str">
            <v>Apulo - Rafael Reyes</v>
          </cell>
          <cell r="E1920" t="str">
            <v>APULO (RAFAEL REYES)</v>
          </cell>
          <cell r="F1920" t="str">
            <v>DEPARTAMENTO DE CUNDINAMARCA</v>
          </cell>
          <cell r="G1920" t="str">
            <v>ALCALDIA MUNICIPAL</v>
          </cell>
          <cell r="H1920" t="str">
            <v>252650</v>
          </cell>
          <cell r="I1920" t="str">
            <v>091-8397083,8397034,</v>
          </cell>
          <cell r="J1920" t="str">
            <v>091-8397083</v>
          </cell>
          <cell r="K1920" t="str">
            <v>alcaldia@apulo-cundinamarca.gov.co</v>
          </cell>
          <cell r="L1920" t="str">
            <v>http://www.apulo-cundinamarca.gov.co</v>
          </cell>
        </row>
        <row r="1921">
          <cell r="C1921" t="str">
            <v>Tenjo</v>
          </cell>
          <cell r="E1921" t="str">
            <v>TENJO</v>
          </cell>
          <cell r="F1921" t="str">
            <v>DEPARTAMENTO DE CUNDINAMARCA</v>
          </cell>
          <cell r="G1921" t="str">
            <v>CALLE 3 # 3 - 86</v>
          </cell>
          <cell r="H1921" t="str">
            <v>250201</v>
          </cell>
          <cell r="I1921" t="str">
            <v>091-8646163,8646163,8646471</v>
          </cell>
          <cell r="J1921" t="str">
            <v>091-8646471</v>
          </cell>
          <cell r="K1921" t="str">
            <v>hacienda@tenjo-cundinamarca.gov.co</v>
          </cell>
          <cell r="L1921" t="str">
            <v>http://www.tenjo-cundinamarca.gov.co</v>
          </cell>
        </row>
        <row r="1922">
          <cell r="C1922" t="str">
            <v>Zipaquirá</v>
          </cell>
          <cell r="E1922" t="str">
            <v>ZIPAQUIRA</v>
          </cell>
          <cell r="F1922" t="str">
            <v>DEPARTAMENTO DE CUNDINAMARCA</v>
          </cell>
          <cell r="G1922" t="str">
            <v>CARRERAA. 7 N. 4-11</v>
          </cell>
          <cell r="H1922" t="str">
            <v>250252</v>
          </cell>
          <cell r="I1922" t="str">
            <v>091-5939150</v>
          </cell>
          <cell r="J1922" t="str">
            <v>091-5939150</v>
          </cell>
          <cell r="K1922" t="str">
            <v>secretariahacienda@zipaquira-cundinamarca.gov.co</v>
          </cell>
          <cell r="L1922" t="str">
            <v>http://www.zipaquira-cundinamarca.gov.co/</v>
          </cell>
        </row>
        <row r="1923">
          <cell r="C1923" t="str">
            <v>Bojayá (Bellavista)</v>
          </cell>
          <cell r="E1923" t="str">
            <v>BOJAYA  (BELLAVISTA)</v>
          </cell>
          <cell r="F1923" t="str">
            <v>DEPARTAMENTO DE CHOCO</v>
          </cell>
          <cell r="G1923" t="str">
            <v>Calle 27  2 - 21 Piso 2</v>
          </cell>
          <cell r="H1923" t="str">
            <v>277050</v>
          </cell>
          <cell r="I1923" t="str">
            <v>074-6711542,6709863</v>
          </cell>
          <cell r="J1923" t="str">
            <v>074-8678076</v>
          </cell>
          <cell r="K1923" t="str">
            <v>alcaldia@Bojaya-choco.gov.co</v>
          </cell>
          <cell r="L1923" t="str">
            <v>http://www.bojaya-choco.gov.co</v>
          </cell>
        </row>
        <row r="1924">
          <cell r="C1924" t="str">
            <v>Tello</v>
          </cell>
          <cell r="E1924" t="str">
            <v>TELLO</v>
          </cell>
          <cell r="F1924" t="str">
            <v>DEPARTAMENTO DE HUILA</v>
          </cell>
          <cell r="G1924" t="str">
            <v>CALLE 5 4 05</v>
          </cell>
          <cell r="H1924" t="str">
            <v>411040</v>
          </cell>
          <cell r="I1924" t="str">
            <v>098-8488290,8788006,8488006,8488005</v>
          </cell>
          <cell r="J1924" t="str">
            <v>098-8488270</v>
          </cell>
          <cell r="K1924" t="str">
            <v>contactenos@tello-huila.gov.co</v>
          </cell>
          <cell r="L1924" t="str">
            <v>http://www.tello-huila.gov.co/</v>
          </cell>
        </row>
        <row r="1925">
          <cell r="C1925" t="str">
            <v>La Unión - Nariño</v>
          </cell>
          <cell r="E1925" t="str">
            <v>LA UNION (NARIÑO)</v>
          </cell>
          <cell r="F1925" t="str">
            <v>DEPARTAMENTO DE NARIÑO</v>
          </cell>
          <cell r="G1925" t="str">
            <v>CALLE 12 1 20</v>
          </cell>
          <cell r="H1925" t="str">
            <v>521520</v>
          </cell>
          <cell r="I1925" t="str">
            <v>092-7265668</v>
          </cell>
          <cell r="J1925" t="str">
            <v>092-7265353</v>
          </cell>
          <cell r="K1925" t="str">
            <v>alcaldia@launion-narino.gov.co</v>
          </cell>
          <cell r="L1925" t="str">
            <v>http://www.launion-narino.gov.co</v>
          </cell>
        </row>
        <row r="1926">
          <cell r="C1926" t="str">
            <v>Santacruz (Guachavés)</v>
          </cell>
          <cell r="E1926" t="str">
            <v>SANTACRUZ  (GUACHAVES)</v>
          </cell>
          <cell r="F1926" t="str">
            <v>DEPARTAMENTO DE NARIÑO</v>
          </cell>
          <cell r="G1926" t="str">
            <v xml:space="preserve">PARQUE CARRERAISTO REY </v>
          </cell>
          <cell r="H1926" t="str">
            <v>525570</v>
          </cell>
          <cell r="I1926" t="str">
            <v>092-752148</v>
          </cell>
          <cell r="J1926" t="str">
            <v>092-752148</v>
          </cell>
          <cell r="K1926" t="str">
            <v>contabilidad@santacruz-narino.gov.co</v>
          </cell>
          <cell r="L1926" t="str">
            <v>http://www.santacruz-narino.gov.co/</v>
          </cell>
        </row>
        <row r="1927">
          <cell r="C1927" t="str">
            <v>Bochalema</v>
          </cell>
          <cell r="E1927" t="str">
            <v>BOCHALEMA</v>
          </cell>
          <cell r="F1927" t="str">
            <v>DEPARTAMENTO DE NORTE DE SANTANDER</v>
          </cell>
          <cell r="G1927" t="str">
            <v>CALLE 3 NO 3-08 PALACIO MUNICIPAL</v>
          </cell>
          <cell r="H1927" t="str">
            <v>543410</v>
          </cell>
          <cell r="I1927" t="str">
            <v>097-5863014</v>
          </cell>
          <cell r="J1927" t="str">
            <v>097-5863014</v>
          </cell>
          <cell r="K1927" t="str">
            <v>alcaldia@bochalema-nortedesantander.gov.co</v>
          </cell>
          <cell r="L1927" t="str">
            <v>http://www.bochalema-nortedesantander.gov.co</v>
          </cell>
        </row>
        <row r="1928">
          <cell r="C1928" t="str">
            <v>Ragonvalia</v>
          </cell>
          <cell r="E1928" t="str">
            <v>RAGONVALIA</v>
          </cell>
          <cell r="F1928" t="str">
            <v>DEPARTAMENTO DE NORTE DE SANTANDER</v>
          </cell>
          <cell r="G1928" t="str">
            <v>CALLE 6 N°2-32</v>
          </cell>
          <cell r="H1928" t="str">
            <v>541050</v>
          </cell>
          <cell r="I1928" t="str">
            <v>097-5869047</v>
          </cell>
          <cell r="J1928" t="str">
            <v>097-5869087</v>
          </cell>
          <cell r="K1928" t="str">
            <v>alcaldia@ragonvalia-nortedesantander.gov.co</v>
          </cell>
          <cell r="L1928" t="str">
            <v>http://www.ragonvalia-nortedesantander.gov.co</v>
          </cell>
        </row>
        <row r="1929">
          <cell r="C1929" t="str">
            <v>Instituto Municipal de Deportes de Arboletes</v>
          </cell>
          <cell r="D1929" t="str">
            <v>IMDERAR</v>
          </cell>
          <cell r="E1929" t="str">
            <v>ARBOLETES</v>
          </cell>
          <cell r="F1929" t="str">
            <v>DEPARTAMENTO DE ANTIOQUIA</v>
          </cell>
          <cell r="G1929" t="str">
            <v>CALLE 22 CARRERA 33 BARRIO DEPORTISTA</v>
          </cell>
          <cell r="H1929" t="str">
            <v>057820</v>
          </cell>
          <cell r="I1929" t="str">
            <v>094-8200521</v>
          </cell>
          <cell r="J1929" t="str">
            <v>094-8200521</v>
          </cell>
          <cell r="K1929" t="str">
            <v>imder@arboletes-antioquia.gov.co</v>
          </cell>
          <cell r="L1929" t="str">
            <v>http://</v>
          </cell>
        </row>
        <row r="1930">
          <cell r="C1930" t="str">
            <v>Instituto de Deportes y Recreación - Barbosa</v>
          </cell>
          <cell r="D1930" t="str">
            <v>INDERBA</v>
          </cell>
          <cell r="E1930" t="str">
            <v>BARBOSA (ANTIOQUIA)</v>
          </cell>
          <cell r="F1930" t="str">
            <v>DEPARTAMENTO DE ANTIOQUIA</v>
          </cell>
          <cell r="G1930" t="str">
            <v>CALLE 20 19 24</v>
          </cell>
          <cell r="H1930" t="str">
            <v>051020</v>
          </cell>
          <cell r="I1930" t="str">
            <v>094-4065473</v>
          </cell>
          <cell r="J1930" t="str">
            <v>094-4065473</v>
          </cell>
          <cell r="K1930" t="str">
            <v>inderbarbosa@hotmail.com</v>
          </cell>
          <cell r="L1930" t="str">
            <v>http://</v>
          </cell>
        </row>
        <row r="1931">
          <cell r="C1931" t="str">
            <v>Instituto de Deportes y Recreación de Caldas</v>
          </cell>
          <cell r="D1931" t="str">
            <v>INDEC</v>
          </cell>
          <cell r="E1931" t="str">
            <v>CALDAS (ANTIOQUIA)</v>
          </cell>
          <cell r="F1931" t="str">
            <v>DEPARTAMENTO DE ANTIOQUIA</v>
          </cell>
          <cell r="G1931" t="str">
            <v>CARRERA 46 N 132 SUR 50</v>
          </cell>
          <cell r="H1931" t="str">
            <v>055440</v>
          </cell>
          <cell r="I1931" t="str">
            <v>054-2783211</v>
          </cell>
          <cell r="J1931" t="str">
            <v>054-2784010</v>
          </cell>
          <cell r="K1931" t="str">
            <v>gerencia@indeccaldas.gov.co</v>
          </cell>
          <cell r="L1931" t="str">
            <v>http://www.indeccaldas.gov.co</v>
          </cell>
        </row>
        <row r="1932">
          <cell r="C1932" t="str">
            <v>Instituto Municipal de Deporte y Recreación - Chigorodó</v>
          </cell>
          <cell r="D1932" t="str">
            <v>IMDER CHIGORODO</v>
          </cell>
          <cell r="E1932" t="str">
            <v>CHIGORODO</v>
          </cell>
          <cell r="F1932" t="str">
            <v>DEPARTAMENTO DE ANTIOQUIA</v>
          </cell>
          <cell r="G1932" t="str">
            <v>BARRIO AEROPUERTO KM UNO VÍA APARTADÓ. COLISEO POLIDEPORTIVO</v>
          </cell>
          <cell r="H1932" t="str">
            <v>057410</v>
          </cell>
          <cell r="I1932" t="str">
            <v>094-8251194</v>
          </cell>
          <cell r="J1932" t="str">
            <v>094-8251194</v>
          </cell>
          <cell r="K1932" t="str">
            <v>chigorodoimder@gmail.com</v>
          </cell>
          <cell r="L1932" t="str">
            <v>http://</v>
          </cell>
        </row>
        <row r="1933">
          <cell r="C1933" t="str">
            <v>Fondo de Vivienda de Interés Social y Reforma Urbana - Donmatías</v>
          </cell>
          <cell r="E1933" t="str">
            <v>DON MATIAS</v>
          </cell>
          <cell r="F1933" t="str">
            <v>DEPARTAMENTO DE ANTIOQUIA</v>
          </cell>
          <cell r="G1933" t="str">
            <v>CARRERA 30 N° 29 - 59</v>
          </cell>
          <cell r="H1933" t="str">
            <v>051850</v>
          </cell>
          <cell r="I1933" t="str">
            <v>094-8663240,8663243,</v>
          </cell>
          <cell r="J1933" t="str">
            <v>094-8663707</v>
          </cell>
          <cell r="K1933" t="str">
            <v>fovis@donmatias-antioquia.gov.co</v>
          </cell>
          <cell r="L1933" t="str">
            <v>http://donmatias-antioquia.gov.co</v>
          </cell>
        </row>
        <row r="1934">
          <cell r="C1934" t="str">
            <v>Instituto Girardotano del Deporte, la Recreación y el Aprovechamiento del Tiempo Libre</v>
          </cell>
          <cell r="D1934" t="str">
            <v>INDER GIRARDOTA</v>
          </cell>
          <cell r="E1934" t="str">
            <v>GIRARDOTA</v>
          </cell>
          <cell r="F1934" t="str">
            <v>DEPARTAMENTO DE ANTIOQUIA</v>
          </cell>
          <cell r="G1934" t="str">
            <v>CARRERA 17 Nº 11 41 INT 2 BL 2</v>
          </cell>
          <cell r="H1934" t="str">
            <v>051030</v>
          </cell>
          <cell r="I1934" t="str">
            <v>094-2896555,2892727,</v>
          </cell>
          <cell r="J1934" t="str">
            <v>094-2892727</v>
          </cell>
          <cell r="K1934" t="str">
            <v>inder@girardota.gov.co</v>
          </cell>
          <cell r="L1934" t="str">
            <v>http://</v>
          </cell>
        </row>
        <row r="1935">
          <cell r="C1935" t="str">
            <v>Instituto del Deporte, la Recreación y Aprovechamiento del Tiempo Libre - Guarne</v>
          </cell>
          <cell r="D1935" t="str">
            <v>INDER MUNICIPIO DE GUARNE</v>
          </cell>
          <cell r="E1935" t="str">
            <v>GUARNE</v>
          </cell>
          <cell r="F1935" t="str">
            <v>DEPARTAMENTO DE ANTIOQUIA</v>
          </cell>
          <cell r="G1935" t="str">
            <v xml:space="preserve">CARRERA 53   46 A   368   AUT MEDELLIN-BOGOTA PAR RECARRERAEATIVO LA EQUIDAD </v>
          </cell>
          <cell r="H1935" t="str">
            <v>054050</v>
          </cell>
          <cell r="I1935" t="str">
            <v>994-5511157</v>
          </cell>
          <cell r="J1935" t="str">
            <v>994-5511157</v>
          </cell>
          <cell r="K1935" t="str">
            <v>inder@guarne-antioquia.gov.co</v>
          </cell>
          <cell r="L1935" t="str">
            <v>http://www.guarne-antioquia.gov.co</v>
          </cell>
        </row>
        <row r="1936">
          <cell r="C1936" t="str">
            <v>Instituto Municipal del Deporte y Recreación de la Estrella</v>
          </cell>
          <cell r="D1936" t="str">
            <v>INDERE</v>
          </cell>
          <cell r="E1936" t="str">
            <v>LA ESTRELLA</v>
          </cell>
          <cell r="F1936" t="str">
            <v>DEPARTAMENTO DE ANTIOQUIA</v>
          </cell>
          <cell r="G1936" t="str">
            <v>CARRERA 60 83 A SUR 92</v>
          </cell>
          <cell r="H1936" t="str">
            <v>055460</v>
          </cell>
          <cell r="I1936" t="str">
            <v>094-2790046,3095268,</v>
          </cell>
          <cell r="J1936" t="str">
            <v>094-2790046</v>
          </cell>
          <cell r="K1936" t="str">
            <v>indere@une.net.co</v>
          </cell>
          <cell r="L1936" t="str">
            <v>http://www.indere.gov.co</v>
          </cell>
        </row>
        <row r="1937">
          <cell r="C1937" t="str">
            <v>Instituto de Deportes de Marinilla</v>
          </cell>
          <cell r="D1937" t="str">
            <v>INDERMA</v>
          </cell>
          <cell r="E1937" t="str">
            <v>MARINILLA</v>
          </cell>
          <cell r="F1937" t="str">
            <v>DEPARTAMENTO DE ANTIOQUIA</v>
          </cell>
          <cell r="G1937" t="str">
            <v>CALLE 30  41 - 01</v>
          </cell>
          <cell r="H1937" t="str">
            <v>054020</v>
          </cell>
          <cell r="I1937" t="str">
            <v>094-5485137</v>
          </cell>
          <cell r="J1937" t="str">
            <v>094-5486206</v>
          </cell>
          <cell r="K1937" t="str">
            <v>inderma@hotmail.com</v>
          </cell>
          <cell r="L1937" t="str">
            <v>http://www.marinilla.gov.co</v>
          </cell>
        </row>
        <row r="1938">
          <cell r="C1938" t="str">
            <v>E.S.P. Empresa de Energía Eléctrica de Servicios Públicos - Murindó</v>
          </cell>
          <cell r="D1938" t="str">
            <v>EEMMESP</v>
          </cell>
          <cell r="E1938" t="str">
            <v>MURINDO</v>
          </cell>
          <cell r="F1938" t="str">
            <v>DEPARTAMENTO DE ANTIOQUIA</v>
          </cell>
          <cell r="G1938" t="str">
            <v>CALLE PRINCIPAL</v>
          </cell>
          <cell r="H1938" t="str">
            <v>055040</v>
          </cell>
          <cell r="I1938" t="str">
            <v>094-8575019</v>
          </cell>
          <cell r="J1938" t="str">
            <v>094-8575019</v>
          </cell>
          <cell r="K1938" t="str">
            <v>empresaespmurindo@gmail.com</v>
          </cell>
          <cell r="L1938" t="str">
            <v>http://</v>
          </cell>
        </row>
        <row r="1939">
          <cell r="C1939" t="str">
            <v>Fondo de Vivienda de Interés Social de Puerto Berrío</v>
          </cell>
          <cell r="D1939" t="str">
            <v>FOVISRU</v>
          </cell>
          <cell r="E1939" t="str">
            <v>PUERTO BERRIO</v>
          </cell>
          <cell r="F1939" t="str">
            <v>DEPARTAMENTO DE ANTIOQUIA</v>
          </cell>
          <cell r="G1939" t="str">
            <v>CARRERA 8 # 52-11</v>
          </cell>
          <cell r="H1939" t="str">
            <v>053420</v>
          </cell>
          <cell r="I1939" t="str">
            <v>094-8333255</v>
          </cell>
          <cell r="J1939" t="str">
            <v>094-8333255</v>
          </cell>
          <cell r="K1939" t="str">
            <v>fovisrupuertoberrio@gmail.com</v>
          </cell>
          <cell r="L1939" t="str">
            <v>http://</v>
          </cell>
        </row>
        <row r="1940">
          <cell r="C1940" t="str">
            <v>Instituto para el Deporte y la Recreación INDESA - Sabaneta</v>
          </cell>
          <cell r="D1940" t="str">
            <v>INDESA</v>
          </cell>
          <cell r="E1940" t="str">
            <v>SABANETA</v>
          </cell>
          <cell r="F1940" t="str">
            <v>DEPARTAMENTO DE ANTIOQUIA</v>
          </cell>
          <cell r="G1940" t="str">
            <v>CALLE 76 E SUR N°46 B 82</v>
          </cell>
          <cell r="H1940" t="str">
            <v>055450</v>
          </cell>
          <cell r="I1940" t="str">
            <v>094-2887275,2880126,</v>
          </cell>
          <cell r="J1940" t="str">
            <v>094-2880125</v>
          </cell>
          <cell r="K1940" t="str">
            <v>contabilidad@indesa.gov.co</v>
          </cell>
          <cell r="L1940" t="str">
            <v>http://www.indesa-sabaneta-antioquia.gov.co</v>
          </cell>
        </row>
        <row r="1941">
          <cell r="C1941" t="str">
            <v>E.S.P. Empresas Públicas de El Santuario</v>
          </cell>
          <cell r="D1941" t="str">
            <v>EE.PP.ES.E.S.P.</v>
          </cell>
          <cell r="E1941" t="str">
            <v>SANTUARIO (ANTIOQUIA)</v>
          </cell>
          <cell r="F1941" t="str">
            <v>DEPARTAMENTO DE ANTIOQUIA</v>
          </cell>
          <cell r="G1941" t="str">
            <v>CARRERAA 42 # 49 - 39</v>
          </cell>
          <cell r="H1941" t="str">
            <v>054450</v>
          </cell>
          <cell r="I1941" t="str">
            <v>574-3222914</v>
          </cell>
          <cell r="J1941" t="str">
            <v>574-5465413</v>
          </cell>
          <cell r="K1941" t="str">
            <v>elsantuarioesp@une.net.co</v>
          </cell>
          <cell r="L1941" t="str">
            <v>http://www.elsantuarioesp.gov.co/</v>
          </cell>
        </row>
        <row r="1942">
          <cell r="C1942" t="str">
            <v>Instituto Municipal de Deportes Imdeportes - Turbo</v>
          </cell>
          <cell r="D1942" t="str">
            <v>IMDEPORTES</v>
          </cell>
          <cell r="E1942" t="str">
            <v>TURBO</v>
          </cell>
          <cell r="F1942" t="str">
            <v>DEPARTAMENTO DE ANTIOQUIA</v>
          </cell>
          <cell r="G1942" t="str">
            <v>Estadio Municipal de Turbo JHON JAIRO TRELLEZ</v>
          </cell>
          <cell r="H1942" t="str">
            <v>057868</v>
          </cell>
          <cell r="I1942" t="str">
            <v>094-8272876</v>
          </cell>
          <cell r="J1942" t="str">
            <v>094-8272876</v>
          </cell>
          <cell r="K1942" t="str">
            <v>imdeportesturbo2016@hotmail.com</v>
          </cell>
          <cell r="L1942" t="str">
            <v>http://www.inderturbo.gov.co</v>
          </cell>
        </row>
        <row r="1943">
          <cell r="C1943" t="str">
            <v>E.S.P. de Vigía del Fuerte</v>
          </cell>
          <cell r="D1943" t="str">
            <v>EMSPUVIF</v>
          </cell>
          <cell r="E1943" t="str">
            <v>VIGIA DEL FUERTE</v>
          </cell>
          <cell r="F1943" t="str">
            <v>DEPARTAMENTO DE ANTIOQUIA</v>
          </cell>
          <cell r="G1943" t="str">
            <v>Carrera  1   Vigía del Fuerte</v>
          </cell>
          <cell r="H1943" t="str">
            <v>056820</v>
          </cell>
          <cell r="I1943" t="str">
            <v>094-8678165,8678165,</v>
          </cell>
          <cell r="J1943" t="str">
            <v>094-9999999</v>
          </cell>
          <cell r="K1943" t="str">
            <v>cuadrosmaya@yahoo.es</v>
          </cell>
          <cell r="L1943" t="str">
            <v>http://</v>
          </cell>
        </row>
        <row r="1944">
          <cell r="C1944" t="str">
            <v>Instituto de Deportes,Recreación y Educación Física - Yolombó</v>
          </cell>
          <cell r="E1944" t="str">
            <v>YOLOMBO</v>
          </cell>
          <cell r="F1944" t="str">
            <v>DEPARTAMENTO DE ANTIOQUIA</v>
          </cell>
          <cell r="G1944" t="str">
            <v>CALLE COLOMBIA N 20 10</v>
          </cell>
          <cell r="H1944" t="str">
            <v>052030</v>
          </cell>
          <cell r="I1944" t="str">
            <v>074-8654778</v>
          </cell>
          <cell r="J1944" t="str">
            <v>074-8654148</v>
          </cell>
          <cell r="K1944" t="str">
            <v>yolombo@indeportesantioquia.gov.co</v>
          </cell>
          <cell r="L1944" t="str">
            <v>http://www.yolombo-antioquia.gov.co/</v>
          </cell>
        </row>
        <row r="1945">
          <cell r="C1945" t="str">
            <v>Área Metropolitana del Valle de Aburrá</v>
          </cell>
          <cell r="D1945" t="str">
            <v>METROPOL</v>
          </cell>
          <cell r="E1945" t="str">
            <v>MEDELLIN</v>
          </cell>
          <cell r="F1945" t="str">
            <v>DEPARTAMENTO DE ANTIOQUIA</v>
          </cell>
          <cell r="G1945" t="str">
            <v>CALLE 41 N° 53 - 07</v>
          </cell>
          <cell r="H1945" t="str">
            <v>050015</v>
          </cell>
          <cell r="I1945" t="str">
            <v>094-3856000</v>
          </cell>
          <cell r="J1945" t="str">
            <v>094-2623201</v>
          </cell>
          <cell r="K1945" t="str">
            <v>sor.velez@metropol.gov.co</v>
          </cell>
          <cell r="L1945" t="str">
            <v>http://www.metropol.gov.co/</v>
          </cell>
        </row>
        <row r="1946">
          <cell r="C1946" t="str">
            <v>E.S.E. Hospital de Candelaria</v>
          </cell>
          <cell r="D1946" t="str">
            <v>E.S.E HOSPITAL CRIA</v>
          </cell>
          <cell r="E1946" t="str">
            <v>CANDELARIA (ATLANTICO)</v>
          </cell>
          <cell r="F1946" t="str">
            <v>DEPARTAMENTO DE ATLANTICO</v>
          </cell>
          <cell r="G1946" t="str">
            <v>Calle 15  22 - 21</v>
          </cell>
          <cell r="H1946" t="str">
            <v>084020</v>
          </cell>
          <cell r="I1946" t="str">
            <v>095-3103617906</v>
          </cell>
          <cell r="J1946" t="str">
            <v>095-8734768</v>
          </cell>
          <cell r="K1946" t="str">
            <v>leobaldosiadodelac@hotmail.com</v>
          </cell>
          <cell r="L1946" t="str">
            <v>http://</v>
          </cell>
        </row>
        <row r="1947">
          <cell r="C1947" t="str">
            <v>Instituto Municipal de Deportes de Malambo</v>
          </cell>
          <cell r="D1947" t="str">
            <v>IMDM</v>
          </cell>
          <cell r="E1947" t="str">
            <v>MALAMBO</v>
          </cell>
          <cell r="F1947" t="str">
            <v>DEPARTAMENTO DE ATLANTICO</v>
          </cell>
          <cell r="G1947" t="str">
            <v>Calle 13 Nº 17-03</v>
          </cell>
          <cell r="H1947" t="str">
            <v>083020</v>
          </cell>
          <cell r="I1947" t="str">
            <v>075-3763568</v>
          </cell>
          <cell r="J1947" t="str">
            <v>075-3763568</v>
          </cell>
          <cell r="K1947" t="str">
            <v>deporte@malambo-atlantico.gov.co</v>
          </cell>
          <cell r="L1947" t="str">
            <v>http://</v>
          </cell>
        </row>
        <row r="1948">
          <cell r="C1948" t="str">
            <v>E.S.E. Hospital del Municipio de Manatí</v>
          </cell>
          <cell r="D1948" t="str">
            <v>HMESE</v>
          </cell>
          <cell r="E1948" t="str">
            <v>MANATI</v>
          </cell>
          <cell r="F1948" t="str">
            <v>DEPARTAMENTO DE ATLANTICO</v>
          </cell>
          <cell r="G1948" t="str">
            <v>CALLE 5B NO 6A-52</v>
          </cell>
          <cell r="H1948" t="str">
            <v>085020</v>
          </cell>
          <cell r="I1948" t="str">
            <v>095-8719447</v>
          </cell>
          <cell r="J1948" t="str">
            <v>095-8719447</v>
          </cell>
          <cell r="K1948" t="str">
            <v>hospitaldemanati.s@hotmail.com</v>
          </cell>
          <cell r="L1948" t="str">
            <v>http://www.hospitaldemanati.ese.gov.co</v>
          </cell>
        </row>
        <row r="1949">
          <cell r="C1949" t="str">
            <v>E.S.E. Centro de Salud Palmar de Varela</v>
          </cell>
          <cell r="D1949" t="str">
            <v>ESEPALMAR</v>
          </cell>
          <cell r="E1949" t="str">
            <v>PALMAR DE VARELA</v>
          </cell>
          <cell r="F1949" t="str">
            <v>DEPARTAMENTO DE ATLANTICO</v>
          </cell>
          <cell r="G1949" t="str">
            <v>CALLE 11 NO 9-134</v>
          </cell>
          <cell r="H1949" t="str">
            <v>083080</v>
          </cell>
          <cell r="I1949" t="str">
            <v>095-8791871</v>
          </cell>
          <cell r="J1949" t="str">
            <v>095-8791871</v>
          </cell>
          <cell r="K1949" t="str">
            <v>contactenos@esepalmardevarela-atlantico.gov.co</v>
          </cell>
          <cell r="L1949" t="str">
            <v>http://www.esepalmardevarela-atlantico.gov.co/</v>
          </cell>
        </row>
        <row r="1950">
          <cell r="C1950" t="str">
            <v>I.P.S. Centro de Salud Piojó</v>
          </cell>
          <cell r="E1950" t="str">
            <v>PIOJO</v>
          </cell>
          <cell r="F1950" t="str">
            <v>DEPARTAMENTO DE ATLANTICO</v>
          </cell>
          <cell r="G1950" t="str">
            <v>Calle 5  12 - 08</v>
          </cell>
          <cell r="H1950" t="str">
            <v>081060</v>
          </cell>
          <cell r="I1950" t="str">
            <v>095-8781964</v>
          </cell>
          <cell r="J1950" t="str">
            <v>095-9999999</v>
          </cell>
          <cell r="K1950" t="str">
            <v>alga7859_1@yahoo.com</v>
          </cell>
          <cell r="L1950" t="str">
            <v>http://</v>
          </cell>
        </row>
        <row r="1951">
          <cell r="C1951" t="str">
            <v>E.S.E. Hospital de Ponedera</v>
          </cell>
          <cell r="E1951" t="str">
            <v>PONEDERA</v>
          </cell>
          <cell r="F1951" t="str">
            <v>DEPARTAMENTO DE ATLANTICO</v>
          </cell>
          <cell r="G1951" t="str">
            <v>CARRERA 14 NO 15-60</v>
          </cell>
          <cell r="H1951" t="str">
            <v>084001</v>
          </cell>
          <cell r="I1951" t="str">
            <v>095-8769509</v>
          </cell>
          <cell r="J1951" t="str">
            <v>095-8769509</v>
          </cell>
          <cell r="K1951" t="str">
            <v>financiera@hospitalponedera.com</v>
          </cell>
          <cell r="L1951" t="str">
            <v>http://www.hospitalponedera.com</v>
          </cell>
        </row>
        <row r="1952">
          <cell r="C1952" t="str">
            <v>E.S.E. Centro de Salud Sabanagrande</v>
          </cell>
          <cell r="E1952" t="str">
            <v>SABANAGRANDE</v>
          </cell>
          <cell r="F1952" t="str">
            <v>DEPARTAMENTO DE ATLANTICO</v>
          </cell>
          <cell r="G1952" t="str">
            <v>CARRERA 11 N°50</v>
          </cell>
          <cell r="H1952" t="str">
            <v>083040</v>
          </cell>
          <cell r="I1952" t="str">
            <v>095-8791402</v>
          </cell>
          <cell r="J1952" t="str">
            <v>095-8791402</v>
          </cell>
          <cell r="K1952" t="str">
            <v>esesaludsabanagrande@hotmail.com</v>
          </cell>
          <cell r="L1952" t="str">
            <v>http://www.sabanagrande-atlantico.gov.co</v>
          </cell>
        </row>
        <row r="1953">
          <cell r="C1953" t="str">
            <v>E.S.E. Ceminsa</v>
          </cell>
          <cell r="E1953" t="str">
            <v>SABANALARGA (ATLANTICO)</v>
          </cell>
          <cell r="F1953" t="str">
            <v>DEPARTAMENTO DE ATLANTICO</v>
          </cell>
          <cell r="G1953" t="str">
            <v>CALLE 28 # 22-45</v>
          </cell>
          <cell r="H1953" t="str">
            <v>085101</v>
          </cell>
          <cell r="I1953" t="str">
            <v>095-8781332</v>
          </cell>
          <cell r="J1953" t="str">
            <v>095-8781332</v>
          </cell>
          <cell r="K1953" t="str">
            <v>calidad@ceminsa.gov.co</v>
          </cell>
          <cell r="L1953" t="str">
            <v>http://www.ceminsa.gov.co</v>
          </cell>
        </row>
        <row r="1954">
          <cell r="C1954" t="str">
            <v>E.S.E. Centro de Salud Santa Lucía - Atlántico</v>
          </cell>
          <cell r="E1954" t="str">
            <v>SANTA LUCIA</v>
          </cell>
          <cell r="F1954" t="str">
            <v>DEPARTAMENTO DE ATLANTICO</v>
          </cell>
          <cell r="G1954" t="str">
            <v>Calle 7   4 - 12</v>
          </cell>
          <cell r="H1954" t="str">
            <v>084080</v>
          </cell>
          <cell r="I1954" t="str">
            <v>301-5478719</v>
          </cell>
          <cell r="J1954" t="str">
            <v>095-0</v>
          </cell>
          <cell r="K1954" t="str">
            <v>yega1116@hotmail.com</v>
          </cell>
          <cell r="L1954" t="str">
            <v>http://</v>
          </cell>
        </row>
        <row r="1955">
          <cell r="C1955" t="str">
            <v>E.S.E. Hospital Materno Infantil Ciudadela Metropolitana - Soledad</v>
          </cell>
          <cell r="E1955" t="str">
            <v>SOLEDAD</v>
          </cell>
          <cell r="F1955" t="str">
            <v>DEPARTAMENTO DE ATLANTICO</v>
          </cell>
          <cell r="G1955" t="str">
            <v>CRA 40 No. 33-06</v>
          </cell>
          <cell r="H1955" t="str">
            <v>083001</v>
          </cell>
          <cell r="I1955" t="str">
            <v>005-3742567</v>
          </cell>
          <cell r="J1955" t="str">
            <v>005-3742567</v>
          </cell>
          <cell r="K1955" t="str">
            <v>carenas@maternoinfantil.gov.co</v>
          </cell>
          <cell r="L1955" t="str">
            <v>http://www.maternoinfantil.gov.co</v>
          </cell>
        </row>
        <row r="1956">
          <cell r="C1956" t="str">
            <v xml:space="preserve">E.S.E. Centro de Salud de Tubará </v>
          </cell>
          <cell r="E1956" t="str">
            <v>TUBARA</v>
          </cell>
          <cell r="F1956" t="str">
            <v>DEPARTAMENTO DE ATLANTICO</v>
          </cell>
          <cell r="G1956" t="str">
            <v>CALLE 2 NO 10-60</v>
          </cell>
          <cell r="H1956" t="str">
            <v>081020</v>
          </cell>
          <cell r="I1956" t="str">
            <v>095-8737031</v>
          </cell>
          <cell r="J1956" t="str">
            <v>095-8737031</v>
          </cell>
          <cell r="K1956" t="str">
            <v>esecentrodesaluddetubara@hotmail.com</v>
          </cell>
          <cell r="L1956" t="str">
            <v>http://www.esecentrodesaluddetubara-atlantico.gov.co</v>
          </cell>
        </row>
        <row r="1957">
          <cell r="C1957" t="str">
            <v>E.S.E. Centro de Salud de Usiacurí</v>
          </cell>
          <cell r="E1957" t="str">
            <v>USIACURI</v>
          </cell>
          <cell r="F1957" t="str">
            <v>DEPARTAMENTO DE ATLANTICO</v>
          </cell>
          <cell r="G1957" t="str">
            <v>Carrera 12  15 - 07</v>
          </cell>
          <cell r="H1957" t="str">
            <v>082060</v>
          </cell>
          <cell r="I1957" t="str">
            <v>095-8755588</v>
          </cell>
          <cell r="J1957" t="str">
            <v>095-8755588</v>
          </cell>
          <cell r="K1957" t="str">
            <v>hospitalusiacuri@gmail.com</v>
          </cell>
          <cell r="L1957" t="str">
            <v>http://</v>
          </cell>
        </row>
        <row r="1958">
          <cell r="C1958" t="str">
            <v>Institución Universitaria Bellas Artes y Ciencias de Bolívar</v>
          </cell>
          <cell r="D1958" t="str">
            <v>UNIBAC</v>
          </cell>
          <cell r="E1958" t="str">
            <v>CARTAGENA DE INDIAS - DISTRITO TURISTICO Y CULTURAL</v>
          </cell>
          <cell r="F1958" t="str">
            <v>DEPARTAMENTO DE BOLIVAR</v>
          </cell>
          <cell r="G1958" t="str">
            <v>CENTRO CARRERA 9 No. 39-12</v>
          </cell>
          <cell r="H1958" t="str">
            <v>130001</v>
          </cell>
          <cell r="I1958" t="str">
            <v>095-6600391,6649707,6637736</v>
          </cell>
          <cell r="J1958" t="str">
            <v>095-6601336</v>
          </cell>
          <cell r="K1958" t="str">
            <v>info@unibc.edu.co</v>
          </cell>
          <cell r="L1958" t="str">
            <v>http://www.unibac.edu.co</v>
          </cell>
        </row>
        <row r="1959">
          <cell r="C1959" t="str">
            <v>E.S.E. Hospital Local de Arenal Manuela Pabuena Lobo - Arenal</v>
          </cell>
          <cell r="E1959" t="str">
            <v>ARENAL</v>
          </cell>
          <cell r="F1959" t="str">
            <v>DEPARTAMENTO DE BOLIVAR</v>
          </cell>
          <cell r="G1959" t="str">
            <v>Calle 15   14 - 21</v>
          </cell>
          <cell r="H1959" t="str">
            <v>134520</v>
          </cell>
          <cell r="I1959" t="str">
            <v>321-5657737</v>
          </cell>
          <cell r="J1959" t="str">
            <v>095-22</v>
          </cell>
          <cell r="K1959" t="str">
            <v>hmanuelapl@hotmail.com</v>
          </cell>
          <cell r="L1959" t="str">
            <v>http://</v>
          </cell>
        </row>
        <row r="1960">
          <cell r="C1960" t="str">
            <v>E.S.E. Hospital Local de Arjona</v>
          </cell>
          <cell r="E1960" t="str">
            <v>ARJONA</v>
          </cell>
          <cell r="F1960" t="str">
            <v>DEPARTAMENTO DE BOLIVAR</v>
          </cell>
          <cell r="G1960" t="str">
            <v>BARRIO SAN JOSE DE TURBAQUITO DIAGONAL 55 NO 47-39</v>
          </cell>
          <cell r="H1960" t="str">
            <v>131020</v>
          </cell>
          <cell r="I1960" t="str">
            <v>095-6284516</v>
          </cell>
          <cell r="J1960" t="str">
            <v>095-6284516</v>
          </cell>
          <cell r="K1960" t="str">
            <v>contabilidad@esehospitalarjona-arjona-bolivar.gov.co</v>
          </cell>
          <cell r="L1960" t="str">
            <v>http://www.esehospitalarjona-arjona-bolivar.gov.co/</v>
          </cell>
        </row>
        <row r="1961">
          <cell r="C1961" t="str">
            <v>E.S.E. Centro de Salud Con Cama - Arroyohondo</v>
          </cell>
          <cell r="E1961" t="str">
            <v>ARROYOHONDO</v>
          </cell>
          <cell r="F1961" t="str">
            <v>DEPARTAMENTO DE BOLIVAR</v>
          </cell>
          <cell r="G1961" t="str">
            <v>CARRERA 1 E 1 A 104</v>
          </cell>
          <cell r="H1961" t="str">
            <v>131560</v>
          </cell>
          <cell r="I1961" t="str">
            <v>091-3014776323</v>
          </cell>
          <cell r="J1961" t="str">
            <v>091-3014776323</v>
          </cell>
          <cell r="K1961" t="str">
            <v>ese_arroyohondo@hotmail.com</v>
          </cell>
          <cell r="L1961" t="str">
            <v>http://</v>
          </cell>
        </row>
        <row r="1962">
          <cell r="C1962" t="str">
            <v>E.S.E. Hospital José Rudecindo López Parodi - Barranco de Loba</v>
          </cell>
          <cell r="E1962" t="str">
            <v>BARRANCO DE LOBA</v>
          </cell>
          <cell r="F1962" t="str">
            <v>DEPARTAMENTO DE BOLIVAR</v>
          </cell>
          <cell r="G1962" t="str">
            <v>Barranco de Loba</v>
          </cell>
          <cell r="H1962" t="str">
            <v>133510</v>
          </cell>
          <cell r="I1962" t="str">
            <v>095-4290804</v>
          </cell>
          <cell r="J1962" t="str">
            <v>095-4290804</v>
          </cell>
          <cell r="K1962" t="str">
            <v>hospital01barrancodeloba@hotmail.com</v>
          </cell>
          <cell r="L1962" t="str">
            <v>http://</v>
          </cell>
        </row>
        <row r="1963">
          <cell r="C1963" t="str">
            <v>E.S.E. Hospital Local Calamar - Calamar</v>
          </cell>
          <cell r="E1963" t="str">
            <v>CALAMAR (BOLIVAR)</v>
          </cell>
          <cell r="F1963" t="str">
            <v>DEPARTAMENTO DE BOLIVAR</v>
          </cell>
          <cell r="G1963" t="str">
            <v>CARRERA 2 #1-78</v>
          </cell>
          <cell r="H1963" t="str">
            <v>131540</v>
          </cell>
          <cell r="I1963" t="str">
            <v>005-6208491</v>
          </cell>
          <cell r="J1963" t="str">
            <v>005-6208491</v>
          </cell>
          <cell r="K1963" t="str">
            <v>esehospitallocaldecalamar@gmail.com</v>
          </cell>
          <cell r="L1963" t="str">
            <v>http://</v>
          </cell>
        </row>
        <row r="1964">
          <cell r="C1964" t="str">
            <v>E.S.E. Hospital Local de Cicuco</v>
          </cell>
          <cell r="E1964" t="str">
            <v>CICUCO</v>
          </cell>
          <cell r="F1964" t="str">
            <v>DEPARTAMENTO DE BOLIVAR</v>
          </cell>
          <cell r="G1964" t="str">
            <v>CALLE 17  NO 14 69</v>
          </cell>
          <cell r="H1964" t="str">
            <v>132550</v>
          </cell>
          <cell r="I1964" t="str">
            <v>075-6878731</v>
          </cell>
          <cell r="J1964" t="str">
            <v>075-6878731</v>
          </cell>
          <cell r="K1964" t="str">
            <v>eselocalcicucobolivar@hotmail.com</v>
          </cell>
          <cell r="L1964" t="str">
            <v>http://</v>
          </cell>
        </row>
        <row r="1965">
          <cell r="C1965" t="str">
            <v>E.S.E. Centro de Salud Con Camas - Córdoba</v>
          </cell>
          <cell r="E1965" t="str">
            <v>CORDOBA (BOLIVAR)</v>
          </cell>
          <cell r="F1965" t="str">
            <v>DEPARTAMENTO DE BOLIVAR</v>
          </cell>
          <cell r="G1965" t="str">
            <v>Calle Pricipal - Córdoba</v>
          </cell>
          <cell r="H1965" t="str">
            <v>132501</v>
          </cell>
          <cell r="I1965" t="str">
            <v>075-4859047</v>
          </cell>
          <cell r="J1965" t="str">
            <v>075-6860001</v>
          </cell>
          <cell r="K1965" t="str">
            <v>contactenos@cordoba-bolivar.gov.co</v>
          </cell>
          <cell r="L1965" t="str">
            <v>http://</v>
          </cell>
        </row>
        <row r="1966">
          <cell r="C1966" t="str">
            <v>E.S.E. Centro de Salud Giovani Cristini - Carmen de Bolívar</v>
          </cell>
          <cell r="E1966" t="str">
            <v>EL CARMEN DE BOLIVAR</v>
          </cell>
          <cell r="F1966" t="str">
            <v>DEPARTAMENTO DE BOLIVAR</v>
          </cell>
          <cell r="G1966" t="str">
            <v>Calle  28  Carrera 39   38 30</v>
          </cell>
          <cell r="H1966" t="str">
            <v>132050</v>
          </cell>
          <cell r="I1966" t="str">
            <v>095-6860001</v>
          </cell>
          <cell r="J1966" t="str">
            <v>095-6860001</v>
          </cell>
          <cell r="K1966" t="str">
            <v>esehospitalgc@gmail.com</v>
          </cell>
          <cell r="L1966" t="str">
            <v>http://</v>
          </cell>
        </row>
        <row r="1967">
          <cell r="C1967" t="str">
            <v>E.S.E. Hospital Local - Mahates (Bolívar)</v>
          </cell>
          <cell r="E1967" t="str">
            <v>MAHATES</v>
          </cell>
          <cell r="F1967" t="str">
            <v>DEPARTAMENTO DE BOLIVAR</v>
          </cell>
          <cell r="G1967" t="str">
            <v>BARRIO SANTANDER CALLE 18 NO 41-10</v>
          </cell>
          <cell r="H1967" t="str">
            <v>131040</v>
          </cell>
          <cell r="I1967" t="str">
            <v>095-6397093</v>
          </cell>
          <cell r="J1967" t="str">
            <v>095-6397093</v>
          </cell>
          <cell r="K1967" t="str">
            <v>hlmahates@outlook.com</v>
          </cell>
          <cell r="L1967" t="str">
            <v>http://www.mahates-bolivar.gov.co</v>
          </cell>
        </row>
        <row r="1968">
          <cell r="C1968" t="str">
            <v>E.S.E. Hospital Local Santa María - Santa Cruz de Mompox</v>
          </cell>
          <cell r="E1968" t="str">
            <v>MOMPOS</v>
          </cell>
          <cell r="F1968" t="str">
            <v>DEPARTAMENTO DE BOLIVAR</v>
          </cell>
          <cell r="G1968" t="str">
            <v>CARRERA 3 NO 24  -  01</v>
          </cell>
          <cell r="H1968" t="str">
            <v>132560</v>
          </cell>
          <cell r="I1968" t="str">
            <v>095-6855713</v>
          </cell>
          <cell r="J1968" t="str">
            <v>095-6855713</v>
          </cell>
          <cell r="K1968" t="str">
            <v>gerencia@esesantamariamompox.gov.co</v>
          </cell>
          <cell r="L1968" t="str">
            <v>http://esesantamariamompox.gov.co/</v>
          </cell>
        </row>
        <row r="1969">
          <cell r="C1969" t="str">
            <v>E.S.E. Hospital Local San Sebastián - Morales</v>
          </cell>
          <cell r="E1969" t="str">
            <v>MORALES (BOLIVAR)</v>
          </cell>
          <cell r="F1969" t="str">
            <v>DEPARTAMENTO DE BOLIVAR</v>
          </cell>
          <cell r="G1969" t="str">
            <v>KM 1 AV PRINCIPAL VIA PUERTO BOLIVAR</v>
          </cell>
          <cell r="H1969" t="str">
            <v>134547</v>
          </cell>
          <cell r="I1969" t="str">
            <v>311-4162680</v>
          </cell>
          <cell r="J1969" t="str">
            <v>095-5698067</v>
          </cell>
          <cell r="K1969" t="str">
            <v>hospitalsansebastianmoralesbol@gmail.com</v>
          </cell>
          <cell r="L1969" t="str">
            <v>http://hospitalmoralesbolivar.gov.co/inicio/</v>
          </cell>
        </row>
        <row r="1970">
          <cell r="C1970" t="str">
            <v>E.S.E. Hospital Local la Candelaria - Rioviejo</v>
          </cell>
          <cell r="E1970" t="str">
            <v>RIOVIEJO</v>
          </cell>
          <cell r="F1970" t="str">
            <v>DEPARTAMENTO DE BOLIVAR</v>
          </cell>
          <cell r="G1970" t="str">
            <v>Calle 4  8 - 77</v>
          </cell>
          <cell r="H1970" t="str">
            <v>133560</v>
          </cell>
          <cell r="I1970" t="str">
            <v>095-5652359</v>
          </cell>
          <cell r="J1970" t="str">
            <v>095-5652359</v>
          </cell>
          <cell r="K1970" t="str">
            <v>slacandelaria@yahoo.es</v>
          </cell>
          <cell r="L1970" t="str">
            <v>http://</v>
          </cell>
        </row>
        <row r="1971">
          <cell r="C1971" t="str">
            <v>E.S.E. Hospital Local Ana María Rodríguez - San Estanislao de Kotska</v>
          </cell>
          <cell r="E1971" t="str">
            <v>SAN ESTANISLAO</v>
          </cell>
          <cell r="F1971" t="str">
            <v>DEPARTAMENTO DE BOLIVAR</v>
          </cell>
          <cell r="G1971" t="str">
            <v>Calle Principal Barrio El Carmen</v>
          </cell>
          <cell r="H1971" t="str">
            <v>130540</v>
          </cell>
          <cell r="I1971" t="str">
            <v>095-6299033</v>
          </cell>
          <cell r="J1971" t="str">
            <v>095-6299033</v>
          </cell>
          <cell r="K1971" t="str">
            <v>esehlamr@hotmail.com</v>
          </cell>
          <cell r="L1971" t="str">
            <v>http://</v>
          </cell>
        </row>
        <row r="1972">
          <cell r="C1972" t="str">
            <v xml:space="preserve">E.S.E. Hospital Local - San Fernando </v>
          </cell>
          <cell r="E1972" t="str">
            <v>SAN FERNANDO</v>
          </cell>
          <cell r="F1972" t="str">
            <v>DEPARTAMENTO DE BOLIVAR</v>
          </cell>
          <cell r="G1972" t="str">
            <v>CALLE 2D-56 BARRIO SANTO DOMINGO</v>
          </cell>
          <cell r="H1972" t="str">
            <v>130011</v>
          </cell>
          <cell r="I1972" t="str">
            <v>095-6898539</v>
          </cell>
          <cell r="J1972" t="str">
            <v>095-6898539</v>
          </cell>
          <cell r="K1972" t="str">
            <v>hospitalsanfernando@hotmail.com</v>
          </cell>
          <cell r="L1972" t="str">
            <v>http://</v>
          </cell>
        </row>
        <row r="1973">
          <cell r="C1973" t="str">
            <v>E.S.E. Hospital Local de San Jacinto - Bolívar</v>
          </cell>
          <cell r="E1973" t="str">
            <v>SAN JACINTO</v>
          </cell>
          <cell r="F1973" t="str">
            <v>DEPARTAMENTO DE BOLIVAR</v>
          </cell>
          <cell r="G1973" t="str">
            <v>Carrera 40  15 - 33  Barrio La Gloria</v>
          </cell>
          <cell r="H1973" t="str">
            <v>132030</v>
          </cell>
          <cell r="I1973" t="str">
            <v>095-6868120,86868665</v>
          </cell>
          <cell r="J1973" t="str">
            <v>095-66868379</v>
          </cell>
          <cell r="K1973" t="str">
            <v>paka_76@hotmail.com</v>
          </cell>
          <cell r="L1973" t="str">
            <v>http://</v>
          </cell>
        </row>
        <row r="1974">
          <cell r="C1974" t="str">
            <v>E.S.E. Centro de Salud Con Cama</v>
          </cell>
          <cell r="E1974" t="str">
            <v>SAN JACINTO DEL CAUCA</v>
          </cell>
          <cell r="F1974" t="str">
            <v>DEPARTAMENTO DE BOLIVAR</v>
          </cell>
          <cell r="G1974" t="str">
            <v>San Jacinto del Cauca</v>
          </cell>
          <cell r="H1974" t="str">
            <v>132030</v>
          </cell>
          <cell r="I1974" t="str">
            <v>313-5178484</v>
          </cell>
          <cell r="J1974" t="str">
            <v>094-8308559</v>
          </cell>
          <cell r="K1974" t="str">
            <v>esesanjacintodelcauca@yahoo.es</v>
          </cell>
          <cell r="L1974" t="str">
            <v>http://</v>
          </cell>
        </row>
        <row r="1975">
          <cell r="C1975" t="str">
            <v>E.S.E. Hospital Local de San Juan Nepomuceno</v>
          </cell>
          <cell r="E1975" t="str">
            <v>SAN JUAN NEPOMUCENO</v>
          </cell>
          <cell r="F1975" t="str">
            <v>DEPARTAMENTO DE BOLIVAR</v>
          </cell>
          <cell r="G1975" t="str">
            <v>CALLE 12 NO 8-69</v>
          </cell>
          <cell r="H1975" t="str">
            <v>132010</v>
          </cell>
          <cell r="I1975" t="str">
            <v>075-6890002,6890516</v>
          </cell>
          <cell r="J1975" t="str">
            <v>075-6892508,6890516</v>
          </cell>
          <cell r="K1975" t="str">
            <v>sanjuanhospital@hotmail.com</v>
          </cell>
          <cell r="L1975" t="str">
            <v>http://www.esehospitalsanjuanepomuceno.gov.co/</v>
          </cell>
        </row>
        <row r="1976">
          <cell r="C1976" t="str">
            <v>E.S.E. Hospital Local - San Martín de Loba</v>
          </cell>
          <cell r="E1976" t="str">
            <v>SAN MARTIN DE LOBA</v>
          </cell>
          <cell r="F1976" t="str">
            <v>DEPARTAMENTO DE BOLIVAR</v>
          </cell>
          <cell r="G1976" t="str">
            <v>CARRERA 21 CALLE  7 ESQUINA</v>
          </cell>
          <cell r="H1976" t="str">
            <v>153530</v>
          </cell>
          <cell r="I1976" t="str">
            <v>312-6024335</v>
          </cell>
          <cell r="J1976" t="str">
            <v>095-4182783</v>
          </cell>
          <cell r="K1976" t="str">
            <v>hospital_san_martin@yahoo.es</v>
          </cell>
          <cell r="L1976" t="str">
            <v>http://esehospitalsanmartindeloba-sanmartindeloba-bolivar.gov.co</v>
          </cell>
        </row>
        <row r="1977">
          <cell r="C1977" t="str">
            <v>E.S.E. Hospital Local - San Pablo</v>
          </cell>
          <cell r="E1977" t="str">
            <v>SAN PABLO (BOLIVAR)</v>
          </cell>
          <cell r="F1977" t="str">
            <v>DEPARTAMENTO DE BOLIVAR</v>
          </cell>
          <cell r="G1977" t="str">
            <v>CARRERA SEXTA N° 18 68</v>
          </cell>
          <cell r="H1977" t="str">
            <v>135040</v>
          </cell>
          <cell r="I1977" t="str">
            <v>097-6236598</v>
          </cell>
          <cell r="J1977" t="str">
            <v>097-6236598</v>
          </cell>
          <cell r="K1977" t="str">
            <v>kamarluva@hotmail.com</v>
          </cell>
          <cell r="L1977" t="str">
            <v>http://www.esehlsp-bolivar.gov.co</v>
          </cell>
        </row>
        <row r="1978">
          <cell r="C1978" t="str">
            <v>E.S.E. Hospital Manuel Elkin Patarroyo - Santa Rosa del Sur</v>
          </cell>
          <cell r="E1978" t="str">
            <v>SANTA ROSA DEL SUR</v>
          </cell>
          <cell r="F1978" t="str">
            <v>DEPARTAMENTO DE BOLIVAR</v>
          </cell>
          <cell r="G1978" t="str">
            <v>CALLE 13 20 A 30 P 1 LC 1</v>
          </cell>
          <cell r="H1978" t="str">
            <v>135001</v>
          </cell>
          <cell r="I1978" t="str">
            <v>095-5697400</v>
          </cell>
          <cell r="J1978" t="str">
            <v>095-5697288</v>
          </cell>
          <cell r="K1978" t="str">
            <v>contactenos@esemanuelelkinpatarroyo.gov.co</v>
          </cell>
          <cell r="L1978" t="str">
            <v>http://www.esemanuelelkinpatarroyo.gov.co</v>
          </cell>
        </row>
        <row r="1979">
          <cell r="C1979" t="str">
            <v>E.S.E. Centro de Salud Con Cama Vitalio Sara Castillo - Soplaviento</v>
          </cell>
          <cell r="E1979" t="str">
            <v>SOPLAVIENTO</v>
          </cell>
          <cell r="F1979" t="str">
            <v>DEPARTAMENTO DE BOLIVAR</v>
          </cell>
          <cell r="G1979" t="str">
            <v>E.S.E..Centro de Salud con Cama Vitalio Sara Castillo</v>
          </cell>
          <cell r="H1979" t="str">
            <v>131501</v>
          </cell>
          <cell r="I1979" t="str">
            <v>075-6279250,7052965</v>
          </cell>
          <cell r="J1979" t="str">
            <v>075-6279250</v>
          </cell>
          <cell r="K1979" t="str">
            <v>naironnietos02@gmail.com</v>
          </cell>
          <cell r="L1979" t="str">
            <v>http://</v>
          </cell>
        </row>
        <row r="1980">
          <cell r="C1980" t="str">
            <v>E.S.E. Hospital Local - Turbaco</v>
          </cell>
          <cell r="E1980" t="str">
            <v>TURBACO</v>
          </cell>
          <cell r="F1980" t="str">
            <v>DEPARTAMENTO DE BOLIVAR</v>
          </cell>
          <cell r="G1980" t="str">
            <v>Carretera troncal Occidental. destor Plan Parejo</v>
          </cell>
          <cell r="H1980" t="str">
            <v>131008</v>
          </cell>
          <cell r="I1980" t="str">
            <v>095-65570076629319</v>
          </cell>
          <cell r="J1980" t="str">
            <v>095-6557007</v>
          </cell>
          <cell r="K1980" t="str">
            <v>HOSPITALTURBACO@GMAIL.COM</v>
          </cell>
          <cell r="L1980" t="str">
            <v>http://www.hospitalturbaco.gov.co</v>
          </cell>
        </row>
        <row r="1981">
          <cell r="C1981" t="str">
            <v>E.S.E. Hospital Local San Sebastián - Zambrano</v>
          </cell>
          <cell r="E1981" t="str">
            <v>ZAMBRANO</v>
          </cell>
          <cell r="F1981" t="str">
            <v>DEPARTAMENTO DE BOLIVAR</v>
          </cell>
          <cell r="G1981" t="str">
            <v>LA MANTEQUILLA CARRERAA 17 CALLE 3 ESQUINA</v>
          </cell>
          <cell r="H1981" t="str">
            <v>680006</v>
          </cell>
          <cell r="I1981" t="str">
            <v>095-4853035</v>
          </cell>
          <cell r="J1981" t="str">
            <v>095-4853035</v>
          </cell>
          <cell r="K1981" t="str">
            <v>esedocumentos@hotmail.com</v>
          </cell>
          <cell r="L1981" t="str">
            <v>http://www.esesansebastianzambrano.gov.co</v>
          </cell>
        </row>
        <row r="1982">
          <cell r="C1982" t="str">
            <v>Establecimiento Público Ambiental - Cartagena</v>
          </cell>
          <cell r="D1982" t="str">
            <v>EPA</v>
          </cell>
          <cell r="E1982" t="str">
            <v>CARTAGENA DE INDIAS - DISTRITO TURISTICO Y CULTURAL</v>
          </cell>
          <cell r="F1982" t="str">
            <v>DEPARTAMENTO DE BOLIVAR</v>
          </cell>
          <cell r="G1982" t="str">
            <v>MANGA 4TA AVENIDA CALLE 28 #27-05 EDIFICIO SEAPORT</v>
          </cell>
          <cell r="H1982" t="str">
            <v>130001</v>
          </cell>
          <cell r="I1982" t="str">
            <v>095-6644119</v>
          </cell>
          <cell r="J1982" t="str">
            <v>095-6644119</v>
          </cell>
          <cell r="K1982" t="str">
            <v>direccion@epacartagena.gov.co</v>
          </cell>
          <cell r="L1982" t="str">
            <v>http://www.epacartagena.gov.co</v>
          </cell>
        </row>
        <row r="1983">
          <cell r="C1983" t="str">
            <v>E.S.E Centro de Salud - Arcabuco</v>
          </cell>
          <cell r="E1983" t="str">
            <v>ARCABUCO</v>
          </cell>
          <cell r="F1983" t="str">
            <v>DEPARTAMENTO DE BOYACA</v>
          </cell>
          <cell r="G1983" t="str">
            <v>MCP ARCABUCO CENTRO</v>
          </cell>
          <cell r="H1983" t="str">
            <v>154201</v>
          </cell>
          <cell r="I1983" t="str">
            <v>098-7360027</v>
          </cell>
          <cell r="J1983" t="str">
            <v>098-7360027</v>
          </cell>
          <cell r="K1983" t="str">
            <v>esearcabuco.boy@gmail.com</v>
          </cell>
          <cell r="L1983" t="str">
            <v>http://www.arcabuco-boyaca.gov.co</v>
          </cell>
        </row>
        <row r="1984">
          <cell r="C1984" t="str">
            <v>E.S.E. Centro de Salud de Briceño</v>
          </cell>
          <cell r="E1984" t="str">
            <v>BRICEÑO (BOYACA)</v>
          </cell>
          <cell r="F1984" t="str">
            <v>DEPARTAMENTO DE BOYACA</v>
          </cell>
          <cell r="G1984" t="str">
            <v>Carrera 4   3 - 22</v>
          </cell>
          <cell r="H1984" t="str">
            <v>153610</v>
          </cell>
          <cell r="I1984" t="str">
            <v>098-7266161</v>
          </cell>
          <cell r="J1984" t="str">
            <v>098-7430714</v>
          </cell>
          <cell r="K1984" t="str">
            <v>esebricenoboy@gmail.com</v>
          </cell>
          <cell r="L1984" t="str">
            <v>http://</v>
          </cell>
        </row>
        <row r="1985">
          <cell r="C1985" t="str">
            <v>E.S.E. Centro de Salud - Buenavista</v>
          </cell>
          <cell r="E1985" t="str">
            <v>BUENAVISTA (BOYACA)</v>
          </cell>
          <cell r="F1985" t="str">
            <v>DEPARTAMENTO DE BOYACA</v>
          </cell>
          <cell r="G1985" t="str">
            <v>CALLE 3 1 24</v>
          </cell>
          <cell r="H1985" t="str">
            <v>154840</v>
          </cell>
          <cell r="I1985" t="str">
            <v>098-7265264</v>
          </cell>
          <cell r="J1985" t="str">
            <v>098-7265264</v>
          </cell>
          <cell r="K1985" t="str">
            <v>esebuenavista@hotmail.com</v>
          </cell>
          <cell r="L1985" t="str">
            <v>http://www.buenavista-boyaca.gov.co</v>
          </cell>
        </row>
        <row r="1986">
          <cell r="C1986" t="str">
            <v>E.S.E. Centro de Salud - Cerinza</v>
          </cell>
          <cell r="E1986" t="str">
            <v>CERINZA</v>
          </cell>
          <cell r="F1986" t="str">
            <v>DEPARTAMENTO DE BOYACA</v>
          </cell>
          <cell r="G1986" t="str">
            <v>PARQUE PRINCIPAL</v>
          </cell>
          <cell r="H1986" t="str">
            <v>153610</v>
          </cell>
          <cell r="I1986" t="str">
            <v>098-3103349946</v>
          </cell>
          <cell r="J1986" t="str">
            <v>098-3103349946</v>
          </cell>
          <cell r="K1986" t="str">
            <v>esecerinza@hotmail.com</v>
          </cell>
          <cell r="L1986" t="str">
            <v>http://</v>
          </cell>
        </row>
        <row r="1987">
          <cell r="C1987" t="str">
            <v>Corporación de Desarrollo de Chiquinquirá</v>
          </cell>
          <cell r="E1987" t="str">
            <v>CHIQUINQUIRA</v>
          </cell>
          <cell r="F1987" t="str">
            <v>DEPARTAMENTO DE BOYACA</v>
          </cell>
          <cell r="G1987" t="str">
            <v>Centro Administrativo Municipal, Bloque 2 - Piso 2</v>
          </cell>
          <cell r="H1987" t="str">
            <v>154640</v>
          </cell>
          <cell r="I1987" t="str">
            <v>098-7262813,264669,</v>
          </cell>
          <cell r="J1987" t="str">
            <v>098-2264668</v>
          </cell>
          <cell r="K1987" t="str">
            <v>cordech@gmail.com</v>
          </cell>
          <cell r="L1987" t="str">
            <v>http://www.chiquinquira-boyaca.gov.co/</v>
          </cell>
        </row>
        <row r="1988">
          <cell r="C1988" t="str">
            <v>E.S.E. Centro de Salud - Chitaraque</v>
          </cell>
          <cell r="E1988" t="str">
            <v>CHITARAQUE</v>
          </cell>
          <cell r="F1988" t="str">
            <v>DEPARTAMENTO DE BOYACA</v>
          </cell>
          <cell r="G1988" t="str">
            <v>CARRERA 5 3 15, CHITARAQUE, BOYACA</v>
          </cell>
          <cell r="H1988" t="str">
            <v>154420</v>
          </cell>
          <cell r="I1988" t="str">
            <v>098-7290719</v>
          </cell>
          <cell r="J1988" t="str">
            <v>098-7290719</v>
          </cell>
          <cell r="K1988" t="str">
            <v>esechitaraque@yahoo.com</v>
          </cell>
          <cell r="L1988" t="str">
            <v>http://www.esechiraque.gov.co</v>
          </cell>
        </row>
        <row r="1989">
          <cell r="C1989" t="str">
            <v>E.S.E. Centro de Salud Luis Lanceros - Coper</v>
          </cell>
          <cell r="E1989" t="str">
            <v>COPER</v>
          </cell>
          <cell r="F1989" t="str">
            <v>DEPARTAMENTO DE BOYACA</v>
          </cell>
          <cell r="G1989" t="str">
            <v>Coper</v>
          </cell>
          <cell r="H1989" t="str">
            <v>154860</v>
          </cell>
          <cell r="I1989" t="str">
            <v>098-7266146</v>
          </cell>
          <cell r="J1989" t="str">
            <v>098-7266146</v>
          </cell>
          <cell r="K1989" t="str">
            <v>esecoper@yahoo.com</v>
          </cell>
          <cell r="L1989" t="str">
            <v>http://</v>
          </cell>
        </row>
        <row r="1990">
          <cell r="C1990" t="str">
            <v>E.S.E. Centro de Salud Lagosalud de Cuítiva</v>
          </cell>
          <cell r="E1990" t="str">
            <v>CUITIVA</v>
          </cell>
          <cell r="F1990" t="str">
            <v>DEPARTAMENTO DE BOYACA</v>
          </cell>
          <cell r="G1990" t="str">
            <v>Carrera  4   Calle 4 Esquina</v>
          </cell>
          <cell r="H1990" t="str">
            <v>152230</v>
          </cell>
          <cell r="I1990" t="str">
            <v>098-7707860</v>
          </cell>
          <cell r="J1990" t="str">
            <v>098-7707860</v>
          </cell>
          <cell r="K1990" t="str">
            <v>empresa.lago@yahoo.es</v>
          </cell>
          <cell r="L1990" t="str">
            <v>http://</v>
          </cell>
        </row>
        <row r="1991">
          <cell r="C1991" t="str">
            <v>E.S.E. Centro de Salud - Floresta</v>
          </cell>
          <cell r="E1991" t="str">
            <v>FLORESTA</v>
          </cell>
          <cell r="F1991" t="str">
            <v>DEPARTAMENTO DE BOYACA</v>
          </cell>
          <cell r="G1991" t="str">
            <v>PARQUE PRINCIPAL</v>
          </cell>
          <cell r="H1991" t="str">
            <v>153610</v>
          </cell>
          <cell r="I1991" t="str">
            <v>098-7863164</v>
          </cell>
          <cell r="J1991" t="str">
            <v>098-7863164</v>
          </cell>
          <cell r="K1991" t="str">
            <v>esefloresta@yahoo.com</v>
          </cell>
          <cell r="L1991" t="str">
            <v>http://</v>
          </cell>
        </row>
        <row r="1992">
          <cell r="C1992" t="str">
            <v>E.S.E. Centro de Salud San Antonio de Padua - Gachantivá</v>
          </cell>
          <cell r="E1992" t="str">
            <v>GACHANTIVA</v>
          </cell>
          <cell r="F1992" t="str">
            <v>DEPARTAMENTO DE BOYACA</v>
          </cell>
          <cell r="G1992" t="str">
            <v>CENTRO GACHANTIVA</v>
          </cell>
          <cell r="H1992" t="str">
            <v>154220</v>
          </cell>
          <cell r="I1992" t="str">
            <v>098-7408811,3202335275</v>
          </cell>
          <cell r="J1992" t="str">
            <v>098-74274300</v>
          </cell>
          <cell r="K1992" t="str">
            <v>joha1105@yahoo.es</v>
          </cell>
        </row>
        <row r="1993">
          <cell r="C1993" t="str">
            <v>E.S.E. Gámeza Municipio Saludable</v>
          </cell>
          <cell r="E1993" t="str">
            <v>GAMEZA</v>
          </cell>
          <cell r="F1993" t="str">
            <v>DEPARTAMENTO DE BOYACA</v>
          </cell>
          <cell r="G1993" t="str">
            <v xml:space="preserve">CALLE 3 NO 5 - 17 </v>
          </cell>
          <cell r="H1993" t="str">
            <v>152020</v>
          </cell>
          <cell r="I1993" t="str">
            <v>098-7778115</v>
          </cell>
          <cell r="J1993" t="str">
            <v>098-7778115</v>
          </cell>
          <cell r="K1993" t="str">
            <v>esegameza@yahoo.com</v>
          </cell>
          <cell r="L1993" t="str">
            <v>http://</v>
          </cell>
        </row>
        <row r="1994">
          <cell r="C1994" t="str">
            <v>E.S.E. Hospital Andrés Girardot - Güicán</v>
          </cell>
          <cell r="E1994" t="str">
            <v>GUICAN</v>
          </cell>
          <cell r="F1994" t="str">
            <v>DEPARTAMENTO DE BOYACA</v>
          </cell>
          <cell r="G1994" t="str">
            <v>CARRERAA 6 6-47</v>
          </cell>
          <cell r="H1994" t="str">
            <v>151440</v>
          </cell>
          <cell r="I1994" t="str">
            <v>098-7897193</v>
          </cell>
          <cell r="J1994" t="str">
            <v>098-7897228</v>
          </cell>
          <cell r="K1994" t="str">
            <v>esehag@gmail.com</v>
          </cell>
          <cell r="L1994" t="str">
            <v>http://www.esehospitalandresgirardot.gov.co</v>
          </cell>
        </row>
        <row r="1995">
          <cell r="C1995" t="str">
            <v>E.S.E. Centro de Salud - Luis Patiño Camargo</v>
          </cell>
          <cell r="E1995" t="str">
            <v>IZA</v>
          </cell>
          <cell r="F1995" t="str">
            <v>DEPARTAMENTO DE BOYACA</v>
          </cell>
          <cell r="G1995" t="str">
            <v>CARRERAA 3 NO 4-124</v>
          </cell>
          <cell r="H1995" t="str">
            <v>153610</v>
          </cell>
          <cell r="I1995" t="str">
            <v>098-7790004</v>
          </cell>
          <cell r="J1995" t="str">
            <v>098-7790188</v>
          </cell>
          <cell r="K1995" t="str">
            <v>centrosaludiza@hotmail.com</v>
          </cell>
          <cell r="L1995" t="str">
            <v>http://</v>
          </cell>
        </row>
        <row r="1996">
          <cell r="C1996" t="str">
            <v>E.S.E. Centro de Salud Nuestra Señora de la Natividad Jericó - Boyacá</v>
          </cell>
          <cell r="E1996" t="str">
            <v>JERICO (BOYACA)</v>
          </cell>
          <cell r="F1996" t="str">
            <v>DEPARTAMENTO DE BOYACA</v>
          </cell>
          <cell r="G1996" t="str">
            <v>PARQUE PRINCIPAL</v>
          </cell>
          <cell r="H1996" t="str">
            <v>153680</v>
          </cell>
          <cell r="I1996" t="str">
            <v>098-7881905</v>
          </cell>
          <cell r="J1996" t="str">
            <v>098-7881905</v>
          </cell>
          <cell r="K1996" t="str">
            <v>esejericoboyaca@gmail.com</v>
          </cell>
          <cell r="L1996" t="str">
            <v>http://</v>
          </cell>
        </row>
        <row r="1997">
          <cell r="C1997" t="str">
            <v>E.S.E. Hospital San Francisco - Villa de Leyva</v>
          </cell>
          <cell r="E1997" t="str">
            <v>VILLA DE LEIVA</v>
          </cell>
          <cell r="F1997" t="str">
            <v>DEPARTAMENTO DE BOYACA</v>
          </cell>
          <cell r="G1997" t="str">
            <v>CALLE 10  7 - 98</v>
          </cell>
          <cell r="H1997" t="str">
            <v>154001</v>
          </cell>
          <cell r="I1997" t="str">
            <v>098-7320244,7321488,</v>
          </cell>
          <cell r="J1997" t="str">
            <v>098-7321488</v>
          </cell>
          <cell r="K1997" t="str">
            <v>hsanfran@hotmail.com</v>
          </cell>
          <cell r="L1997" t="str">
            <v>http://www.hospitaldevilladeleyva.gov.co/</v>
          </cell>
        </row>
        <row r="1998">
          <cell r="C1998" t="str">
            <v>E.S.E. Centro de Salud Macanal</v>
          </cell>
          <cell r="E1998" t="str">
            <v>MACANAL</v>
          </cell>
          <cell r="F1998" t="str">
            <v>DEPARTAMENTO DE BOYACA</v>
          </cell>
          <cell r="G1998" t="str">
            <v>CALLE 4 7 24</v>
          </cell>
          <cell r="H1998" t="str">
            <v>152840</v>
          </cell>
          <cell r="I1998" t="str">
            <v>098-7590178</v>
          </cell>
          <cell r="J1998" t="str">
            <v>098-7590180</v>
          </cell>
          <cell r="K1998" t="str">
            <v>censaludmacanal@hotmail.com</v>
          </cell>
          <cell r="L1998" t="str">
            <v>http://</v>
          </cell>
        </row>
        <row r="1999">
          <cell r="C1999" t="str">
            <v>E.S.E. Hospital Regional de Miraflores</v>
          </cell>
          <cell r="E1999" t="str">
            <v>MIRAFLORES (BOYACA)</v>
          </cell>
          <cell r="F1999" t="str">
            <v>DEPARTAMENTO DE BOYACA</v>
          </cell>
          <cell r="G1999" t="str">
            <v>Calle 2  10 - 14</v>
          </cell>
          <cell r="H1999" t="str">
            <v>152660</v>
          </cell>
          <cell r="I1999" t="str">
            <v>098-7330440,7330152,</v>
          </cell>
          <cell r="J1999" t="str">
            <v>098-7330440</v>
          </cell>
          <cell r="K1999" t="str">
            <v>correspondencia@hospitalregionalmiraflores.gov.co</v>
          </cell>
          <cell r="L1999" t="str">
            <v>http://www.miraflore-boyaca.gov.co</v>
          </cell>
        </row>
        <row r="2000">
          <cell r="C2000" t="str">
            <v>E.S.E. Centro de Salud San Jerónimo - Mongua</v>
          </cell>
          <cell r="E2000" t="str">
            <v>MONGUA</v>
          </cell>
          <cell r="F2000" t="str">
            <v>DEPARTAMENTO DE BOYACA</v>
          </cell>
          <cell r="G2000" t="str">
            <v>CARRERA 4  NO. 4 - 33</v>
          </cell>
          <cell r="H2000" t="str">
            <v>152001</v>
          </cell>
          <cell r="I2000" t="str">
            <v>098-3112709505</v>
          </cell>
          <cell r="J2000" t="str">
            <v>098-7772372</v>
          </cell>
          <cell r="K2000" t="str">
            <v>sanjeronimongua@hotmail.com</v>
          </cell>
          <cell r="L2000" t="str">
            <v>http://www.mongua-boyaca.gov.co</v>
          </cell>
        </row>
        <row r="2001">
          <cell r="C2001" t="str">
            <v>E.S.E. Centro de Salud - Nuevo Colón</v>
          </cell>
          <cell r="E2001" t="str">
            <v>NUEVO COLON</v>
          </cell>
          <cell r="F2001" t="str">
            <v>DEPARTAMENTO DE BOYACA</v>
          </cell>
          <cell r="G2001" t="str">
            <v>CARRERA 3 2 16 CENTRO</v>
          </cell>
          <cell r="H2001" t="str">
            <v>153620</v>
          </cell>
          <cell r="I2001" t="str">
            <v>097-7353122</v>
          </cell>
          <cell r="J2001" t="str">
            <v>097-7353122</v>
          </cell>
          <cell r="K2001" t="str">
            <v>esenuevocolon@yahoo.com</v>
          </cell>
          <cell r="L2001" t="str">
            <v>http://www.esenuevocolonboyaca.gov.co</v>
          </cell>
        </row>
        <row r="2002">
          <cell r="C2002" t="str">
            <v>E.S.E. Puesto de Salud de Oicatá</v>
          </cell>
          <cell r="E2002" t="str">
            <v>OICATA</v>
          </cell>
          <cell r="F2002" t="str">
            <v>DEPARTAMENTO DE BOYACA</v>
          </cell>
          <cell r="G2002" t="str">
            <v>OICATA - CENTRO</v>
          </cell>
          <cell r="H2002" t="str">
            <v>150220</v>
          </cell>
          <cell r="I2002" t="str">
            <v>098-7440746</v>
          </cell>
          <cell r="J2002" t="str">
            <v>098-7440746</v>
          </cell>
          <cell r="K2002" t="str">
            <v>eseocata@yahoo.com</v>
          </cell>
          <cell r="L2002" t="str">
            <v>http://</v>
          </cell>
        </row>
        <row r="2003">
          <cell r="C2003" t="str">
            <v>E.S.E. Manuel Elkin Patarroyo del Municipio de Otanche</v>
          </cell>
          <cell r="E2003" t="str">
            <v>OTANCHE</v>
          </cell>
          <cell r="F2003" t="str">
            <v>DEPARTAMENTO DE BOYACA</v>
          </cell>
          <cell r="G2003" t="str">
            <v>CARRERAA 5 NO. 5 - 04 BRR CENTRO</v>
          </cell>
          <cell r="H2003" t="str">
            <v>155060</v>
          </cell>
          <cell r="I2003" t="str">
            <v>098-7259252</v>
          </cell>
          <cell r="J2003" t="str">
            <v>098-7259252</v>
          </cell>
          <cell r="K2003" t="str">
            <v>eseotanche@yahoo.es</v>
          </cell>
          <cell r="L2003" t="str">
            <v>http://www.eseotancheboyaca.gov.co/</v>
          </cell>
        </row>
        <row r="2004">
          <cell r="C2004" t="str">
            <v>E.S.E. Centro de Salud Nuestra Señora de Guadalupe - Pachavita</v>
          </cell>
          <cell r="E2004" t="str">
            <v>PACHAVITA</v>
          </cell>
          <cell r="F2004" t="str">
            <v>DEPARTAMENTO DE BOYACA</v>
          </cell>
          <cell r="G2004" t="str">
            <v>CARRERA 2 5 17 SEC CENTRO</v>
          </cell>
          <cell r="H2004" t="str">
            <v>153210</v>
          </cell>
          <cell r="I2004" t="str">
            <v>091-7592075</v>
          </cell>
          <cell r="J2004" t="str">
            <v>091-7592075</v>
          </cell>
          <cell r="K2004" t="str">
            <v>tesoreriaesepachavita@yahoo.es</v>
          </cell>
          <cell r="L2004" t="str">
            <v>http://www.esepachavita.gov.co/inicio/</v>
          </cell>
        </row>
        <row r="2005">
          <cell r="C2005" t="str">
            <v>E.S.E Centro de Salud Jorge González Olmos - Páez</v>
          </cell>
          <cell r="E2005" t="str">
            <v>PAEZ</v>
          </cell>
          <cell r="F2005" t="str">
            <v>DEPARTAMENTO DE BOYACA</v>
          </cell>
          <cell r="G2005" t="str">
            <v>CENTRO PAEZ</v>
          </cell>
          <cell r="H2005" t="str">
            <v>152620</v>
          </cell>
          <cell r="I2005" t="str">
            <v>098-759427</v>
          </cell>
          <cell r="J2005" t="str">
            <v>098-759427</v>
          </cell>
          <cell r="K2005" t="str">
            <v>andresamezquita2@yahoo.com</v>
          </cell>
          <cell r="L2005" t="str">
            <v>http://</v>
          </cell>
        </row>
        <row r="2006">
          <cell r="C2006" t="str">
            <v>Instituto de Turismo y Recreación de Paipa</v>
          </cell>
          <cell r="D2006" t="str">
            <v>ITP</v>
          </cell>
          <cell r="E2006" t="str">
            <v>PAIPA</v>
          </cell>
          <cell r="F2006" t="str">
            <v>DEPARTAMENTO DE BOYACA</v>
          </cell>
          <cell r="G2006" t="str">
            <v>KM 4 VIA PAIPA - PANTANO DE VARGAS</v>
          </cell>
          <cell r="H2006" t="str">
            <v>150440</v>
          </cell>
          <cell r="I2006" t="str">
            <v>098-7850068,7851507,7850585</v>
          </cell>
          <cell r="J2006" t="str">
            <v>098-7850585</v>
          </cell>
          <cell r="K2006" t="str">
            <v>itp@paipa-boyaca.gov.co</v>
          </cell>
          <cell r="L2006" t="str">
            <v>http:///parquetermalpaipa.com/</v>
          </cell>
        </row>
        <row r="2007">
          <cell r="C2007" t="str">
            <v>E.S.E. Centro de Salud Pauna - Edgar Alonso Pulido</v>
          </cell>
          <cell r="E2007" t="str">
            <v>PAUNA</v>
          </cell>
          <cell r="F2007" t="str">
            <v>DEPARTAMENTO DE BOYACA</v>
          </cell>
          <cell r="G2007" t="str">
            <v>CALLE 7 NO 3 - 46</v>
          </cell>
          <cell r="H2007" t="str">
            <v>154801</v>
          </cell>
          <cell r="I2007" t="str">
            <v>098-3202335275</v>
          </cell>
          <cell r="J2007" t="str">
            <v>098-3202335275</v>
          </cell>
          <cell r="K2007" t="str">
            <v>esepaunagerencia@gmail.com</v>
          </cell>
          <cell r="L2007" t="str">
            <v>http://www.esecensaludeaps.gov.co</v>
          </cell>
        </row>
        <row r="2008">
          <cell r="C2008" t="str">
            <v>E.S.E. Salud - Paz de Río</v>
          </cell>
          <cell r="E2008" t="str">
            <v>PAZ DE RIO</v>
          </cell>
          <cell r="F2008" t="str">
            <v>DEPARTAMENTO DE BOYACA</v>
          </cell>
          <cell r="G2008" t="str">
            <v>CARRERA 4 NO 7-32</v>
          </cell>
          <cell r="H2008" t="str">
            <v>150680</v>
          </cell>
          <cell r="I2008" t="str">
            <v>098-7865132</v>
          </cell>
          <cell r="J2008" t="str">
            <v>098-7865132</v>
          </cell>
          <cell r="K2008" t="str">
            <v>esesaludpaz@hotmail.com</v>
          </cell>
          <cell r="L2008" t="str">
            <v>http://esesaludpazderio.gov.co</v>
          </cell>
        </row>
        <row r="2009">
          <cell r="C2009" t="str">
            <v>E.S.E. Nuestra Señora del Rosario de Pisba</v>
          </cell>
          <cell r="E2009" t="str">
            <v>PISVA</v>
          </cell>
          <cell r="F2009" t="str">
            <v>DEPARTAMENTO DE BOYACA</v>
          </cell>
          <cell r="G2009" t="str">
            <v>PISBA - CENTRO</v>
          </cell>
          <cell r="H2009" t="str">
            <v>153610</v>
          </cell>
          <cell r="I2009" t="str">
            <v>098-6359184</v>
          </cell>
          <cell r="J2009" t="str">
            <v>098-6359184</v>
          </cell>
          <cell r="K2009" t="str">
            <v>esedepisbaboyaca2018@gmail.com</v>
          </cell>
          <cell r="L2009" t="str">
            <v>http://</v>
          </cell>
        </row>
        <row r="2010">
          <cell r="C2010" t="str">
            <v>Instituto Municipal de Deportes y Recreación - Puerto Boyacá</v>
          </cell>
          <cell r="E2010" t="str">
            <v>PUERTO BOYACA</v>
          </cell>
          <cell r="F2010" t="str">
            <v>DEPARTAMENTO DE BOYACA</v>
          </cell>
          <cell r="G2010" t="str">
            <v>CALLE 20 2 19</v>
          </cell>
          <cell r="H2010" t="str">
            <v>155201</v>
          </cell>
          <cell r="I2010" t="str">
            <v>098-7384756</v>
          </cell>
          <cell r="J2010" t="str">
            <v>098-7384756</v>
          </cell>
          <cell r="K2010" t="str">
            <v>deportesyrecreacion@puertoboyaca-boyaca.gov.co</v>
          </cell>
          <cell r="L2010" t="str">
            <v>http://</v>
          </cell>
        </row>
        <row r="2011">
          <cell r="C2011" t="str">
            <v>E.S.E. Hospital San Vicente - Ramiriquí</v>
          </cell>
          <cell r="E2011" t="str">
            <v>RAMIRIQUI</v>
          </cell>
          <cell r="F2011" t="str">
            <v>DEPARTAMENTO DE BOYACA</v>
          </cell>
          <cell r="G2011" t="str">
            <v>CARRERA 3  7 21</v>
          </cell>
          <cell r="H2011" t="str">
            <v>153401</v>
          </cell>
          <cell r="I2011" t="str">
            <v>098-7327154,7327546,</v>
          </cell>
          <cell r="J2011" t="str">
            <v>098-73227608</v>
          </cell>
          <cell r="K2011" t="str">
            <v>secretaria@hospitalramirqui.gov.co</v>
          </cell>
          <cell r="L2011" t="str">
            <v>http://www.hospitalramiriqui.gov.co</v>
          </cell>
        </row>
        <row r="2012">
          <cell r="C2012" t="str">
            <v>E.S.E. Hospital Santa Marta - Samacá</v>
          </cell>
          <cell r="E2012" t="str">
            <v>SAMACA</v>
          </cell>
          <cell r="F2012" t="str">
            <v>DEPARTAMENTO DE BOYACA</v>
          </cell>
          <cell r="G2012" t="str">
            <v>CALLE 4 N 2 18</v>
          </cell>
          <cell r="H2012" t="str">
            <v>153660</v>
          </cell>
          <cell r="I2012" t="str">
            <v>098-7372008,7372184,</v>
          </cell>
          <cell r="J2012" t="str">
            <v>098-7372008</v>
          </cell>
          <cell r="K2012" t="str">
            <v>esehospitalsamaca@hotmail.com</v>
          </cell>
          <cell r="L2012" t="str">
            <v>http://www.esehospitalsamaca.gov.co</v>
          </cell>
        </row>
        <row r="2013">
          <cell r="C2013" t="str">
            <v>E.S.E. Centro de Salud - San Miguel</v>
          </cell>
          <cell r="E2013" t="str">
            <v>SAN MIGUEL DE SEMA</v>
          </cell>
          <cell r="F2013" t="str">
            <v>DEPARTAMENTO DE BOYACA</v>
          </cell>
          <cell r="G2013" t="str">
            <v xml:space="preserve">CENTRO SAN MIGUEL </v>
          </cell>
          <cell r="H2013" t="str">
            <v>153820</v>
          </cell>
          <cell r="I2013" t="str">
            <v>098-7347088</v>
          </cell>
          <cell r="J2013" t="str">
            <v>091-7347088</v>
          </cell>
          <cell r="K2013" t="str">
            <v>esesanmiguel1@gmail.com</v>
          </cell>
          <cell r="L2013" t="str">
            <v>http://www.sanmigueldesema-boyaca.gov.co/</v>
          </cell>
        </row>
        <row r="2014">
          <cell r="C2014" t="str">
            <v>E.S.E. Centro de Salud de Santana</v>
          </cell>
          <cell r="E2014" t="str">
            <v>SANTANA</v>
          </cell>
          <cell r="F2014" t="str">
            <v>DEPARTAMENTO DE BOYACA</v>
          </cell>
          <cell r="G2014" t="str">
            <v>CARRERA 1 N°4 ? 45 SANTANA BOYACÁ</v>
          </cell>
          <cell r="H2014" t="str">
            <v>154440</v>
          </cell>
          <cell r="I2014" t="str">
            <v>098-7289584</v>
          </cell>
          <cell r="J2014" t="str">
            <v>098-7289584</v>
          </cell>
          <cell r="K2014" t="str">
            <v>ese.santanaboyaca@hotmail.com</v>
          </cell>
          <cell r="L2014" t="str">
            <v>http://www.ese-santana-boyaca.gov.co/</v>
          </cell>
        </row>
        <row r="2015">
          <cell r="C2015" t="str">
            <v>E.S.E. Hospital Sagrado Corazón de Jesús - Socha</v>
          </cell>
          <cell r="E2015" t="str">
            <v>SOCHA</v>
          </cell>
          <cell r="F2015" t="str">
            <v>DEPARTAMENTO DE BOYACA</v>
          </cell>
          <cell r="G2015" t="str">
            <v>CARRERA 7 6 68 BRR LA FLORIDA</v>
          </cell>
          <cell r="H2015" t="str">
            <v>250051</v>
          </cell>
          <cell r="I2015" t="str">
            <v>098-7874397,7874398,7871016</v>
          </cell>
          <cell r="J2015" t="str">
            <v>098-7874171</v>
          </cell>
          <cell r="K2015" t="str">
            <v>esesocha@gmail.com</v>
          </cell>
          <cell r="L2015" t="str">
            <v>http://www.esehospitaldesocha.gov.co/</v>
          </cell>
        </row>
        <row r="2016">
          <cell r="C2016" t="str">
            <v>E.S.E. Centro de Salud San Sebastián</v>
          </cell>
          <cell r="D2016" t="str">
            <v>E.S.E</v>
          </cell>
          <cell r="E2016" t="str">
            <v>SOMONDOCO</v>
          </cell>
          <cell r="F2016" t="str">
            <v>DEPARTAMENTO DE BOYACA</v>
          </cell>
          <cell r="G2016" t="str">
            <v>CALLE 2 NO. 4-64</v>
          </cell>
          <cell r="H2016" t="str">
            <v>153030</v>
          </cell>
          <cell r="I2016" t="str">
            <v>098-7531146</v>
          </cell>
          <cell r="J2016" t="str">
            <v>098-7531146</v>
          </cell>
          <cell r="K2016" t="str">
            <v>saludsomondoco@yahoo.es</v>
          </cell>
          <cell r="L2016" t="str">
            <v>http://</v>
          </cell>
        </row>
        <row r="2017">
          <cell r="C2017" t="str">
            <v>E.S.E. Centro de Salud Manuel Alberto Sandoval - Sotaquirá</v>
          </cell>
          <cell r="E2017" t="str">
            <v>SOTAQUIRA</v>
          </cell>
          <cell r="F2017" t="str">
            <v>DEPARTAMENTO DE BOYACA</v>
          </cell>
          <cell r="G2017" t="str">
            <v>CALLE 7 3-11</v>
          </cell>
          <cell r="H2017" t="str">
            <v>150420</v>
          </cell>
          <cell r="I2017" t="str">
            <v>098-7873113</v>
          </cell>
          <cell r="J2017" t="str">
            <v>098-7873113</v>
          </cell>
          <cell r="K2017" t="str">
            <v>gerenciaesesotaquira@gmail.com</v>
          </cell>
          <cell r="L2017" t="str">
            <v>http://www.esesotaquiraboyaca.gov.co</v>
          </cell>
        </row>
        <row r="2018">
          <cell r="C2018" t="str">
            <v>E.S.E. Centro de Salud Nuestra Señora del Rosario de Tasco</v>
          </cell>
          <cell r="E2018" t="str">
            <v>TASCO</v>
          </cell>
          <cell r="F2018" t="str">
            <v>DEPARTAMENTO DE BOYACA</v>
          </cell>
          <cell r="G2018" t="str">
            <v>CARRERAA 5A NO. 5-24</v>
          </cell>
          <cell r="H2018" t="str">
            <v>151660</v>
          </cell>
          <cell r="I2018" t="str">
            <v>098-7879010</v>
          </cell>
          <cell r="J2018" t="str">
            <v>098-7879010</v>
          </cell>
          <cell r="K2018" t="str">
            <v>esetasco@gmail.com</v>
          </cell>
          <cell r="L2018" t="str">
            <v>http://www.esetasco.gov.co</v>
          </cell>
        </row>
        <row r="2019">
          <cell r="C2019" t="str">
            <v>Fondo de Vivienda Obrera - Tibasosa</v>
          </cell>
          <cell r="D2019" t="str">
            <v>FOMVITI</v>
          </cell>
          <cell r="E2019" t="str">
            <v>TIBASOSA</v>
          </cell>
          <cell r="F2019" t="str">
            <v>DEPARTAMENTO DE BOYACA</v>
          </cell>
          <cell r="G2019" t="str">
            <v>CARRERA 10 NO 3-25</v>
          </cell>
          <cell r="H2019" t="str">
            <v>152260</v>
          </cell>
          <cell r="I2019" t="str">
            <v>098-7393009,7793233,</v>
          </cell>
          <cell r="J2019" t="str">
            <v>098-7793233</v>
          </cell>
          <cell r="K2019" t="str">
            <v>fonviti@gmail.com</v>
          </cell>
          <cell r="L2019" t="str">
            <v>http://www.tibasosa-boyaca.gov.co</v>
          </cell>
        </row>
        <row r="2020">
          <cell r="C2020" t="str">
            <v>E.S.E. Centro de Salud de Togüí</v>
          </cell>
          <cell r="D2020" t="str">
            <v>UAE TOGUI</v>
          </cell>
          <cell r="E2020" t="str">
            <v>TOGUI</v>
          </cell>
          <cell r="F2020" t="str">
            <v>DEPARTAMENTO DE BOYACA</v>
          </cell>
          <cell r="G2020" t="str">
            <v>CARRERA 3 N° 1 - 58</v>
          </cell>
          <cell r="H2020" t="str">
            <v>154401</v>
          </cell>
          <cell r="I2020" t="str">
            <v>098-7292032</v>
          </cell>
          <cell r="J2020" t="str">
            <v>098-7292032</v>
          </cell>
          <cell r="K2020" t="str">
            <v>esetogui@gmail.com</v>
          </cell>
          <cell r="L2020" t="str">
            <v>http://www.ese-togui-boyaca.gov.co</v>
          </cell>
        </row>
        <row r="2021">
          <cell r="C2021" t="str">
            <v>E.S.E. Centro de Salud Santa Bárbara - Tununguá</v>
          </cell>
          <cell r="E2021" t="str">
            <v>TUNUNGUA</v>
          </cell>
          <cell r="F2021" t="str">
            <v>DEPARTAMENTO DE BOYACA</v>
          </cell>
          <cell r="G2021" t="str">
            <v>PARQUE PRINCIPAL MUNICIPIO DE TUNUNGUA</v>
          </cell>
          <cell r="H2021" t="str">
            <v>154680</v>
          </cell>
          <cell r="I2021" t="str">
            <v>098-7266233</v>
          </cell>
          <cell r="J2021" t="str">
            <v>098-7266233</v>
          </cell>
          <cell r="K2021" t="str">
            <v>esetunungua2004@yahoo.es</v>
          </cell>
          <cell r="L2021" t="str">
            <v>http://www.tunungua-boyaca.gov.co</v>
          </cell>
        </row>
        <row r="2022">
          <cell r="C2022" t="str">
            <v>E.S.E. Centro de Salud Simón Bolívar - Tutazá</v>
          </cell>
          <cell r="E2022" t="str">
            <v>TUTASA</v>
          </cell>
          <cell r="F2022" t="str">
            <v>DEPARTAMENTO DE BOYACA</v>
          </cell>
          <cell r="G2022" t="str">
            <v>CENTRO MUNICIPIO TUTAZA CALLE 2 3 14</v>
          </cell>
          <cell r="H2022" t="str">
            <v>150660</v>
          </cell>
          <cell r="I2022" t="str">
            <v>098-7708045</v>
          </cell>
          <cell r="J2022" t="str">
            <v>098-7708045</v>
          </cell>
          <cell r="K2022" t="str">
            <v>esesimonbolivar@hotmail.com</v>
          </cell>
          <cell r="L2022" t="str">
            <v>http://www.tutaza-boyaca.gov.co</v>
          </cell>
        </row>
        <row r="2023">
          <cell r="C2023" t="str">
            <v>E.S.E. Centro de Salud de Viracachá</v>
          </cell>
          <cell r="E2023" t="str">
            <v>VIRACACHA</v>
          </cell>
          <cell r="F2023" t="str">
            <v>DEPARTAMENTO DE BOYACA</v>
          </cell>
          <cell r="G2023" t="str">
            <v>CALLE. 6 #516, VIRACACHÁ, BOYACÁ</v>
          </cell>
          <cell r="H2023" t="str">
            <v>158790</v>
          </cell>
          <cell r="I2023" t="str">
            <v>098-7377052</v>
          </cell>
          <cell r="J2023" t="str">
            <v>098-7377052</v>
          </cell>
          <cell r="K2023" t="str">
            <v>eseviracacha@gmail.com</v>
          </cell>
          <cell r="L2023" t="str">
            <v>http://ww.saludviracacha.gov.co</v>
          </cell>
        </row>
        <row r="2024">
          <cell r="C2024" t="str">
            <v>U.A.E. Centro de Salud - Zetaquirá</v>
          </cell>
          <cell r="E2024" t="str">
            <v>ZETAQUIRA</v>
          </cell>
          <cell r="F2024" t="str">
            <v>DEPARTAMENTO DE BOYACA</v>
          </cell>
          <cell r="G2024" t="str">
            <v>Carrera 4   3-07</v>
          </cell>
          <cell r="H2024" t="str">
            <v>152680</v>
          </cell>
          <cell r="I2024" t="str">
            <v>078-7344035</v>
          </cell>
          <cell r="J2024" t="str">
            <v>078-7344035</v>
          </cell>
          <cell r="K2024" t="str">
            <v>esezetaquira@hotmail.com</v>
          </cell>
          <cell r="L2024" t="str">
            <v>http://</v>
          </cell>
        </row>
        <row r="2025">
          <cell r="C2025" t="str">
            <v>E.S.E. Hospital San José - Aguadas</v>
          </cell>
          <cell r="E2025" t="str">
            <v>AGUADAS</v>
          </cell>
          <cell r="F2025" t="str">
            <v>DEPARTAMENTO DE CALDAS</v>
          </cell>
          <cell r="G2025" t="str">
            <v>CARRERAA 3 ENTRE CALLES 16 Y 17</v>
          </cell>
          <cell r="H2025" t="str">
            <v>172020</v>
          </cell>
          <cell r="I2025" t="str">
            <v>076-8514340,8515590</v>
          </cell>
          <cell r="J2025" t="str">
            <v>076-8514740</v>
          </cell>
          <cell r="K2025" t="str">
            <v>gerencia@hospitaldeaguadas.gov.co</v>
          </cell>
          <cell r="L2025" t="str">
            <v>http://hospitaldeaguadas.gov.co</v>
          </cell>
        </row>
        <row r="2026">
          <cell r="C2026" t="str">
            <v>E.S.E. Hospital San Bernardo - Filadelfia</v>
          </cell>
          <cell r="E2026" t="str">
            <v>FILADELFIA</v>
          </cell>
          <cell r="F2026" t="str">
            <v>DEPARTAMENTO DE CALDAS</v>
          </cell>
          <cell r="G2026" t="str">
            <v>CALLE 9 CARRERAA 5 - 10</v>
          </cell>
          <cell r="H2026" t="str">
            <v>171020</v>
          </cell>
          <cell r="I2026" t="str">
            <v>096-8580510,8580511,</v>
          </cell>
          <cell r="J2026" t="str">
            <v>096-5850511</v>
          </cell>
          <cell r="K2026" t="str">
            <v>contabilidadesefiladelfia@gmail.com</v>
          </cell>
          <cell r="L2026" t="str">
            <v>http://www.hospitalsanbernardo.com/</v>
          </cell>
        </row>
        <row r="2027">
          <cell r="C2027" t="str">
            <v>E.S.E. Hospital San Juan de Dios - Riosucio</v>
          </cell>
          <cell r="E2027" t="str">
            <v>RIOSUCIO (CALDAS)</v>
          </cell>
          <cell r="F2027" t="str">
            <v>DEPARTAMENTO DE CALDAS</v>
          </cell>
          <cell r="G2027" t="str">
            <v>CARRERA 5 NO 18 - 17</v>
          </cell>
          <cell r="H2027" t="str">
            <v>178040</v>
          </cell>
          <cell r="I2027" t="str">
            <v>096-8591867</v>
          </cell>
          <cell r="J2027" t="str">
            <v>096-8591867</v>
          </cell>
          <cell r="K2027" t="str">
            <v>contabilidad@hospitalriosucio.gov.co</v>
          </cell>
          <cell r="L2027" t="str">
            <v>http://www.hospitalriosucio.gov.co</v>
          </cell>
        </row>
        <row r="2028">
          <cell r="C2028" t="str">
            <v>E.S.E. Hospital Felipe Suárez de Salamina</v>
          </cell>
          <cell r="E2028" t="str">
            <v>SALAMINA (CALDAS)</v>
          </cell>
          <cell r="F2028" t="str">
            <v>DEPARTAMENTO DE CALDAS</v>
          </cell>
          <cell r="G2028" t="str">
            <v>SALAMINA</v>
          </cell>
          <cell r="H2028" t="str">
            <v>172020</v>
          </cell>
          <cell r="I2028" t="str">
            <v>096-8595306</v>
          </cell>
          <cell r="J2028" t="str">
            <v>096-8595306</v>
          </cell>
          <cell r="K2028" t="str">
            <v>hfsuarez@hotmail.com</v>
          </cell>
          <cell r="L2028" t="str">
            <v>http://</v>
          </cell>
        </row>
        <row r="2029">
          <cell r="C2029" t="str">
            <v>E.S.E. Hospital San Lorenzo - Supía</v>
          </cell>
          <cell r="E2029" t="str">
            <v>SUPIA</v>
          </cell>
          <cell r="F2029" t="str">
            <v>DEPARTAMENTO DE CALDAS</v>
          </cell>
          <cell r="G2029" t="str">
            <v>CARRERA 7 NO 25 12</v>
          </cell>
          <cell r="H2029" t="str">
            <v>178020</v>
          </cell>
          <cell r="I2029" t="str">
            <v>096-8560020,8560021,</v>
          </cell>
          <cell r="J2029" t="str">
            <v>096-8560022</v>
          </cell>
          <cell r="K2029" t="str">
            <v>hospitalsupia@yahoo.es</v>
          </cell>
          <cell r="L2029" t="str">
            <v>http://www.hospitalsanlorenzosupia.gov.co</v>
          </cell>
        </row>
        <row r="2030">
          <cell r="C2030" t="str">
            <v>E.S.E. Hospital San José - Viterbo</v>
          </cell>
          <cell r="E2030" t="str">
            <v>VITERBO</v>
          </cell>
          <cell r="F2030" t="str">
            <v>DEPARTAMENTO DE CALDAS</v>
          </cell>
          <cell r="G2030" t="str">
            <v>CARRERA 10    3    45</v>
          </cell>
          <cell r="H2030" t="str">
            <v>177020</v>
          </cell>
          <cell r="I2030" t="str">
            <v>096-8690149</v>
          </cell>
          <cell r="J2030" t="str">
            <v>096-8690149</v>
          </cell>
          <cell r="K2030" t="str">
            <v>contabilidad@hospitalviterbocaldas.gov.co</v>
          </cell>
          <cell r="L2030" t="str">
            <v>http://www.hospitalviterbocaldas.gov.co</v>
          </cell>
        </row>
        <row r="2031">
          <cell r="C2031" t="str">
            <v>Instituto Municipal de Deportes - El Doncello</v>
          </cell>
          <cell r="E2031" t="str">
            <v>EL DONCELLO</v>
          </cell>
          <cell r="F2031" t="str">
            <v>DEPARTAMENTO DE CAQUETA</v>
          </cell>
          <cell r="G2031" t="str">
            <v>TRANSVERSAL 11 CON CARRERAA 6 - ESTADIO MUNICIPAL GUILLERMO CORREA CALLEAROS</v>
          </cell>
          <cell r="H2031" t="str">
            <v>181010</v>
          </cell>
          <cell r="I2031" t="str">
            <v>098-4310200</v>
          </cell>
          <cell r="J2031" t="str">
            <v>098-4310300</v>
          </cell>
          <cell r="K2031" t="str">
            <v>imderdoncello@gmail.com</v>
          </cell>
          <cell r="L2031" t="str">
            <v>http://</v>
          </cell>
        </row>
        <row r="2032">
          <cell r="C2032" t="str">
            <v>E.S.E. Hospital Santa María - El Tambo</v>
          </cell>
          <cell r="E2032" t="str">
            <v>EL TAMBO (CAUCA)</v>
          </cell>
          <cell r="F2032" t="str">
            <v>DEPARTAMENTO DE CAUCA</v>
          </cell>
          <cell r="G2032" t="str">
            <v>CARRERA 5  4 - 60</v>
          </cell>
          <cell r="H2032" t="str">
            <v>193570</v>
          </cell>
          <cell r="I2032" t="str">
            <v>092-8276173,276173,</v>
          </cell>
          <cell r="J2032" t="str">
            <v>092-8238194</v>
          </cell>
          <cell r="K2032" t="str">
            <v>esetambo@yahoo.es</v>
          </cell>
          <cell r="L2032" t="str">
            <v>http://esehospitaldeltambo.eltambo-cauca.gov.co/</v>
          </cell>
        </row>
        <row r="2033">
          <cell r="C2033" t="str">
            <v>E.S.E. Hospital Nivel I - El Bordo</v>
          </cell>
          <cell r="E2033" t="str">
            <v>PATIA (EL BORDO)</v>
          </cell>
          <cell r="F2033" t="str">
            <v>DEPARTAMENTO DE CAUCA</v>
          </cell>
          <cell r="G2033" t="str">
            <v>CARRERA A 6 43</v>
          </cell>
          <cell r="H2033" t="str">
            <v>195507</v>
          </cell>
          <cell r="I2033" t="str">
            <v>092-8261333</v>
          </cell>
          <cell r="J2033" t="str">
            <v>092-8261333</v>
          </cell>
          <cell r="K2033" t="str">
            <v>esehospibordo@hotmail.com</v>
          </cell>
          <cell r="L2033" t="str">
            <v>http://www.esehospitalelbordo.com</v>
          </cell>
        </row>
        <row r="2034">
          <cell r="C2034" t="str">
            <v>Instituto Municipal para el Deporte y la Recreación - Piendamó</v>
          </cell>
          <cell r="D2034" t="str">
            <v>INDER</v>
          </cell>
          <cell r="E2034" t="str">
            <v>PIENDAMO</v>
          </cell>
          <cell r="F2034" t="str">
            <v>DEPARTAMENTO DE CAUCA</v>
          </cell>
          <cell r="G2034" t="str">
            <v>CANCHAS AMAGA</v>
          </cell>
          <cell r="H2034" t="str">
            <v>192070</v>
          </cell>
          <cell r="I2034" t="str">
            <v>092-928250099</v>
          </cell>
          <cell r="J2034" t="str">
            <v>092-928250921</v>
          </cell>
          <cell r="K2034" t="str">
            <v>in.redmpal@piendamo-cauca.gov.co</v>
          </cell>
          <cell r="L2034" t="str">
            <v>http://piendamo-cauca.gov.co/paginas/default.aspx</v>
          </cell>
        </row>
        <row r="2035">
          <cell r="C2035" t="str">
            <v>E.S.E. Quilisalud</v>
          </cell>
          <cell r="D2035" t="str">
            <v>E.S.E QUILISALU</v>
          </cell>
          <cell r="E2035" t="str">
            <v>SANTANDER DE QUILICHAO</v>
          </cell>
          <cell r="F2035" t="str">
            <v>DEPARTAMENTO DE CAUCA</v>
          </cell>
          <cell r="G2035" t="str">
            <v>CALLE 5  16 17 BRR MORALES DUQUE</v>
          </cell>
          <cell r="H2035" t="str">
            <v>191030</v>
          </cell>
          <cell r="I2035" t="str">
            <v>092-8292712,8294084,8295166,</v>
          </cell>
          <cell r="J2035" t="str">
            <v>092-8292712</v>
          </cell>
          <cell r="K2035" t="str">
            <v xml:space="preserve">esequilisalud@gmail.com    </v>
          </cell>
          <cell r="L2035" t="str">
            <v>http://www.quilisalud.gov.co</v>
          </cell>
        </row>
        <row r="2036">
          <cell r="C2036" t="str">
            <v>E.S.E. Centro de Salud de Timbío</v>
          </cell>
          <cell r="E2036" t="str">
            <v>TIMBIO</v>
          </cell>
          <cell r="F2036" t="str">
            <v>DEPARTAMENTO DE CAUCA</v>
          </cell>
          <cell r="G2036" t="str">
            <v>Carrera 22  18 - 00</v>
          </cell>
          <cell r="H2036" t="str">
            <v>190003</v>
          </cell>
          <cell r="I2036" t="str">
            <v>092-8278012,8278518,</v>
          </cell>
          <cell r="J2036" t="str">
            <v>092-8278012</v>
          </cell>
          <cell r="K2036" t="str">
            <v>contactenos@esetimbio.gov.co</v>
          </cell>
          <cell r="L2036" t="str">
            <v>http://</v>
          </cell>
        </row>
        <row r="2037">
          <cell r="C2037" t="str">
            <v>E.S.E. Hospital Camilo Villazón Pumarejo - Pueblo Bello</v>
          </cell>
          <cell r="E2037" t="str">
            <v>PUEBLO BELLO</v>
          </cell>
          <cell r="F2037" t="str">
            <v>DEPARTAMENTO DE CESAR</v>
          </cell>
          <cell r="G2037" t="str">
            <v>CARRERA 10 N° 9- 45</v>
          </cell>
          <cell r="H2037" t="str">
            <v>201001</v>
          </cell>
          <cell r="I2037" t="str">
            <v>095-5793153</v>
          </cell>
          <cell r="J2037" t="str">
            <v>095-5793153</v>
          </cell>
          <cell r="K2037" t="str">
            <v>hospbello@hotmail.com</v>
          </cell>
          <cell r="L2037" t="str">
            <v>http://www.hospitalcvp.com</v>
          </cell>
        </row>
        <row r="2038">
          <cell r="C2038" t="str">
            <v>I.P.S. Dusakawui</v>
          </cell>
          <cell r="D2038" t="str">
            <v>DUSAKAWI IPS</v>
          </cell>
          <cell r="E2038" t="str">
            <v>VALLEDUPAR</v>
          </cell>
          <cell r="F2038" t="str">
            <v>DEPARTAMENTO DE CESAR</v>
          </cell>
          <cell r="G2038" t="str">
            <v>CALLE 16 17 141</v>
          </cell>
          <cell r="H2038" t="str">
            <v>200002</v>
          </cell>
          <cell r="I2038" t="str">
            <v>095-5804440</v>
          </cell>
          <cell r="J2038" t="str">
            <v>095-5803898</v>
          </cell>
          <cell r="K2038" t="str">
            <v>jhonnymendozaiseda@hotmail.com</v>
          </cell>
          <cell r="L2038" t="str">
            <v>http://www.ipsdusakawi.com</v>
          </cell>
        </row>
        <row r="2039">
          <cell r="C2039" t="str">
            <v>Instituto Municipal de Tránsito y Transporte</v>
          </cell>
          <cell r="E2039" t="str">
            <v>AGUACHICA</v>
          </cell>
          <cell r="F2039" t="str">
            <v>DEPARTAMENTO DE CESAR</v>
          </cell>
          <cell r="G2039" t="str">
            <v>CALLE 8 N 14 - 46</v>
          </cell>
          <cell r="H2039" t="str">
            <v>205010</v>
          </cell>
          <cell r="I2039" t="str">
            <v>075-5651445</v>
          </cell>
          <cell r="J2039" t="str">
            <v>075-5659887</v>
          </cell>
          <cell r="K2039" t="str">
            <v>direcciondetransito@aguachica-cesar.gov.co</v>
          </cell>
          <cell r="L2039" t="str">
            <v>http://</v>
          </cell>
        </row>
        <row r="2040">
          <cell r="C2040" t="str">
            <v>E.S.E. Hospital San Martín</v>
          </cell>
          <cell r="E2040" t="str">
            <v>ASTREA</v>
          </cell>
          <cell r="F2040" t="str">
            <v>DEPARTAMENTO DE CESAR</v>
          </cell>
          <cell r="G2040" t="str">
            <v>CALLE 13 N 3 - 71</v>
          </cell>
          <cell r="H2040" t="str">
            <v>201040</v>
          </cell>
          <cell r="I2040" t="str">
            <v>095-5260042,5260041,</v>
          </cell>
          <cell r="J2040" t="str">
            <v>095-5260042,5260041</v>
          </cell>
          <cell r="K2040" t="str">
            <v>hospitalsanmartin_ips@hotmail.com</v>
          </cell>
          <cell r="L2040" t="str">
            <v>http://www.hospitalsanmartindeastrea.gov.co</v>
          </cell>
        </row>
        <row r="2041">
          <cell r="C2041" t="str">
            <v>E.S.E. Hospital de El Paso - Hernando Quintero Blanco</v>
          </cell>
          <cell r="E2041" t="str">
            <v>EL PASO</v>
          </cell>
          <cell r="F2041" t="str">
            <v>DEPARTAMENTO DE CESAR</v>
          </cell>
          <cell r="G2041" t="str">
            <v>CARRERA 6 # 3 - 62</v>
          </cell>
          <cell r="H2041" t="str">
            <v>201030</v>
          </cell>
          <cell r="I2041" t="str">
            <v>095-5530416</v>
          </cell>
          <cell r="J2041" t="str">
            <v>095-5530155</v>
          </cell>
          <cell r="K2041" t="str">
            <v>carterahospitalelpasoese@gmail.com</v>
          </cell>
          <cell r="L2041" t="str">
            <v>http://www.hospitalhernandoquinteroblancoese.gov.co</v>
          </cell>
        </row>
        <row r="2042">
          <cell r="C2042" t="str">
            <v>E.S.E. Hospital Municipal Jorge Isaac Rincon Torrez</v>
          </cell>
          <cell r="E2042" t="str">
            <v>LA JAGUA DE IBIRICO</v>
          </cell>
          <cell r="F2042" t="str">
            <v>DEPARTAMENTO DE CESAR</v>
          </cell>
          <cell r="G2042" t="str">
            <v>CARRERAA 1E # 6-30</v>
          </cell>
          <cell r="H2042" t="str">
            <v>203020</v>
          </cell>
          <cell r="I2042" t="str">
            <v>075-5769055</v>
          </cell>
          <cell r="J2042" t="str">
            <v>075-5769055</v>
          </cell>
          <cell r="K2042" t="str">
            <v>hosjagua@hotmail.com</v>
          </cell>
          <cell r="L2042" t="str">
            <v>http://hospitaljorgeisaacrincontorres.gov.co/hospital</v>
          </cell>
        </row>
        <row r="2043">
          <cell r="C2043" t="str">
            <v>E.S.E. Camu de Buenavista</v>
          </cell>
          <cell r="D2043" t="str">
            <v>ESEBUENAVISTA</v>
          </cell>
          <cell r="E2043" t="str">
            <v>BUENAVISTA (CORDOBA)</v>
          </cell>
          <cell r="F2043" t="str">
            <v>DEPARTAMENTO DE CORDOBA</v>
          </cell>
          <cell r="G2043" t="str">
            <v>CARRERAA 12  12 - 42 BARRIO LOS ALMENDROS</v>
          </cell>
          <cell r="H2043" t="str">
            <v>233020</v>
          </cell>
          <cell r="I2043" t="str">
            <v>094-7713600</v>
          </cell>
          <cell r="J2043" t="str">
            <v>094-7713600</v>
          </cell>
          <cell r="K2043" t="str">
            <v>camubuenavista@hotmail.com</v>
          </cell>
          <cell r="L2043" t="str">
            <v>http://www.esecamubuenavista.gov.co</v>
          </cell>
        </row>
        <row r="2044">
          <cell r="C2044" t="str">
            <v>E.S.E. Camu de Canalete</v>
          </cell>
          <cell r="E2044" t="str">
            <v>CANALETE</v>
          </cell>
          <cell r="F2044" t="str">
            <v>DEPARTAMENTO DE CORDOBA</v>
          </cell>
          <cell r="G2044" t="str">
            <v>Calle 1  Carrera 2</v>
          </cell>
          <cell r="H2044" t="str">
            <v>235040</v>
          </cell>
          <cell r="I2044" t="str">
            <v>094-7601029</v>
          </cell>
          <cell r="J2044" t="str">
            <v>094-7601029</v>
          </cell>
          <cell r="K2044" t="str">
            <v>camucanalete@hotmail.com</v>
          </cell>
          <cell r="L2044" t="str">
            <v>http://</v>
          </cell>
        </row>
        <row r="2045">
          <cell r="C2045" t="str">
            <v>E.S.E. Camu El Prado - Cereté</v>
          </cell>
          <cell r="E2045" t="str">
            <v>CERETE</v>
          </cell>
          <cell r="F2045" t="str">
            <v>DEPARTAMENTO DE CORDOBA</v>
          </cell>
          <cell r="G2045" t="str">
            <v xml:space="preserve">CALLE 27 CARRERA 9 ESQUINA BARRIO EL PRADO  </v>
          </cell>
          <cell r="H2045" t="str">
            <v>230550</v>
          </cell>
          <cell r="I2045" t="str">
            <v>094-7641947</v>
          </cell>
          <cell r="J2045" t="str">
            <v>094-7641947</v>
          </cell>
          <cell r="K2045" t="str">
            <v>esecamuprado@yahoo.es</v>
          </cell>
          <cell r="L2045" t="str">
            <v>http://www.esecamuprado.gov.co</v>
          </cell>
        </row>
        <row r="2046">
          <cell r="C2046" t="str">
            <v>E.S.E. Centro de Salud - Cotorra</v>
          </cell>
          <cell r="E2046" t="str">
            <v>MONTERIA</v>
          </cell>
          <cell r="F2046" t="str">
            <v>DEPARTAMENTO DE CORDOBA</v>
          </cell>
          <cell r="G2046" t="str">
            <v>Calle 15 # 13 52 Brr Santa Lucia, Cll Principal</v>
          </cell>
          <cell r="H2046" t="str">
            <v>230003</v>
          </cell>
          <cell r="I2046" t="str">
            <v>094-7675049</v>
          </cell>
          <cell r="J2046" t="str">
            <v>094-7675048</v>
          </cell>
          <cell r="K2046" t="str">
            <v>warnysusana@live.com</v>
          </cell>
          <cell r="L2046" t="str">
            <v>http://</v>
          </cell>
        </row>
        <row r="2047">
          <cell r="C2047" t="str">
            <v>E.S.E. Camu de los Córdobas</v>
          </cell>
          <cell r="E2047" t="str">
            <v>LOS CORDOBAS</v>
          </cell>
          <cell r="F2047" t="str">
            <v>DEPARTAMENTO DE CORDOBA</v>
          </cell>
          <cell r="G2047" t="str">
            <v>CALLE 5A NO. 3 - 05 BARRIO CENTRO</v>
          </cell>
          <cell r="H2047" t="str">
            <v>235020</v>
          </cell>
          <cell r="I2047" t="str">
            <v>094-7603005</v>
          </cell>
          <cell r="J2047" t="str">
            <v>094-7603005</v>
          </cell>
          <cell r="K2047" t="str">
            <v>camuloscordobas@hotmail.com</v>
          </cell>
          <cell r="L2047" t="str">
            <v>http://www.esecamuloscordobas.com</v>
          </cell>
        </row>
        <row r="2048">
          <cell r="C2048" t="str">
            <v>E.S.E. Camu - Momil</v>
          </cell>
          <cell r="E2048" t="str">
            <v>MOMIL</v>
          </cell>
          <cell r="F2048" t="str">
            <v>DEPARTAMENTO DE CORDOBA</v>
          </cell>
          <cell r="G2048" t="str">
            <v>CARRERA 8 NO. 10-16</v>
          </cell>
          <cell r="H2048" t="str">
            <v>230003</v>
          </cell>
          <cell r="I2048" t="str">
            <v>094-7763049</v>
          </cell>
          <cell r="J2048" t="str">
            <v>094-7763049</v>
          </cell>
          <cell r="K2048" t="str">
            <v>e.s.ecamumomil@hotmail.com</v>
          </cell>
          <cell r="L2048" t="str">
            <v>http://esecamu-momil-cordoba.gov.co</v>
          </cell>
        </row>
        <row r="2049">
          <cell r="C2049" t="str">
            <v>E.S.E. Camu de Pueblo Nuevo</v>
          </cell>
          <cell r="D2049" t="str">
            <v>ESEPNUEVO</v>
          </cell>
          <cell r="E2049" t="str">
            <v>PUEBLO NUEVO</v>
          </cell>
          <cell r="F2049" t="str">
            <v>DEPARTAMENTO DE CORDOBA</v>
          </cell>
          <cell r="G2049" t="str">
            <v>Cra. 10 No. 13-92 Calle Ivan Quintero</v>
          </cell>
          <cell r="H2049" t="str">
            <v>276010</v>
          </cell>
          <cell r="I2049" t="str">
            <v>094-7752075</v>
          </cell>
          <cell r="J2049" t="str">
            <v>094-7752075</v>
          </cell>
          <cell r="K2049" t="str">
            <v>jlherrerapolo@gmail.com</v>
          </cell>
          <cell r="L2049" t="str">
            <v>http://</v>
          </cell>
        </row>
        <row r="2050">
          <cell r="C2050" t="str">
            <v>E.S.E. Camu - Puerto Escondido</v>
          </cell>
          <cell r="E2050" t="str">
            <v>PUERTO ESCONDIDO</v>
          </cell>
          <cell r="F2050" t="str">
            <v>DEPARTAMENTO DE CORDOBA</v>
          </cell>
          <cell r="G2050" t="str">
            <v>CARRERAA 5 NO 5-03</v>
          </cell>
          <cell r="H2050" t="str">
            <v>071980</v>
          </cell>
          <cell r="I2050" t="str">
            <v>094-7716007</v>
          </cell>
          <cell r="J2050" t="str">
            <v>094-7716008</v>
          </cell>
          <cell r="K2050" t="str">
            <v>esecamupuertoescondido@yahho.es</v>
          </cell>
          <cell r="L2050" t="str">
            <v>http://www.esecamupuertoescondido.gov.co</v>
          </cell>
        </row>
        <row r="2051">
          <cell r="C2051" t="str">
            <v>E.S.E. Hospital Local de Puerto Libertador el Divino Niño</v>
          </cell>
          <cell r="E2051" t="str">
            <v>PUERTO LIBERTADOR</v>
          </cell>
          <cell r="F2051" t="str">
            <v>DEPARTAMENTO DE CORDOBA</v>
          </cell>
          <cell r="G2051" t="str">
            <v>Carrera 9 17 - 80 Barrio Palmira</v>
          </cell>
          <cell r="H2051" t="str">
            <v>234030</v>
          </cell>
          <cell r="I2051" t="str">
            <v>095-7726029</v>
          </cell>
          <cell r="J2051" t="str">
            <v>095-7726029</v>
          </cell>
          <cell r="K2051" t="str">
            <v>financierocamu@gmail.com</v>
          </cell>
          <cell r="L2051" t="str">
            <v>http://</v>
          </cell>
        </row>
        <row r="2052">
          <cell r="C2052" t="str">
            <v>E.S.E. Camu - Purísima</v>
          </cell>
          <cell r="E2052" t="str">
            <v>PURISIMA</v>
          </cell>
          <cell r="F2052" t="str">
            <v>DEPARTAMENTO DE CORDOBA</v>
          </cell>
          <cell r="G2052" t="str">
            <v xml:space="preserve">CARRERA 6 # 12 - 19 BARRIO LA CANDELARIA </v>
          </cell>
          <cell r="H2052" t="str">
            <v>231547</v>
          </cell>
          <cell r="I2052" t="str">
            <v>074-75375497</v>
          </cell>
          <cell r="J2052" t="str">
            <v>074-75375497</v>
          </cell>
          <cell r="K2052" t="str">
            <v>contactenos@esecamu-purisima-cordoba.gov.co</v>
          </cell>
          <cell r="L2052" t="str">
            <v>http://www.esecamu-purisima-cordoba.gov.co/</v>
          </cell>
        </row>
        <row r="2053">
          <cell r="C2053" t="str">
            <v>E.S.E. Camu San Rafael - Sahagún</v>
          </cell>
          <cell r="E2053" t="str">
            <v>SAHAGUN</v>
          </cell>
          <cell r="F2053" t="str">
            <v>DEPARTAMENTO DE CORDOBA</v>
          </cell>
          <cell r="G2053" t="str">
            <v>CARRERA 14 #2E - 25 BARRIO LAS MERCEDES</v>
          </cell>
          <cell r="H2053" t="str">
            <v>232540</v>
          </cell>
          <cell r="I2053" t="str">
            <v>094-7777589</v>
          </cell>
          <cell r="J2053" t="str">
            <v>094-7777589</v>
          </cell>
          <cell r="K2053" t="str">
            <v>camusanrafael2@yahoo.es</v>
          </cell>
          <cell r="L2053" t="str">
            <v>http://esecamusahaguncordoba.micolombiadigital.gov,co</v>
          </cell>
        </row>
        <row r="2054">
          <cell r="C2054" t="str">
            <v>E.S.E. Hospital San Andrés Apóstol</v>
          </cell>
          <cell r="E2054" t="str">
            <v>SAN ANDRES DE SOTAVENTO</v>
          </cell>
          <cell r="F2054" t="str">
            <v>DEPARTAMENTO DE CORDOBA</v>
          </cell>
          <cell r="G2054" t="str">
            <v xml:space="preserve">DIAGONAL 8 N° 4-38 BARRIO LOS LAURELES </v>
          </cell>
          <cell r="H2054" t="str">
            <v>232030</v>
          </cell>
          <cell r="I2054" t="str">
            <v>094-7770356</v>
          </cell>
          <cell r="J2054" t="str">
            <v>094-7770166</v>
          </cell>
          <cell r="K2054" t="str">
            <v>hosanapostol@hotmail.com</v>
          </cell>
          <cell r="L2054" t="str">
            <v>http://hosanapostol.org</v>
          </cell>
        </row>
        <row r="2055">
          <cell r="C2055" t="str">
            <v>E.S.E. Camu - San Antero</v>
          </cell>
          <cell r="E2055" t="str">
            <v>SAN ANTERO</v>
          </cell>
          <cell r="F2055" t="str">
            <v>DEPARTAMENTO DE CORDOBA</v>
          </cell>
          <cell r="G2055" t="str">
            <v>CARRETERA TRONCAL VÍA COVEÑAS</v>
          </cell>
          <cell r="H2055" t="str">
            <v>111711</v>
          </cell>
          <cell r="I2055" t="str">
            <v>094-7637377</v>
          </cell>
          <cell r="J2055" t="str">
            <v>094-7637377</v>
          </cell>
          <cell r="K2055" t="str">
            <v>esecamuirislopezduran@gmail.com</v>
          </cell>
          <cell r="L2055" t="str">
            <v>http://www.esecamuirislopezduran.org</v>
          </cell>
        </row>
        <row r="2056">
          <cell r="C2056" t="str">
            <v>E.S.E. Camu - San Pelayo</v>
          </cell>
          <cell r="E2056" t="str">
            <v>SAN PELAYO</v>
          </cell>
          <cell r="F2056" t="str">
            <v>DEPARTAMENTO DE CORDOBA</v>
          </cell>
          <cell r="G2056" t="str">
            <v>Calle 9  6 - 35</v>
          </cell>
          <cell r="H2056" t="str">
            <v>230520</v>
          </cell>
          <cell r="I2056" t="str">
            <v>094-77740152</v>
          </cell>
          <cell r="J2056" t="str">
            <v>094-9999999</v>
          </cell>
          <cell r="K2056" t="str">
            <v>kelly_step@hotmail.com</v>
          </cell>
          <cell r="L2056" t="str">
            <v>http://</v>
          </cell>
        </row>
        <row r="2057">
          <cell r="C2057" t="str">
            <v>Instituto Municipal de Recreación y Deportes - Anapoima</v>
          </cell>
          <cell r="E2057" t="str">
            <v>ANAPOIMA</v>
          </cell>
          <cell r="F2057" t="str">
            <v>DEPARTAMENTO DE CUNDINAMARCA</v>
          </cell>
          <cell r="G2057" t="str">
            <v>CARRERAA 2 NO. 2-38</v>
          </cell>
          <cell r="H2057" t="str">
            <v>252640</v>
          </cell>
          <cell r="I2057" t="str">
            <v>091-8991115</v>
          </cell>
          <cell r="J2057" t="str">
            <v>091-8991115</v>
          </cell>
          <cell r="K2057" t="str">
            <v>deportes@imrdanapoima-cundinamarca.gov.co</v>
          </cell>
          <cell r="L2057" t="str">
            <v>http://www.imrdanapoima.cundinamarca.gov.co</v>
          </cell>
        </row>
        <row r="2058">
          <cell r="C2058" t="str">
            <v>Instituto Municipal de Recreación y Deporte de Chía</v>
          </cell>
          <cell r="D2058" t="str">
            <v>IMRD CHIA</v>
          </cell>
          <cell r="E2058" t="str">
            <v>CHIA</v>
          </cell>
          <cell r="F2058" t="str">
            <v>DEPARTAMENTO DE CUNDINAMARCA</v>
          </cell>
          <cell r="G2058" t="str">
            <v>AVENIDA PRADILLA # 6-84 COLISEO LA LUNA</v>
          </cell>
          <cell r="H2058" t="str">
            <v>250001</v>
          </cell>
          <cell r="I2058" t="str">
            <v>091-8618191</v>
          </cell>
          <cell r="J2058" t="str">
            <v>091-8618191</v>
          </cell>
          <cell r="K2058" t="str">
            <v>amgiraldo@imrdchia.gov.co</v>
          </cell>
          <cell r="L2058" t="str">
            <v>http://www.imrdchia.gov.co</v>
          </cell>
        </row>
        <row r="2059">
          <cell r="C2059" t="str">
            <v>Instituto Municipal del Deporte y la Recreación - Chocontá</v>
          </cell>
          <cell r="E2059" t="str">
            <v>CHOCONTA</v>
          </cell>
          <cell r="F2059" t="str">
            <v>DEPARTAMENTO DE CUNDINAMARCA</v>
          </cell>
          <cell r="G2059" t="str">
            <v>CALLE 5A NUMERO 6-39</v>
          </cell>
          <cell r="H2059" t="str">
            <v>250801</v>
          </cell>
          <cell r="I2059" t="str">
            <v>091-8562071</v>
          </cell>
          <cell r="J2059" t="str">
            <v>091-8562071</v>
          </cell>
          <cell r="K2059" t="str">
            <v>indeportes@choconta-cundinamarca.gov.co</v>
          </cell>
          <cell r="L2059" t="str">
            <v>http://www.choconta-cundinamarca.gov.co</v>
          </cell>
        </row>
        <row r="2060">
          <cell r="C2060" t="str">
            <v>Instituto Municipal para la Recreación y el Deporte de Cota</v>
          </cell>
          <cell r="E2060" t="str">
            <v>COTA</v>
          </cell>
          <cell r="F2060" t="str">
            <v>DEPARTAMENTO DE CUNDINAMARCA</v>
          </cell>
          <cell r="G2060" t="str">
            <v>kilometro 1 via Cota - chia</v>
          </cell>
          <cell r="H2060" t="str">
            <v>250010</v>
          </cell>
          <cell r="I2060" t="str">
            <v>091-8640739</v>
          </cell>
          <cell r="J2060" t="str">
            <v>091-8640739</v>
          </cell>
          <cell r="K2060" t="str">
            <v>imrdcota@gmail.com</v>
          </cell>
          <cell r="L2060" t="str">
            <v>http://</v>
          </cell>
        </row>
        <row r="2061">
          <cell r="C2061" t="str">
            <v>E.S.E. Centro de Salud - Cucunubá</v>
          </cell>
          <cell r="E2061" t="str">
            <v>CUCUNUBA</v>
          </cell>
          <cell r="F2061" t="str">
            <v>DEPARTAMENTO DE CUNDINAMARCA</v>
          </cell>
          <cell r="G2061" t="str">
            <v>CARRERA 4 4 61</v>
          </cell>
          <cell r="H2061" t="str">
            <v>250450</v>
          </cell>
          <cell r="I2061" t="str">
            <v>091-8580128</v>
          </cell>
          <cell r="J2061" t="str">
            <v>091-8580128</v>
          </cell>
          <cell r="K2061" t="str">
            <v>esecentrodesaludcucunuba@gmail.com</v>
          </cell>
          <cell r="L2061" t="str">
            <v>http://</v>
          </cell>
        </row>
        <row r="2062">
          <cell r="C2062" t="str">
            <v>Instituto Municipal de Deportes y Recreación - El Rosal</v>
          </cell>
          <cell r="E2062" t="str">
            <v>EL ROSAL</v>
          </cell>
          <cell r="F2062" t="str">
            <v>DEPARTAMENTO DE CUNDINAMARCA</v>
          </cell>
          <cell r="G2062" t="str">
            <v>CALLE 7 ENTRE CARRERA 8 Y10 COLISEO MUNICIPAL</v>
          </cell>
          <cell r="H2062" t="str">
            <v>250210</v>
          </cell>
          <cell r="I2062" t="str">
            <v>091-8240444</v>
          </cell>
          <cell r="J2062" t="str">
            <v>091-8240444</v>
          </cell>
          <cell r="K2062" t="str">
            <v>imdercultur@elrosal-cundinamarca.gov.co</v>
          </cell>
          <cell r="L2062" t="str">
            <v>http://imdercultur.micolombiadigital.gov.co/</v>
          </cell>
        </row>
        <row r="2063">
          <cell r="C2063" t="str">
            <v>Junta Municipal de Deportes y Recreación - Guataquí</v>
          </cell>
          <cell r="D2063" t="str">
            <v>JUNDEPORTES GUATAQUI</v>
          </cell>
          <cell r="E2063" t="str">
            <v>GUATAQUI</v>
          </cell>
          <cell r="F2063" t="str">
            <v>DEPARTAMENTO DE CUNDINAMARCA</v>
          </cell>
          <cell r="G2063" t="str">
            <v>CARRERA 2 NO. 6 - 10 URBANIZACION ESPERANZA 1</v>
          </cell>
          <cell r="H2063" t="str">
            <v>252820</v>
          </cell>
          <cell r="I2063" t="str">
            <v>091-918341701,918371019,</v>
          </cell>
          <cell r="J2063" t="str">
            <v>091-9999999</v>
          </cell>
          <cell r="K2063" t="str">
            <v>deporte@guataqui-cundinamarca.gov.co</v>
          </cell>
          <cell r="L2063" t="str">
            <v>http://www.guataqui-cundinamarca.gov.co/</v>
          </cell>
        </row>
        <row r="2064">
          <cell r="C2064" t="str">
            <v>Instituto Municipal del Deporte</v>
          </cell>
          <cell r="D2064" t="str">
            <v>DEPORMESA</v>
          </cell>
          <cell r="E2064" t="str">
            <v>LA MESA</v>
          </cell>
          <cell r="F2064" t="str">
            <v>DEPARTAMENTO DE CUNDINAMARCA</v>
          </cell>
          <cell r="G2064" t="str">
            <v>ALCALDIA MUNICIPAL</v>
          </cell>
          <cell r="H2064" t="str">
            <v>252601</v>
          </cell>
          <cell r="I2064" t="str">
            <v>091-8472221,918472009,8472225</v>
          </cell>
          <cell r="J2064" t="str">
            <v>091-8472221</v>
          </cell>
          <cell r="K2064" t="str">
            <v>depormesa@lamesa-cundinamarca.gov.co</v>
          </cell>
          <cell r="L2064" t="str">
            <v>http://</v>
          </cell>
        </row>
        <row r="2065">
          <cell r="C2065" t="str">
            <v>Hospital Maria Auxiliadora Empresa Social del Estado del Municipio de Mosquera</v>
          </cell>
          <cell r="D2065" t="str">
            <v>ESE MARIA AUXILIADOR</v>
          </cell>
          <cell r="E2065" t="str">
            <v>MOSQUERA (CUNDINAMARCA)</v>
          </cell>
          <cell r="F2065" t="str">
            <v>DEPARTAMENTO DE CUNDINAMARCA</v>
          </cell>
          <cell r="G2065" t="str">
            <v>CALLE 3 NO 2  15 ESTE</v>
          </cell>
          <cell r="H2065" t="str">
            <v>250040</v>
          </cell>
          <cell r="I2065" t="str">
            <v>091-8277888</v>
          </cell>
          <cell r="J2065" t="str">
            <v>091-8276122</v>
          </cell>
          <cell r="K2065" t="str">
            <v>financiera@esemariaauxiliadora.gov.co</v>
          </cell>
          <cell r="L2065" t="str">
            <v>http://esemariaauxiliadora.gov.co</v>
          </cell>
        </row>
        <row r="2066">
          <cell r="C2066" t="str">
            <v>Instituto Municipal para la Recreación y el Deporte - Nemocón</v>
          </cell>
          <cell r="D2066" t="str">
            <v>IMRDN</v>
          </cell>
          <cell r="E2066" t="str">
            <v>NEMOCON</v>
          </cell>
          <cell r="F2066" t="str">
            <v>DEPARTAMENTO DE CUNDINAMARCA</v>
          </cell>
          <cell r="G2066" t="str">
            <v xml:space="preserve"> CALLE 1 CARRERA 4</v>
          </cell>
          <cell r="H2066" t="str">
            <v>251030</v>
          </cell>
          <cell r="I2066" t="str">
            <v>091-8544487</v>
          </cell>
          <cell r="J2066" t="str">
            <v>091-8544487</v>
          </cell>
          <cell r="K2066" t="str">
            <v>imrd@nemocon-cundinamarca.gov.co</v>
          </cell>
          <cell r="L2066" t="str">
            <v>http://www.nemocon-cundinamarca.gov.co</v>
          </cell>
        </row>
        <row r="2067">
          <cell r="C2067" t="str">
            <v>E.S.E. Centro de Salud San José - Nimaima</v>
          </cell>
          <cell r="E2067" t="str">
            <v>NIMAIMA</v>
          </cell>
          <cell r="F2067" t="str">
            <v>DEPARTAMENTO DE CUNDINAMARCA</v>
          </cell>
          <cell r="G2067" t="str">
            <v xml:space="preserve"> CARRERAA 4 NO 5-15</v>
          </cell>
          <cell r="H2067" t="str">
            <v>111321</v>
          </cell>
          <cell r="I2067" t="str">
            <v>091-8433129</v>
          </cell>
          <cell r="J2067" t="str">
            <v>091-8433129</v>
          </cell>
          <cell r="K2067" t="str">
            <v>saludnimaima@yahoo.com</v>
          </cell>
          <cell r="L2067" t="str">
            <v>http://www.saludnimaima.gov.co</v>
          </cell>
        </row>
        <row r="2068">
          <cell r="C2068" t="str">
            <v>E.S.E. Centro de Salud de Ricaurte</v>
          </cell>
          <cell r="E2068" t="str">
            <v>RICAURTE (CUNDINAMARCA)</v>
          </cell>
          <cell r="F2068" t="str">
            <v>DEPARTAMENTO DE CUNDINAMARCA</v>
          </cell>
          <cell r="G2068" t="str">
            <v>Calle 4   14 B - 22 Barrio El Pesebre</v>
          </cell>
          <cell r="H2068" t="str">
            <v>252410</v>
          </cell>
          <cell r="I2068" t="str">
            <v>091-8317484,2400435</v>
          </cell>
          <cell r="J2068" t="str">
            <v>091-8317484</v>
          </cell>
          <cell r="K2068" t="str">
            <v>csricaurteese@yahoo.es</v>
          </cell>
          <cell r="L2068" t="str">
            <v>http://</v>
          </cell>
        </row>
        <row r="2069">
          <cell r="C2069" t="str">
            <v>Junta Municipal de Deportes - San Francisco</v>
          </cell>
          <cell r="E2069" t="str">
            <v>SAN FRANCISCO (CUNDINAMARCA)</v>
          </cell>
          <cell r="F2069" t="str">
            <v>DEPARTAMENTO DE CUNDINAMARCA</v>
          </cell>
          <cell r="G2069" t="str">
            <v>EDIFICIO MUNICIPAL</v>
          </cell>
          <cell r="H2069" t="str">
            <v>253601</v>
          </cell>
          <cell r="I2069" t="str">
            <v>091-8478394</v>
          </cell>
          <cell r="J2069" t="str">
            <v>091-8478394</v>
          </cell>
          <cell r="K2069" t="str">
            <v>jundeportes@sanfrancisco-cundinamarca.gov.co</v>
          </cell>
          <cell r="L2069" t="str">
            <v>http://www.sanfrancisco-cundinamarca.gov.co</v>
          </cell>
        </row>
        <row r="2070">
          <cell r="C2070" t="str">
            <v>Instituto Municipal del Deporte y la Recreación</v>
          </cell>
          <cell r="D2070" t="str">
            <v>IMDRES SILVANIA</v>
          </cell>
          <cell r="E2070" t="str">
            <v>SILVANIA</v>
          </cell>
          <cell r="F2070" t="str">
            <v>DEPARTAMENTO DE CUNDINAMARCA</v>
          </cell>
          <cell r="G2070" t="str">
            <v>DIAGONAL 10N°6-04 BARRIO CENTRO SILVANIA CUND.</v>
          </cell>
          <cell r="H2070" t="str">
            <v>252240</v>
          </cell>
          <cell r="I2070" t="str">
            <v>091-8684007</v>
          </cell>
          <cell r="J2070" t="str">
            <v>091-8684007</v>
          </cell>
          <cell r="K2070" t="str">
            <v>imdres2013@gmail.com</v>
          </cell>
          <cell r="L2070" t="str">
            <v>http://</v>
          </cell>
        </row>
        <row r="2071">
          <cell r="C2071" t="str">
            <v>E.S.E. Empresa de Salud de Soacha</v>
          </cell>
          <cell r="E2071" t="str">
            <v>SOACHA</v>
          </cell>
          <cell r="F2071" t="str">
            <v>DEPARTAMENTO DE CUNDINAMARCA</v>
          </cell>
          <cell r="G2071" t="str">
            <v>CARRERA 2 12 38 SOACHA</v>
          </cell>
          <cell r="H2071" t="str">
            <v>250051</v>
          </cell>
          <cell r="I2071" t="str">
            <v>091-7293922</v>
          </cell>
          <cell r="J2071" t="str">
            <v>091-7211486</v>
          </cell>
          <cell r="K2071" t="str">
            <v>gerencia.esesoacha@gmail.com</v>
          </cell>
          <cell r="L2071" t="str">
            <v>http://www.esesoacha.gov.co/</v>
          </cell>
        </row>
        <row r="2072">
          <cell r="C2072" t="str">
            <v>Instituto Municipal de Cultura Joaquín Piñeros Corpas</v>
          </cell>
          <cell r="E2072" t="str">
            <v>TABIO</v>
          </cell>
          <cell r="F2072" t="str">
            <v>DEPARTAMENTO DE CUNDINAMARCA</v>
          </cell>
          <cell r="G2072" t="str">
            <v>CARRERA 4   3  89</v>
          </cell>
          <cell r="H2072" t="str">
            <v>250230</v>
          </cell>
          <cell r="I2072" t="str">
            <v>091-8647264</v>
          </cell>
          <cell r="J2072" t="str">
            <v>091-8647264</v>
          </cell>
          <cell r="K2072" t="str">
            <v>cultura@tabio-cundinamarca.gov.co</v>
          </cell>
          <cell r="L2072" t="str">
            <v>http://www.cultura-tabio-gov.co</v>
          </cell>
        </row>
        <row r="2073">
          <cell r="C2073" t="str">
            <v>Instituto Municipal de Recreación y Deportes - Tocancipá</v>
          </cell>
          <cell r="E2073" t="str">
            <v>TOCANCIPA</v>
          </cell>
          <cell r="F2073" t="str">
            <v>DEPARTAMENTO DE CUNDINAMARCA</v>
          </cell>
          <cell r="G2073" t="str">
            <v>TRV 7 NO. 13 - 99 COLISEO</v>
          </cell>
          <cell r="H2073" t="str">
            <v>251010</v>
          </cell>
          <cell r="I2073" t="str">
            <v>091-8575429</v>
          </cell>
          <cell r="J2073" t="str">
            <v>091-8785558</v>
          </cell>
          <cell r="K2073" t="str">
            <v>imrdtocancipa@hotmail.com</v>
          </cell>
          <cell r="L2073" t="str">
            <v>http://www.deportestocancipa-cundinamarca.gov.co</v>
          </cell>
        </row>
        <row r="2074">
          <cell r="C2074" t="str">
            <v>Junta Municipal de Deportes - Ubalá</v>
          </cell>
          <cell r="E2074" t="str">
            <v>UBALA</v>
          </cell>
          <cell r="F2074" t="str">
            <v>DEPARTAMENTO DE CUNDINAMARCA</v>
          </cell>
          <cell r="G2074" t="str">
            <v>CARRERA 3 2 38 BRR CENTRO</v>
          </cell>
          <cell r="H2074" t="str">
            <v>251260</v>
          </cell>
          <cell r="I2074" t="str">
            <v>091-8537000,8537007,</v>
          </cell>
          <cell r="J2074" t="str">
            <v>091-8537007</v>
          </cell>
          <cell r="K2074" t="str">
            <v>deportes@ubala-cundinamarca.gov.co</v>
          </cell>
          <cell r="L2074" t="str">
            <v>http://</v>
          </cell>
        </row>
        <row r="2075">
          <cell r="C2075" t="str">
            <v>Instituto Municipal para el Deporte, la Recreación, la Educación Física y la Educación Física Extraescolar - Villapinzón</v>
          </cell>
          <cell r="E2075" t="str">
            <v>VILLAPINZON</v>
          </cell>
          <cell r="F2075" t="str">
            <v>DEPARTAMENTO DE CUNDINAMARCA</v>
          </cell>
          <cell r="G2075" t="str">
            <v>CARRERA 3 6 20 BRR COLISEO MUNICIPAL</v>
          </cell>
          <cell r="H2075" t="str">
            <v>250810</v>
          </cell>
          <cell r="I2075" t="str">
            <v>091-8565960</v>
          </cell>
          <cell r="J2075" t="str">
            <v>091-918565243</v>
          </cell>
          <cell r="K2075" t="str">
            <v>deporte@villapinzon-cundinamarca.gov.co</v>
          </cell>
          <cell r="L2075" t="str">
            <v>http://www.villapinzon-cundinamarca.gov.co</v>
          </cell>
        </row>
        <row r="2076">
          <cell r="C2076" t="str">
            <v>E.S.E. Hospital Local Ismael Roldán Valencia - Quibdó</v>
          </cell>
          <cell r="E2076" t="str">
            <v>QUIBDO</v>
          </cell>
          <cell r="F2076" t="str">
            <v>DEPARTAMENTO DE CHOCO</v>
          </cell>
          <cell r="G2076" t="str">
            <v xml:space="preserve">CALLE 21 A  NO 18-196 BARRIO EL JARDÍN SECTOR LOS ROSALES  </v>
          </cell>
          <cell r="H2076" t="str">
            <v>270002</v>
          </cell>
          <cell r="I2076" t="str">
            <v>074-6710101,6710203</v>
          </cell>
          <cell r="J2076" t="str">
            <v>074-6710203</v>
          </cell>
          <cell r="K2076" t="str">
            <v>ese-hlirv@hotmail.com</v>
          </cell>
          <cell r="L2076" t="str">
            <v>http://www.hospitalismaelroldan.gov.co</v>
          </cell>
        </row>
        <row r="2077">
          <cell r="C2077" t="str">
            <v>Empresa de Servicios Públicos de Condoto</v>
          </cell>
          <cell r="E2077" t="str">
            <v>CONDOTO</v>
          </cell>
          <cell r="F2077" t="str">
            <v>DEPARTAMENTO DE CHOCO</v>
          </cell>
          <cell r="G2077" t="str">
            <v>BARRIO SANTA RITA - CONDOTO</v>
          </cell>
          <cell r="H2077" t="str">
            <v>273030</v>
          </cell>
          <cell r="I2077" t="str">
            <v>094-6798472</v>
          </cell>
          <cell r="J2077" t="str">
            <v>094-6798472</v>
          </cell>
          <cell r="K2077" t="str">
            <v>espcondoto@yahoo.com.ar</v>
          </cell>
          <cell r="L2077" t="str">
            <v>http://www.espcondoto_municipiodecondotochoco</v>
          </cell>
        </row>
        <row r="2078">
          <cell r="C2078" t="str">
            <v>E.S.E. Hospital San Roque - El Carmen de Atrato</v>
          </cell>
          <cell r="E2078" t="str">
            <v>EL CARMEN  DE ATRATO</v>
          </cell>
          <cell r="F2078" t="str">
            <v>DEPARTAMENTO DE CHOCO</v>
          </cell>
          <cell r="G2078" t="str">
            <v>Carretera vía a la mina</v>
          </cell>
          <cell r="H2078" t="str">
            <v>271010</v>
          </cell>
          <cell r="I2078" t="str">
            <v>094-6790221,6790112</v>
          </cell>
          <cell r="J2078" t="str">
            <v>094-6790229</v>
          </cell>
          <cell r="K2078" t="str">
            <v>angelaalvadarve@hotmail.com</v>
          </cell>
          <cell r="L2078" t="str">
            <v>http://</v>
          </cell>
        </row>
        <row r="2079">
          <cell r="C2079" t="str">
            <v>E.S.E. Hospital Eduardo Santos - Istmina</v>
          </cell>
          <cell r="E2079" t="str">
            <v>ISTMINA</v>
          </cell>
          <cell r="F2079" t="str">
            <v>DEPARTAMENTO DE CHOCO</v>
          </cell>
          <cell r="G2079" t="str">
            <v>CARRERAA 3 NO. 11-30 BARRIO EDUARDO SANTOS</v>
          </cell>
          <cell r="H2079" t="str">
            <v>274010</v>
          </cell>
          <cell r="I2079" t="str">
            <v>094-6702020,6702228</v>
          </cell>
          <cell r="J2079" t="str">
            <v>094-6703470</v>
          </cell>
          <cell r="K2079" t="str">
            <v>hospitaleduardosantos2017@hotmail.com</v>
          </cell>
          <cell r="L2079" t="str">
            <v>http://www.istmina-choco.gov.co</v>
          </cell>
        </row>
        <row r="2080">
          <cell r="C2080" t="str">
            <v>E.S.E. Hospital Municipal San Francisco de Asís - Elías</v>
          </cell>
          <cell r="E2080" t="str">
            <v>ELIAS</v>
          </cell>
          <cell r="F2080" t="str">
            <v>DEPARTAMENTO DE HUILA</v>
          </cell>
          <cell r="G2080" t="str">
            <v>CALLE 1 NO. 6  71</v>
          </cell>
          <cell r="H2080" t="str">
            <v>417001</v>
          </cell>
          <cell r="I2080" t="str">
            <v>098-8375669</v>
          </cell>
          <cell r="J2080" t="str">
            <v>098-9999999</v>
          </cell>
          <cell r="K2080" t="str">
            <v>esesanfranciscoelias@hotmail.com</v>
          </cell>
          <cell r="L2080" t="str">
            <v>http://</v>
          </cell>
        </row>
        <row r="2081">
          <cell r="C2081" t="str">
            <v>E.S.E. Hospital Municipal Nuestra Señora de Guadalupe</v>
          </cell>
          <cell r="E2081" t="str">
            <v>GUADALUPE (HUILA)</v>
          </cell>
          <cell r="F2081" t="str">
            <v>DEPARTAMENTO DE HUILA</v>
          </cell>
          <cell r="G2081" t="str">
            <v>GUADALUPE</v>
          </cell>
          <cell r="H2081" t="str">
            <v>416040</v>
          </cell>
          <cell r="I2081" t="str">
            <v>098-8321052</v>
          </cell>
          <cell r="J2081" t="str">
            <v>098-8321052</v>
          </cell>
          <cell r="K2081" t="str">
            <v>eseguadalupe@gmail.com</v>
          </cell>
          <cell r="L2081" t="str">
            <v>http://</v>
          </cell>
        </row>
        <row r="2082">
          <cell r="C2082" t="str">
            <v>E.S.E. Hospital Local Municipal de Hobo - Huila</v>
          </cell>
          <cell r="E2082" t="str">
            <v>HOBO</v>
          </cell>
          <cell r="F2082" t="str">
            <v>DEPARTAMENTO DE HUILA</v>
          </cell>
          <cell r="G2082" t="str">
            <v>CARRERAA 10 N. 5-52</v>
          </cell>
          <cell r="H2082" t="str">
            <v>413060</v>
          </cell>
          <cell r="I2082" t="str">
            <v>091-8384053</v>
          </cell>
          <cell r="J2082" t="str">
            <v>091-8384053</v>
          </cell>
          <cell r="K2082" t="str">
            <v>esehospitalhobo@yahoo.es</v>
          </cell>
          <cell r="L2082" t="str">
            <v>http://esehospital@yahoo.es</v>
          </cell>
        </row>
        <row r="2083">
          <cell r="C2083" t="str">
            <v>E.S.E. Hospital San José de Isnos</v>
          </cell>
          <cell r="E2083" t="str">
            <v>ISNOS</v>
          </cell>
          <cell r="F2083" t="str">
            <v>DEPARTAMENTO DE HUILA</v>
          </cell>
          <cell r="G2083" t="str">
            <v>CARRERA  3 2 400 SUR  DE ISNOS</v>
          </cell>
          <cell r="H2083" t="str">
            <v>418040</v>
          </cell>
          <cell r="I2083" t="str">
            <v>098-8328012</v>
          </cell>
          <cell r="J2083" t="str">
            <v>098-8328012</v>
          </cell>
          <cell r="K2083" t="str">
            <v>secretaria@eseisnos.gov.co</v>
          </cell>
          <cell r="L2083" t="str">
            <v>http://eseisnosgov.comli.com/index.htm</v>
          </cell>
        </row>
        <row r="2084">
          <cell r="C2084" t="str">
            <v>E.S.E. Juan Ramón Núñez Palacios - La Argentina</v>
          </cell>
          <cell r="E2084" t="str">
            <v>LA ARGENTINA</v>
          </cell>
          <cell r="F2084" t="str">
            <v>DEPARTAMENTO DE HUILA</v>
          </cell>
          <cell r="G2084" t="str">
            <v>CALLE 7 4 90</v>
          </cell>
          <cell r="H2084" t="str">
            <v>415080</v>
          </cell>
          <cell r="I2084" t="str">
            <v>098-8311863</v>
          </cell>
          <cell r="J2084" t="str">
            <v>098-8311607</v>
          </cell>
          <cell r="K2084" t="str">
            <v>hospitalargentina@gamil.com</v>
          </cell>
          <cell r="L2084" t="str">
            <v>http://esejuanramon.gov.co/</v>
          </cell>
        </row>
        <row r="2085">
          <cell r="C2085" t="str">
            <v>Empresa Social del Estado Santa Rosa de Lima de Paicol</v>
          </cell>
          <cell r="E2085" t="str">
            <v>PAICOL</v>
          </cell>
          <cell r="F2085" t="str">
            <v>DEPARTAMENTO DE HUILA</v>
          </cell>
          <cell r="G2085" t="str">
            <v>CALLE 3 CARRERARA 7 ESQUINA</v>
          </cell>
          <cell r="H2085" t="str">
            <v>415040</v>
          </cell>
          <cell r="I2085" t="str">
            <v>098-3176383342</v>
          </cell>
          <cell r="J2085" t="str">
            <v>098-99999999</v>
          </cell>
          <cell r="K2085" t="str">
            <v>uaespaicol@hotmail.com</v>
          </cell>
          <cell r="L2085" t="str">
            <v>http://www.paicol-huila.gov.co</v>
          </cell>
        </row>
        <row r="2086">
          <cell r="C2086" t="str">
            <v>E.S.E.Camilo Trujillo Silva - Palestina</v>
          </cell>
          <cell r="E2086" t="str">
            <v>PALESTINA (HUILA)</v>
          </cell>
          <cell r="F2086" t="str">
            <v>DEPARTAMENTO DE HUILA</v>
          </cell>
          <cell r="G2086" t="str">
            <v>CARRERAA 8 N° 3-13 BARRIO EL LAGO</v>
          </cell>
          <cell r="H2086" t="str">
            <v>410001</v>
          </cell>
          <cell r="I2086" t="str">
            <v>098-8315622</v>
          </cell>
          <cell r="J2086" t="str">
            <v>098-9999999</v>
          </cell>
          <cell r="K2086" t="str">
            <v>gerencia@esectspalestinahuila.gov.co</v>
          </cell>
          <cell r="L2086" t="str">
            <v>http://www.esectspalestinahuila.gov.co/</v>
          </cell>
        </row>
        <row r="2087">
          <cell r="C2087" t="str">
            <v>E.S.E. Hospital Divino Niño - Rivera</v>
          </cell>
          <cell r="E2087" t="str">
            <v>RIVERA</v>
          </cell>
          <cell r="F2087" t="str">
            <v>DEPARTAMENTO DE HUILA</v>
          </cell>
          <cell r="G2087" t="str">
            <v>CALLE 5 11 05</v>
          </cell>
          <cell r="H2087" t="str">
            <v>057098</v>
          </cell>
          <cell r="I2087" t="str">
            <v>098-8386174</v>
          </cell>
          <cell r="J2087" t="str">
            <v>098-8387410</v>
          </cell>
          <cell r="K2087" t="str">
            <v>hospitaldivinoninorivera@hotmail.com</v>
          </cell>
          <cell r="L2087" t="str">
            <v>http://www.esehospitaldivinoninor.gov.co/</v>
          </cell>
        </row>
        <row r="2088">
          <cell r="C2088" t="str">
            <v>E.S.E. Nuestra Señora de las Mercedes de Saladoblanco</v>
          </cell>
          <cell r="E2088" t="str">
            <v>SALADOBLANCO</v>
          </cell>
          <cell r="F2088" t="str">
            <v>DEPARTAMENTO DE HUILA</v>
          </cell>
          <cell r="G2088" t="str">
            <v>CALLE 2 3 22</v>
          </cell>
          <cell r="H2088" t="str">
            <v>418020</v>
          </cell>
          <cell r="I2088" t="str">
            <v>098-8323066</v>
          </cell>
          <cell r="J2088" t="str">
            <v>098-8323066</v>
          </cell>
          <cell r="K2088" t="str">
            <v>hospitalsaladoblanco@gmail.com</v>
          </cell>
          <cell r="L2088" t="str">
            <v>http://www.esensm.gov.co</v>
          </cell>
        </row>
        <row r="2089">
          <cell r="C2089" t="str">
            <v>E.S.E. Centro de Salud Miguel Barreto López - Tello</v>
          </cell>
          <cell r="E2089" t="str">
            <v>TELLO</v>
          </cell>
          <cell r="F2089" t="str">
            <v>DEPARTAMENTO DE HUILA</v>
          </cell>
          <cell r="G2089" t="str">
            <v>CARRERA 6 NO. 2-75</v>
          </cell>
          <cell r="H2089" t="str">
            <v>411040</v>
          </cell>
          <cell r="I2089" t="str">
            <v>091-8488002</v>
          </cell>
          <cell r="J2089" t="str">
            <v>091-8488002</v>
          </cell>
          <cell r="K2089" t="str">
            <v>hospital@tello-huila.gov.co</v>
          </cell>
          <cell r="L2089" t="str">
            <v>http://esemiguelbarretolopez.gov.co</v>
          </cell>
        </row>
        <row r="2090">
          <cell r="C2090" t="str">
            <v>E.S.E. Hospital San Roque</v>
          </cell>
          <cell r="E2090" t="str">
            <v>TERUEL</v>
          </cell>
          <cell r="F2090" t="str">
            <v>DEPARTAMENTO DE HUILA</v>
          </cell>
          <cell r="G2090" t="str">
            <v>CARRERA 3 N 3-38</v>
          </cell>
          <cell r="H2090" t="str">
            <v>412040</v>
          </cell>
          <cell r="I2090" t="str">
            <v>098-8780303</v>
          </cell>
          <cell r="J2090" t="str">
            <v>098-8780303</v>
          </cell>
          <cell r="K2090" t="str">
            <v>esesanroqueteruel@gmail.com</v>
          </cell>
          <cell r="L2090" t="str">
            <v>http://www.esesanroque-teruel-gov.co</v>
          </cell>
        </row>
        <row r="2091">
          <cell r="C2091" t="str">
            <v>E.S.E. Laura Perdomo de García</v>
          </cell>
          <cell r="E2091" t="str">
            <v>YAGUARÁ</v>
          </cell>
          <cell r="F2091" t="str">
            <v>DEPARTAMENTO DE HUILA</v>
          </cell>
          <cell r="G2091" t="str">
            <v>CARRERA 8 NO. 7 -29</v>
          </cell>
          <cell r="H2091" t="str">
            <v>412080</v>
          </cell>
          <cell r="I2091" t="str">
            <v>098-8383070</v>
          </cell>
          <cell r="J2091" t="str">
            <v>098-8383070</v>
          </cell>
          <cell r="K2091" t="str">
            <v>administrativayfinanciera@eselauraperdomodegarcia.gov.co</v>
          </cell>
          <cell r="L2091" t="str">
            <v>http://www.eselauraperdomodegarcia.gov.co</v>
          </cell>
        </row>
        <row r="2092">
          <cell r="C2092" t="str">
            <v>E.S.E. Hospital Santa Teresa de Jesús de Ávila - Dibulla</v>
          </cell>
          <cell r="E2092" t="str">
            <v>DIBULLA</v>
          </cell>
          <cell r="F2092" t="str">
            <v>DEPARTAMENTO DE GUAJIRA</v>
          </cell>
          <cell r="G2092" t="str">
            <v>Calle 6 Vía la Punta</v>
          </cell>
          <cell r="H2092" t="str">
            <v>446001</v>
          </cell>
          <cell r="I2092" t="str">
            <v>095-7200083,720084,</v>
          </cell>
          <cell r="J2092" t="str">
            <v>095-7200084</v>
          </cell>
          <cell r="K2092" t="str">
            <v>gerencia@esehospitalsantateresadibulla.gov.co</v>
          </cell>
          <cell r="L2092" t="str">
            <v>http://esehospitalsantateresadibulla.gov.co</v>
          </cell>
        </row>
        <row r="2093">
          <cell r="C2093" t="str">
            <v>E.S.E. Hospital Local Santa Rita de Cassia</v>
          </cell>
          <cell r="E2093" t="str">
            <v>DISTRACCION</v>
          </cell>
          <cell r="F2093" t="str">
            <v>DEPARTAMENTO DE GUAJIRA</v>
          </cell>
          <cell r="G2093" t="str">
            <v>CALLE 12 NO 10-66</v>
          </cell>
          <cell r="H2093" t="str">
            <v>444001</v>
          </cell>
          <cell r="I2093" t="str">
            <v>095-7755594</v>
          </cell>
          <cell r="J2093" t="str">
            <v>095-7755838</v>
          </cell>
          <cell r="K2093" t="str">
            <v>esehospitalsantarita@hotmail.com</v>
          </cell>
          <cell r="L2093" t="str">
            <v>http://www.hospitalsantaritadecassia.co</v>
          </cell>
        </row>
        <row r="2094">
          <cell r="C2094" t="str">
            <v>E.S.E. Hospital Nuestra Señora del Carmen - Hato Nuevo</v>
          </cell>
          <cell r="E2094" t="str">
            <v>HATO NUEVO</v>
          </cell>
          <cell r="F2094" t="str">
            <v>DEPARTAMENTO DE GUAJIRA</v>
          </cell>
          <cell r="G2094" t="str">
            <v>CALLE 15 # 12 - 73</v>
          </cell>
          <cell r="H2094" t="str">
            <v>443020</v>
          </cell>
          <cell r="I2094" t="str">
            <v>095-7759397</v>
          </cell>
          <cell r="J2094" t="str">
            <v>095-7759397</v>
          </cell>
          <cell r="K2094" t="str">
            <v>contabilidad@hospicarmenhatonuevo.gov.co</v>
          </cell>
          <cell r="L2094" t="str">
            <v>http://www.hospicarmenhatonuevo.gov.co</v>
          </cell>
        </row>
        <row r="2095">
          <cell r="C2095" t="str">
            <v>E.S.E. Hospital Donaldo Saúl Morón Manjarrez - Jagua del Pilar</v>
          </cell>
          <cell r="E2095" t="str">
            <v>LA JAGUA DEL PILAR</v>
          </cell>
          <cell r="F2095" t="str">
            <v>DEPARTAMENTO DE GUAJIRA</v>
          </cell>
          <cell r="G2095" t="str">
            <v>CALLE 6 NO 2-23</v>
          </cell>
          <cell r="H2095" t="str">
            <v>445040</v>
          </cell>
          <cell r="I2095" t="str">
            <v>095-3168379754</v>
          </cell>
          <cell r="J2095" t="str">
            <v>095-0</v>
          </cell>
          <cell r="K2095" t="str">
            <v>hospitaljagua@hotmail.com</v>
          </cell>
          <cell r="L2095" t="str">
            <v>http://</v>
          </cell>
        </row>
        <row r="2096">
          <cell r="C2096" t="str">
            <v>Asociación de Municipios del Sur de la Guajira</v>
          </cell>
          <cell r="D2096" t="str">
            <v>ASOAGUA</v>
          </cell>
          <cell r="E2096" t="str">
            <v>BARRANCAS</v>
          </cell>
          <cell r="F2096" t="str">
            <v>DEPARTAMENTO DE GUAJIRA</v>
          </cell>
          <cell r="G2096" t="str">
            <v>CALLE 9 7-18 4TO PISO ALCALDÍA MUNICIPAL</v>
          </cell>
          <cell r="H2096" t="str">
            <v>443040</v>
          </cell>
          <cell r="I2096" t="str">
            <v>095-7748789</v>
          </cell>
          <cell r="J2096" t="str">
            <v>095-7748789</v>
          </cell>
          <cell r="K2096" t="str">
            <v>asoagua@yhaoo.com</v>
          </cell>
          <cell r="L2096" t="str">
            <v>http://www.asoagua.gov.co</v>
          </cell>
        </row>
        <row r="2097">
          <cell r="C2097" t="str">
            <v>E.S.E. Luisa Santiaga Marquez Iguaran</v>
          </cell>
          <cell r="E2097" t="str">
            <v>ARACATACA</v>
          </cell>
          <cell r="F2097" t="str">
            <v>DEPARTAMENTO DE MAGDALENA</v>
          </cell>
          <cell r="G2097" t="str">
            <v>CARRETERA TRONCAL DEL CARIBE FRENTE AL ESTADIO CHELO CASTRO ARACATACA, MAGDALENA</v>
          </cell>
          <cell r="H2097" t="str">
            <v>472001</v>
          </cell>
          <cell r="I2097" t="str">
            <v>095-4270593</v>
          </cell>
          <cell r="J2097" t="str">
            <v>095-4270593</v>
          </cell>
          <cell r="K2097" t="str">
            <v>eseluisasantiaga@hotmail.com</v>
          </cell>
          <cell r="L2097" t="str">
            <v>http://www.eseluisasantiaga-magdalena.gov.co/</v>
          </cell>
        </row>
        <row r="2098">
          <cell r="C2098" t="str">
            <v>E.S.E. Hospital Cerro de San Antonio</v>
          </cell>
          <cell r="E2098" t="str">
            <v>CERRO DE SAN ANTONIO</v>
          </cell>
          <cell r="F2098" t="str">
            <v>DEPARTAMENTO DE MAGDALENA</v>
          </cell>
          <cell r="G2098" t="str">
            <v>Carrera 5ª No 1A – 82 Cerro de San Antonio – Magdalena</v>
          </cell>
          <cell r="H2098" t="str">
            <v>476020</v>
          </cell>
          <cell r="I2098" t="str">
            <v>311-4055391</v>
          </cell>
          <cell r="J2098" t="str">
            <v>095-8180817</v>
          </cell>
          <cell r="K2098" t="str">
            <v>esehospitalcerro@hotmail.com</v>
          </cell>
          <cell r="L2098" t="str">
            <v>http://.esehospitalcerrodesanantonio-magdalena.gov.co</v>
          </cell>
        </row>
        <row r="2099">
          <cell r="C2099" t="str">
            <v>E.S.E. Hospital San Pedro del Piñón</v>
          </cell>
          <cell r="E2099" t="str">
            <v>EL PIÑON</v>
          </cell>
          <cell r="F2099" t="str">
            <v>DEPARTAMENTO DE MAGDALENA</v>
          </cell>
          <cell r="G2099" t="str">
            <v>CALLE 13 N° 3-27</v>
          </cell>
          <cell r="H2099" t="str">
            <v>476001</v>
          </cell>
          <cell r="I2099" t="str">
            <v>095-3106013820</v>
          </cell>
          <cell r="J2099" t="str">
            <v>095-3215427219</v>
          </cell>
          <cell r="K2099" t="str">
            <v>esehospital@hotmail.com</v>
          </cell>
          <cell r="L2099" t="str">
            <v>http://www.hospitalsanpedro.gov.co</v>
          </cell>
        </row>
        <row r="2100">
          <cell r="C2100" t="str">
            <v>E.S.E. Centro de Salud Paz del Río - Fundación</v>
          </cell>
          <cell r="E2100" t="str">
            <v>FUNDACION</v>
          </cell>
          <cell r="F2100" t="str">
            <v>DEPARTAMENTO DE MAGDALENA</v>
          </cell>
          <cell r="G2100" t="str">
            <v>CALLE 3 NO 14 - 35 BARRIO PAZ DEL RIO</v>
          </cell>
          <cell r="H2100" t="str">
            <v>472020</v>
          </cell>
          <cell r="I2100" t="str">
            <v>095-4131106</v>
          </cell>
          <cell r="J2100" t="str">
            <v>095-4131106</v>
          </cell>
          <cell r="K2100" t="str">
            <v>esepazdelrio@yahoo.es</v>
          </cell>
          <cell r="L2100" t="str">
            <v>http://www.esepazdelrio.com.co</v>
          </cell>
        </row>
        <row r="2101">
          <cell r="C2101" t="str">
            <v>E.S.E. Hospital de Pedraza</v>
          </cell>
          <cell r="E2101" t="str">
            <v>PEDRAZA</v>
          </cell>
          <cell r="F2101" t="str">
            <v>DEPARTAMENTO DE MAGDALENA</v>
          </cell>
          <cell r="G2101" t="str">
            <v>CALLE 3 CARRERA 5 ESQUINA</v>
          </cell>
          <cell r="H2101" t="str">
            <v>476040</v>
          </cell>
          <cell r="I2101" t="str">
            <v>095-3145922457</v>
          </cell>
          <cell r="J2101" t="str">
            <v>095-9999999</v>
          </cell>
          <cell r="K2101" t="str">
            <v>hospitalsanpablodepedraza@hotmail.com</v>
          </cell>
          <cell r="L2101" t="str">
            <v>http://www.hospitaldepedraza.com</v>
          </cell>
        </row>
        <row r="2102">
          <cell r="C2102" t="str">
            <v>E.S.E. Hospital Local Pijiño del Carmen</v>
          </cell>
          <cell r="E2102" t="str">
            <v>PIJIÑO DEL CARMEN</v>
          </cell>
          <cell r="F2102" t="str">
            <v>DEPARTAMENTO DE MAGDALENA</v>
          </cell>
          <cell r="G2102" t="str">
            <v>Carrera 5  7A - 119</v>
          </cell>
          <cell r="H2102" t="str">
            <v>474040</v>
          </cell>
          <cell r="I2102" t="str">
            <v>095-6856772</v>
          </cell>
          <cell r="J2102" t="str">
            <v>095-6856772</v>
          </cell>
          <cell r="K2102" t="str">
            <v>esepijino@hotmail.com</v>
          </cell>
          <cell r="L2102" t="str">
            <v>http://</v>
          </cell>
        </row>
        <row r="2103">
          <cell r="C2103" t="str">
            <v>E.S.E. Hospital 7 de Agosto de Plato - Magdalena</v>
          </cell>
          <cell r="E2103" t="str">
            <v>PLATO</v>
          </cell>
          <cell r="F2103" t="str">
            <v>DEPARTAMENTO DE MAGDALENA</v>
          </cell>
          <cell r="G2103" t="str">
            <v>CARRERA 23 CALLE 14 ESQUINA</v>
          </cell>
          <cell r="H2103" t="str">
            <v>475030</v>
          </cell>
          <cell r="I2103" t="str">
            <v>095-4851895,4851873</v>
          </cell>
          <cell r="J2103" t="str">
            <v>095-4851895</v>
          </cell>
          <cell r="K2103" t="str">
            <v>gerencia@esehospital7deagosto.gov.co</v>
          </cell>
          <cell r="L2103" t="str">
            <v>http://www.esehospital7deagosto.gov.co</v>
          </cell>
        </row>
        <row r="2104">
          <cell r="C2104" t="str">
            <v>E.S.E. Hospital San José de Puebloviejo</v>
          </cell>
          <cell r="E2104" t="str">
            <v>PUEBLOVIEJO</v>
          </cell>
          <cell r="F2104" t="str">
            <v>DEPARTAMENTO DE MAGDALENA</v>
          </cell>
          <cell r="G2104" t="str">
            <v xml:space="preserve">TRONCAL DEL CARIBE VIA CIENAGA BARRANQUILLA </v>
          </cell>
          <cell r="H2104" t="str">
            <v>478040</v>
          </cell>
          <cell r="I2104" t="str">
            <v>095-4380036</v>
          </cell>
          <cell r="J2104" t="str">
            <v>095-4380037</v>
          </cell>
          <cell r="K2104" t="str">
            <v>esehopitallocalpviejo@yahoo.es</v>
          </cell>
          <cell r="L2104" t="str">
            <v>http://esesanjose.gov.co</v>
          </cell>
        </row>
        <row r="2105">
          <cell r="C2105" t="str">
            <v>E.S.E. Hospital de Salamina</v>
          </cell>
          <cell r="E2105" t="str">
            <v>SALAMINA (MAGDALENA)</v>
          </cell>
          <cell r="F2105" t="str">
            <v>DEPARTAMENTO DE MAGDALENA</v>
          </cell>
          <cell r="G2105" t="str">
            <v>CALLE 5 # 7 - 13</v>
          </cell>
          <cell r="H2105" t="str">
            <v>477040</v>
          </cell>
          <cell r="I2105" t="str">
            <v>095-4180008</v>
          </cell>
          <cell r="J2105" t="str">
            <v>095-4180008</v>
          </cell>
          <cell r="K2105" t="str">
            <v>esehospitalocalsalamina@yahoo.es</v>
          </cell>
          <cell r="L2105" t="str">
            <v>http://www.salamina-magdalena.gov.co</v>
          </cell>
        </row>
        <row r="2106">
          <cell r="C2106" t="str">
            <v>E.S.E. Hospital Local de San Zenón</v>
          </cell>
          <cell r="E2106" t="str">
            <v>SAN ZENON</v>
          </cell>
          <cell r="F2106" t="str">
            <v>DEPARTAMENTO DE MAGDALENA</v>
          </cell>
          <cell r="G2106" t="str">
            <v>CARRERAA 2 # 8-56</v>
          </cell>
          <cell r="H2106" t="str">
            <v>474060</v>
          </cell>
          <cell r="I2106" t="str">
            <v>095-3002429281</v>
          </cell>
          <cell r="J2106" t="str">
            <v>095-855010</v>
          </cell>
          <cell r="K2106" t="str">
            <v>hptsanzenon@yahoo.es</v>
          </cell>
          <cell r="L2106" t="str">
            <v>http://</v>
          </cell>
        </row>
        <row r="2107">
          <cell r="C2107" t="str">
            <v>E.S.E. Hospital de Sitionuevo</v>
          </cell>
          <cell r="E2107" t="str">
            <v>SITIONUEVO</v>
          </cell>
          <cell r="F2107" t="str">
            <v>DEPARTAMENTO DE MAGDALENA</v>
          </cell>
          <cell r="G2107" t="str">
            <v>CARRERA 8 # 5-52</v>
          </cell>
          <cell r="H2107" t="str">
            <v>475050</v>
          </cell>
          <cell r="I2107" t="str">
            <v>095-4146151</v>
          </cell>
          <cell r="J2107" t="str">
            <v>095-4146151</v>
          </cell>
          <cell r="K2107" t="str">
            <v>hospitalsitionuevo@gmail.com</v>
          </cell>
          <cell r="L2107" t="str">
            <v>http://www.esehospitalsitionuevo.gov.co</v>
          </cell>
        </row>
        <row r="2108">
          <cell r="C2108" t="str">
            <v>E.S.E. Alejandro Próspero Reverand</v>
          </cell>
          <cell r="D2108" t="str">
            <v>E.S.E. ALPROREV</v>
          </cell>
          <cell r="E2108" t="str">
            <v>SANTA MARTA - DISTRITO TURISTICO, CULTURAL E HISTORICO</v>
          </cell>
          <cell r="F2108" t="str">
            <v>DEPARTAMENTO DE MAGDALENA</v>
          </cell>
          <cell r="G2108" t="str">
            <v>AVENIDA DEL LIBERTADOR 25-67</v>
          </cell>
          <cell r="H2108" t="str">
            <v>470004</v>
          </cell>
          <cell r="I2108" t="str">
            <v>095-4237009</v>
          </cell>
          <cell r="J2108" t="str">
            <v>095-4340897</v>
          </cell>
          <cell r="K2108" t="str">
            <v>correoese@esealprorev.gov.co</v>
          </cell>
          <cell r="L2108" t="str">
            <v>http://www.esealprorev.gov.co</v>
          </cell>
        </row>
        <row r="2109">
          <cell r="C2109" t="str">
            <v>Instituto de Turismo de Villavicencio</v>
          </cell>
          <cell r="E2109" t="str">
            <v>VILLAVICENCIO</v>
          </cell>
          <cell r="F2109" t="str">
            <v>DEPARTAMENTO DEL META</v>
          </cell>
          <cell r="G2109" t="str">
            <v>CALLE 34 NO.37-33 BARZAL</v>
          </cell>
          <cell r="H2109" t="str">
            <v>510001</v>
          </cell>
          <cell r="I2109" t="str">
            <v>098-6731313</v>
          </cell>
          <cell r="J2109" t="str">
            <v>098-6731313</v>
          </cell>
          <cell r="K2109" t="str">
            <v>finanzas@turismovillavicencio.gov.co</v>
          </cell>
          <cell r="L2109" t="str">
            <v>http://www.turismovillavicencio.gov.co</v>
          </cell>
        </row>
        <row r="2110">
          <cell r="C2110" t="str">
            <v>E.S.E. Centro de Salud de Ancuyá - Nariño</v>
          </cell>
          <cell r="E2110" t="str">
            <v>ANCUYA</v>
          </cell>
          <cell r="F2110" t="str">
            <v>DEPARTAMENTO DE NARIÑO</v>
          </cell>
          <cell r="G2110" t="str">
            <v>BARRIO CAMILO TORRES ANCUYA</v>
          </cell>
          <cell r="H2110" t="str">
            <v>526001</v>
          </cell>
          <cell r="I2110" t="str">
            <v>092-7368154</v>
          </cell>
          <cell r="J2110" t="str">
            <v>092-7368154</v>
          </cell>
          <cell r="K2110" t="str">
            <v>ancuyaese@gmail.com</v>
          </cell>
          <cell r="L2110" t="str">
            <v>http://</v>
          </cell>
        </row>
        <row r="2111">
          <cell r="C2111" t="str">
            <v>E.S.E. Centro de Salud - Consacá</v>
          </cell>
          <cell r="E2111" t="str">
            <v>CONSACA</v>
          </cell>
          <cell r="F2111" t="str">
            <v>DEPARTAMENTO DE NARIÑO</v>
          </cell>
          <cell r="G2111" t="str">
            <v>CALLE 3 8 39</v>
          </cell>
          <cell r="H2111" t="str">
            <v>522540</v>
          </cell>
          <cell r="I2111" t="str">
            <v>092-7368154</v>
          </cell>
          <cell r="J2111" t="str">
            <v>092-7368154</v>
          </cell>
          <cell r="K2111" t="str">
            <v>subgerenciaconsaca@gmail.com</v>
          </cell>
          <cell r="L2111" t="str">
            <v>http://www.eseconsacanarino.gov.co/</v>
          </cell>
        </row>
        <row r="2112">
          <cell r="C2112" t="str">
            <v>E.S.E. Centro de Salud San Bartolomé de Córdoba - Nariño</v>
          </cell>
          <cell r="E2112" t="str">
            <v>CORDOBA (NARIÑO)</v>
          </cell>
          <cell r="F2112" t="str">
            <v>DEPARTAMENTO DE NARIÑO</v>
          </cell>
          <cell r="G2112" t="str">
            <v>AV SAN BARTOLOME</v>
          </cell>
          <cell r="H2112" t="str">
            <v>524001</v>
          </cell>
          <cell r="I2112" t="str">
            <v>072-7780085</v>
          </cell>
          <cell r="J2112" t="str">
            <v>072-7780085</v>
          </cell>
          <cell r="K2112" t="str">
            <v>censaludsbcordoba2018@gmail.com</v>
          </cell>
          <cell r="L2112" t="str">
            <v>http://esesanbartolome-narino.gov.co</v>
          </cell>
        </row>
        <row r="2113">
          <cell r="C2113" t="str">
            <v>E.S.E. Centro de Salud de Cuaspud Carlosama</v>
          </cell>
          <cell r="E2113" t="str">
            <v>CUASPUD (CARLOSAMA)</v>
          </cell>
          <cell r="F2113" t="str">
            <v>DEPARTAMENTO DE NARIÑO</v>
          </cell>
          <cell r="G2113" t="str">
            <v>BARRIO TOMAS CIPRIANO CARRERAA1 CALLEL3 ESQUINA</v>
          </cell>
          <cell r="H2113" t="str">
            <v>524560</v>
          </cell>
          <cell r="I2113" t="str">
            <v>092-7752435</v>
          </cell>
          <cell r="J2113" t="str">
            <v>092-7752435</v>
          </cell>
          <cell r="K2113" t="str">
            <v>esecuaspudcarlosama@gmail.com</v>
          </cell>
          <cell r="L2113" t="str">
            <v>http://esecarlosama.cuaspud-narino.gov.co</v>
          </cell>
        </row>
        <row r="2114">
          <cell r="C2114" t="str">
            <v>E.S.E. Hospital - Cumbal</v>
          </cell>
          <cell r="E2114" t="str">
            <v>CUMBAL</v>
          </cell>
          <cell r="F2114" t="str">
            <v>DEPARTAMENTO DE NARIÑO</v>
          </cell>
          <cell r="G2114" t="str">
            <v>BARRIO SAN ANTONIO CARRERAA 12 NO. 8-00</v>
          </cell>
          <cell r="H2114" t="str">
            <v>734040</v>
          </cell>
          <cell r="I2114" t="str">
            <v>092-7798043</v>
          </cell>
          <cell r="J2114" t="str">
            <v>092-7798420</v>
          </cell>
          <cell r="K2114" t="str">
            <v>esehospitalcumbal@hotmail.com</v>
          </cell>
          <cell r="L2114" t="str">
            <v>http://www.esehospitalcumbal.gov.co/contactenos/</v>
          </cell>
        </row>
        <row r="2115">
          <cell r="C2115" t="str">
            <v>E.S.E. Hospital - Guachucal</v>
          </cell>
          <cell r="E2115" t="str">
            <v>GUACHUCAL</v>
          </cell>
          <cell r="F2115" t="str">
            <v>DEPARTAMENTO DE NARIÑO</v>
          </cell>
          <cell r="G2115" t="str">
            <v>CARRERA 5 BRR 20 DE JULIO VIA A CUMBAL</v>
          </cell>
          <cell r="H2115" t="str">
            <v>524580</v>
          </cell>
          <cell r="I2115" t="str">
            <v>092-2778198</v>
          </cell>
          <cell r="J2115" t="str">
            <v>092-2778416</v>
          </cell>
          <cell r="K2115" t="str">
            <v>eseguachucal@hotmail.com</v>
          </cell>
          <cell r="L2115" t="str">
            <v>http://www.esehospitalguachucal.com</v>
          </cell>
        </row>
        <row r="2116">
          <cell r="C2116" t="str">
            <v>E.S.E. Centro Hospital Guaitarilla</v>
          </cell>
          <cell r="E2116" t="str">
            <v>GUAITARILLA</v>
          </cell>
          <cell r="F2116" t="str">
            <v>DEPARTAMENTO DE NARIÑO</v>
          </cell>
          <cell r="G2116" t="str">
            <v>SEC PLAZA SANTA FE</v>
          </cell>
          <cell r="H2116" t="str">
            <v>525501</v>
          </cell>
          <cell r="I2116" t="str">
            <v>092-927433214</v>
          </cell>
          <cell r="J2116" t="str">
            <v>072-7433026,7433305</v>
          </cell>
          <cell r="K2116" t="str">
            <v>eseguaitarilla@hotmail.com</v>
          </cell>
          <cell r="L2116" t="str">
            <v>http://</v>
          </cell>
        </row>
        <row r="2117">
          <cell r="C2117" t="str">
            <v>E.S.E. Centro de Salud de Iles</v>
          </cell>
          <cell r="E2117" t="str">
            <v>ILES</v>
          </cell>
          <cell r="F2117" t="str">
            <v>DEPARTAMENTO DE NARIÑO</v>
          </cell>
          <cell r="G2117" t="str">
            <v>BARRIO AVENIDA IPIALES</v>
          </cell>
          <cell r="H2117" t="str">
            <v>523060</v>
          </cell>
          <cell r="I2117" t="str">
            <v>092-7752662</v>
          </cell>
          <cell r="J2117" t="str">
            <v>092-7752662</v>
          </cell>
          <cell r="K2117" t="str">
            <v>centrodesaludilesese@yahoo.es</v>
          </cell>
          <cell r="L2117" t="str">
            <v>http://csiles.gov.co/</v>
          </cell>
        </row>
        <row r="2118">
          <cell r="C2118" t="str">
            <v>E.S.E. Centro de Salud Nivel I Luis Acosta - La Unión</v>
          </cell>
          <cell r="E2118" t="str">
            <v>LA UNION (NARIÑO)</v>
          </cell>
          <cell r="F2118" t="str">
            <v>DEPARTAMENTO DE NARIÑO</v>
          </cell>
          <cell r="G2118" t="str">
            <v>BARRIO PANAMERICANO</v>
          </cell>
          <cell r="H2118" t="str">
            <v>521520</v>
          </cell>
          <cell r="I2118" t="str">
            <v>091-7265932</v>
          </cell>
          <cell r="J2118" t="str">
            <v>091-7265931</v>
          </cell>
          <cell r="K2118" t="str">
            <v>censaludluisacosta@hotmail.com</v>
          </cell>
          <cell r="L2118" t="str">
            <v>http://eseluisacosta.gov.co/</v>
          </cell>
        </row>
        <row r="2119">
          <cell r="C2119" t="str">
            <v>E.S.E. Centro de Salud de Linares - Jorge Zambrano</v>
          </cell>
          <cell r="E2119" t="str">
            <v>LINARES</v>
          </cell>
          <cell r="F2119" t="str">
            <v>DEPARTAMENTO DE NARIÑO</v>
          </cell>
          <cell r="G2119" t="str">
            <v>CARRERA1 CSA 6 BARRIO GOLGOTA</v>
          </cell>
          <cell r="H2119" t="str">
            <v>522501</v>
          </cell>
          <cell r="I2119" t="str">
            <v>092-8183190</v>
          </cell>
          <cell r="J2119" t="str">
            <v>092-8183192</v>
          </cell>
          <cell r="K2119" t="str">
            <v>esejuanpablo2@hotmail.com</v>
          </cell>
          <cell r="L2119" t="str">
            <v>http://</v>
          </cell>
        </row>
        <row r="2120">
          <cell r="C2120" t="str">
            <v>E.S.E. Centro de Salud Santiago de Mallama</v>
          </cell>
          <cell r="E2120" t="str">
            <v>MALLAMA (PIEDRANCHA)</v>
          </cell>
          <cell r="F2120" t="str">
            <v>DEPARTAMENTO DE NARIÑO</v>
          </cell>
          <cell r="G2120" t="str">
            <v xml:space="preserve">BARRIO SANTIAGO </v>
          </cell>
          <cell r="H2120" t="str">
            <v>525068</v>
          </cell>
          <cell r="I2120" t="str">
            <v>092-7753356</v>
          </cell>
          <cell r="J2120" t="str">
            <v>092-7753356</v>
          </cell>
          <cell r="K2120" t="str">
            <v>csantiagomallama@gmail.com</v>
          </cell>
          <cell r="L2120" t="str">
            <v>http://cssantiagodemallama.blogspot.com.co</v>
          </cell>
        </row>
        <row r="2121">
          <cell r="C2121" t="str">
            <v>E.S.E. Centro de Salud de Providencia - Nariño</v>
          </cell>
          <cell r="E2121" t="str">
            <v>PROVIDENCIA (NARIÑO)</v>
          </cell>
          <cell r="F2121" t="str">
            <v>DEPARTAMENTO DE NARIÑO</v>
          </cell>
          <cell r="G2121" t="str">
            <v>CA 127 BRR BETANIA</v>
          </cell>
          <cell r="H2121" t="str">
            <v>520002</v>
          </cell>
          <cell r="I2121" t="str">
            <v>092-7496074</v>
          </cell>
          <cell r="J2121" t="str">
            <v>092-7496074</v>
          </cell>
          <cell r="K2121" t="str">
            <v>eseprovidencia@hotmail.com</v>
          </cell>
          <cell r="L2121" t="str">
            <v>http://</v>
          </cell>
        </row>
        <row r="2122">
          <cell r="C2122" t="str">
            <v>E.S.E Centro de Salud San Juan Bautista de Pupiales - Nariño</v>
          </cell>
          <cell r="E2122" t="str">
            <v>PUPIALES</v>
          </cell>
          <cell r="F2122" t="str">
            <v>DEPARTAMENTO DE NARIÑO</v>
          </cell>
          <cell r="G2122" t="str">
            <v>Calle  3 No 2-48</v>
          </cell>
          <cell r="H2122" t="str">
            <v>180009</v>
          </cell>
          <cell r="I2122" t="str">
            <v>092-7246051</v>
          </cell>
          <cell r="J2122" t="str">
            <v>092-7246051</v>
          </cell>
          <cell r="K2122" t="str">
            <v>esepupiales@hotmail.com</v>
          </cell>
          <cell r="L2122" t="str">
            <v>http://</v>
          </cell>
        </row>
        <row r="2123">
          <cell r="C2123" t="str">
            <v>E.S.P. de Sandoná</v>
          </cell>
          <cell r="E2123" t="str">
            <v>SANDONA</v>
          </cell>
          <cell r="F2123" t="str">
            <v>DEPARTAMENTO DE NARIÑO</v>
          </cell>
          <cell r="G2123" t="str">
            <v>CARRERAA 5A 04-44 BARRIO SAN CARLOS</v>
          </cell>
          <cell r="H2123" t="str">
            <v>522520</v>
          </cell>
          <cell r="I2123" t="str">
            <v>092-7288087</v>
          </cell>
          <cell r="J2123" t="str">
            <v>092-7288087</v>
          </cell>
          <cell r="K2123" t="str">
            <v>contacatenos@emsanesp-sandona-narino.gov.co</v>
          </cell>
          <cell r="L2123" t="str">
            <v>http://www.emsanesp-sandona-narino.gov.co/</v>
          </cell>
        </row>
        <row r="2124">
          <cell r="C2124" t="str">
            <v>E.S.E. Centro de Salud de Sapuyes</v>
          </cell>
          <cell r="E2124" t="str">
            <v>SAPUYES</v>
          </cell>
          <cell r="F2124" t="str">
            <v>DEPARTAMENTO DE NARIÑO</v>
          </cell>
          <cell r="G2124" t="str">
            <v>CARRERA EL ROSARIO</v>
          </cell>
          <cell r="H2124" t="str">
            <v>522020</v>
          </cell>
          <cell r="I2124" t="str">
            <v>092-7752369</v>
          </cell>
          <cell r="J2124" t="str">
            <v>092-7752369</v>
          </cell>
          <cell r="K2124" t="str">
            <v>centrodesaludsapuyesese@gmail.com</v>
          </cell>
          <cell r="L2124" t="str">
            <v>http://www.sapuyesese.com</v>
          </cell>
        </row>
        <row r="2125">
          <cell r="C2125" t="str">
            <v>E.S.E. Centro Hospital Divino Niño - Tumaco</v>
          </cell>
          <cell r="E2125" t="str">
            <v>TUMACO</v>
          </cell>
          <cell r="F2125" t="str">
            <v>DEPARTAMENTO DE NARIÑO</v>
          </cell>
          <cell r="G2125" t="str">
            <v>BARRIO NUEVO HORIZONTE - SECTOR CIUDADELA  / SEDE PRINCIPAL.</v>
          </cell>
          <cell r="H2125" t="str">
            <v>522020</v>
          </cell>
          <cell r="I2125" t="str">
            <v>091-7271556</v>
          </cell>
          <cell r="J2125" t="str">
            <v>091-7271556</v>
          </cell>
          <cell r="K2125" t="str">
            <v>divinonino@esechdntumaco.gov.co</v>
          </cell>
          <cell r="L2125" t="str">
            <v>http://www.esechdntumaco.gov.co/</v>
          </cell>
        </row>
        <row r="2126">
          <cell r="C2126" t="str">
            <v>E.S.E. Hospital Regional Sur Oriental</v>
          </cell>
          <cell r="E2126" t="str">
            <v>CHINACOTA</v>
          </cell>
          <cell r="F2126" t="str">
            <v>DEPARTAMENTO DE NORTE DE SANTANDER</v>
          </cell>
          <cell r="G2126" t="str">
            <v>CARRERAR 3 CALLEL 10 ESQUINA</v>
          </cell>
          <cell r="H2126" t="str">
            <v>541070</v>
          </cell>
          <cell r="I2126" t="str">
            <v>097-5864499,5864120,</v>
          </cell>
          <cell r="J2126" t="str">
            <v>097-5864499</v>
          </cell>
          <cell r="K2126" t="str">
            <v>suroriental@gmail.com</v>
          </cell>
          <cell r="L2126" t="str">
            <v>http://www.esesuroriental.gov.co/</v>
          </cell>
        </row>
        <row r="2127">
          <cell r="C2127" t="str">
            <v>E.S.E. Joaquín Emiro Escobar - Herrán</v>
          </cell>
          <cell r="E2127" t="str">
            <v>HERRAN</v>
          </cell>
          <cell r="F2127" t="str">
            <v>DEPARTAMENTO DE NORTE DE SANTANDER</v>
          </cell>
          <cell r="G2127" t="str">
            <v>Carrera 3    4 - 86</v>
          </cell>
          <cell r="H2127" t="str">
            <v>542010</v>
          </cell>
          <cell r="I2127" t="str">
            <v>097-5860011</v>
          </cell>
          <cell r="J2127" t="str">
            <v>097-5860011</v>
          </cell>
          <cell r="K2127" t="str">
            <v>esejescobar@hotmail.com</v>
          </cell>
          <cell r="L2127" t="str">
            <v>http://</v>
          </cell>
        </row>
        <row r="2128">
          <cell r="C2128" t="str">
            <v>E.S.E. Hospital Isabel Celis Yáñez</v>
          </cell>
          <cell r="E2128" t="str">
            <v>LA PLAYA</v>
          </cell>
          <cell r="F2128" t="str">
            <v>DEPARTAMENTO DE NORTE DE SANTANDER</v>
          </cell>
          <cell r="G2128" t="str">
            <v>CARRERA 2 NO. 6-13</v>
          </cell>
          <cell r="H2128" t="str">
            <v>546530</v>
          </cell>
          <cell r="I2128" t="str">
            <v>097-3153816148</v>
          </cell>
          <cell r="J2128" t="str">
            <v>097-5624112</v>
          </cell>
          <cell r="K2128" t="str">
            <v>secretariagerencia@hicy.gov.co</v>
          </cell>
          <cell r="L2128" t="str">
            <v>http://hicy.gov.co/</v>
          </cell>
        </row>
        <row r="2129">
          <cell r="C2129" t="str">
            <v>E.S.E. Hospital Local Municipio de Los Patios</v>
          </cell>
          <cell r="E2129" t="str">
            <v>LOS PATIOS</v>
          </cell>
          <cell r="F2129" t="str">
            <v>DEPARTAMENTO DE NORTE DE SANTANDER</v>
          </cell>
          <cell r="G2129" t="str">
            <v>AVENIDA 9 N° 7A-40 URBANIZACIÓN DANIEL JORDAN</v>
          </cell>
          <cell r="H2129" t="str">
            <v>540001</v>
          </cell>
          <cell r="I2129" t="str">
            <v>097-5552170</v>
          </cell>
          <cell r="J2129" t="str">
            <v>097-5552170</v>
          </cell>
          <cell r="K2129" t="str">
            <v>subdirector.administrativo@esehospitaldelospatios.gov.co</v>
          </cell>
          <cell r="L2129" t="str">
            <v>http://esehospitaldelospatios.gov.co</v>
          </cell>
        </row>
        <row r="2130">
          <cell r="C2130" t="str">
            <v>Instituto Municipal de Recreación y Deportes de Villa del Rosario</v>
          </cell>
          <cell r="E2130" t="str">
            <v>VILLA DEL ROSARIO</v>
          </cell>
          <cell r="F2130" t="str">
            <v>DEPARTAMENTO DE NORTE DE SANTANDER</v>
          </cell>
          <cell r="G2130" t="str">
            <v>CALLE 3 CARRERAS 8 Y 9 BELLAVISTA ESTADIO GRAN COLOMBIANO</v>
          </cell>
          <cell r="H2130" t="str">
            <v>541030</v>
          </cell>
          <cell r="I2130" t="str">
            <v>097-5708787</v>
          </cell>
          <cell r="J2130" t="str">
            <v>097-5701220</v>
          </cell>
          <cell r="K2130" t="str">
            <v>imrdvillarosario@hotmail.com</v>
          </cell>
          <cell r="L2130" t="str">
            <v>http://www.imrdvilladelrosario.gov.co</v>
          </cell>
        </row>
        <row r="2131">
          <cell r="C2131" t="str">
            <v>Hospital San Roque de Córdoba - Quindío</v>
          </cell>
          <cell r="E2131" t="str">
            <v>CORDOBA (QUINDIO)</v>
          </cell>
          <cell r="F2131" t="str">
            <v>DEPARTAMENTO DE QUINDIO</v>
          </cell>
          <cell r="G2131" t="str">
            <v>Carrera 12 Calle 12 Esquina</v>
          </cell>
          <cell r="H2131" t="str">
            <v>632020</v>
          </cell>
          <cell r="I2131" t="str">
            <v>096-7545000</v>
          </cell>
          <cell r="J2131" t="str">
            <v>096-7545116</v>
          </cell>
          <cell r="K2131" t="str">
            <v>hospsanroque@yahoo.com</v>
          </cell>
          <cell r="L2131" t="str">
            <v>http://</v>
          </cell>
        </row>
        <row r="2132">
          <cell r="C2132" t="str">
            <v>E.S.E. Hospital San Vicente de Paul - Filandia</v>
          </cell>
          <cell r="E2132" t="str">
            <v>FILANDIA</v>
          </cell>
          <cell r="F2132" t="str">
            <v>DEPARTAMENTO DE QUINDIO</v>
          </cell>
          <cell r="G2132" t="str">
            <v>CARRERA 5 1 43</v>
          </cell>
          <cell r="H2132" t="str">
            <v>634001</v>
          </cell>
          <cell r="I2132" t="str">
            <v>096-7582080,7582088,</v>
          </cell>
          <cell r="J2132" t="str">
            <v>096-7582088</v>
          </cell>
          <cell r="K2132" t="str">
            <v>hospitalfilandiaquindio@yahoo.com</v>
          </cell>
          <cell r="L2132" t="str">
            <v>http://www.hospitalsvpfilandia.gov.co</v>
          </cell>
        </row>
        <row r="2133">
          <cell r="C2133" t="str">
            <v>E.S.E. Hospital San Vicente - Montenegro</v>
          </cell>
          <cell r="E2133" t="str">
            <v>MONTENEGRO</v>
          </cell>
          <cell r="F2133" t="str">
            <v>DEPARTAMENTO DE QUINDIO</v>
          </cell>
          <cell r="G2133" t="str">
            <v xml:space="preserve">KM 1 VIA ARMENIA </v>
          </cell>
          <cell r="H2133" t="str">
            <v>633001</v>
          </cell>
          <cell r="I2133" t="str">
            <v>096-7535000,7536567</v>
          </cell>
          <cell r="J2133" t="str">
            <v>096-7535000,7536567</v>
          </cell>
          <cell r="K2133" t="str">
            <v>hospital@esemontenegro.gov.co</v>
          </cell>
          <cell r="L2133" t="str">
            <v>http://www.esemontenegro.gov.co</v>
          </cell>
        </row>
        <row r="2134">
          <cell r="C2134" t="str">
            <v>Hospital Santa Ana - Pijao</v>
          </cell>
          <cell r="E2134" t="str">
            <v>PIJAO</v>
          </cell>
          <cell r="F2134" t="str">
            <v>DEPARTAMENTO DE QUINDIO</v>
          </cell>
          <cell r="G2134" t="str">
            <v>CARRERA 6 CALLE 14 ESQUINA</v>
          </cell>
          <cell r="H2134" t="str">
            <v>632060</v>
          </cell>
          <cell r="I2134" t="str">
            <v>096-7544023,7544229</v>
          </cell>
          <cell r="J2134" t="str">
            <v>096-7544023</v>
          </cell>
          <cell r="K2134" t="str">
            <v>financiera@esehospitalsantaana.gov.co</v>
          </cell>
          <cell r="L2134" t="str">
            <v>http://www.esehospitalsantaana.gov.co/</v>
          </cell>
        </row>
        <row r="2135">
          <cell r="C2135" t="str">
            <v>E.S.E. Hospital Sagrado Corazón de Jesús - Quimbaya</v>
          </cell>
          <cell r="E2135" t="str">
            <v>QUIMBAYA</v>
          </cell>
          <cell r="F2135" t="str">
            <v>DEPARTAMENTO DE QUINDIO</v>
          </cell>
          <cell r="G2135" t="str">
            <v>CARRERA 4 CALLEL 19 ESQ</v>
          </cell>
          <cell r="H2135" t="str">
            <v>630004</v>
          </cell>
          <cell r="I2135" t="str">
            <v>096-7520200</v>
          </cell>
          <cell r="J2135" t="str">
            <v>096-7520405</v>
          </cell>
          <cell r="K2135" t="str">
            <v>hscj@ese-hscj.gov.co</v>
          </cell>
          <cell r="L2135" t="str">
            <v>http://ese-hscj.gov.co/</v>
          </cell>
        </row>
        <row r="2136">
          <cell r="C2136" t="str">
            <v>E.S.E Hospital San Vicente de Paul - Salento</v>
          </cell>
          <cell r="E2136" t="str">
            <v>SALENTO</v>
          </cell>
          <cell r="F2136" t="str">
            <v>DEPARTAMENTO DE QUINDIO</v>
          </cell>
          <cell r="G2136" t="str">
            <v>CARRERAA 7 6 60</v>
          </cell>
          <cell r="H2136" t="str">
            <v>631020</v>
          </cell>
          <cell r="I2136" t="str">
            <v>096-7593000,7593001,7593405</v>
          </cell>
          <cell r="J2136" t="str">
            <v>096-7593001</v>
          </cell>
          <cell r="K2136" t="str">
            <v>hospitalsalento@gmail.com</v>
          </cell>
          <cell r="L2136" t="str">
            <v>http://www.hospitalsalento-ese.gov.co</v>
          </cell>
        </row>
        <row r="2137">
          <cell r="C2137" t="str">
            <v>Megabus S.A.</v>
          </cell>
          <cell r="D2137" t="str">
            <v>MEGABUS</v>
          </cell>
          <cell r="E2137" t="str">
            <v>PEREIRA</v>
          </cell>
          <cell r="F2137" t="str">
            <v>DEPARTAMENTO DE RISARALDA</v>
          </cell>
          <cell r="G2137" t="str">
            <v>CARRERAA 10 Nº 17-55 ED. TORRE CENTRAL PISO 9</v>
          </cell>
          <cell r="H2137" t="str">
            <v>660005</v>
          </cell>
          <cell r="I2137" t="str">
            <v>096-3151900</v>
          </cell>
          <cell r="J2137" t="str">
            <v>096-3151918</v>
          </cell>
          <cell r="K2137" t="str">
            <v>contabilidad@megabus.gov.co</v>
          </cell>
          <cell r="L2137" t="str">
            <v>http://www.megabus.gov.co</v>
          </cell>
        </row>
        <row r="2138">
          <cell r="C2138" t="str">
            <v>Instituto Municipal de Deportes y Recreación - Quinchía</v>
          </cell>
          <cell r="D2138" t="str">
            <v>INDER</v>
          </cell>
          <cell r="E2138" t="str">
            <v>QUINCHIA</v>
          </cell>
          <cell r="F2138" t="str">
            <v>DEPARTAMENTO DE RISARALDA</v>
          </cell>
          <cell r="G2138" t="str">
            <v>CARRERA 9 5 28</v>
          </cell>
          <cell r="H2138" t="str">
            <v>664001</v>
          </cell>
          <cell r="I2138" t="str">
            <v>096-3564147</v>
          </cell>
          <cell r="J2138" t="str">
            <v>096-3564147</v>
          </cell>
          <cell r="K2138" t="str">
            <v>inder@quinchia-risaralda.gov.co</v>
          </cell>
          <cell r="L2138" t="str">
            <v>http://www.quinchia-risaralda.gov.co</v>
          </cell>
        </row>
        <row r="2139">
          <cell r="C2139" t="str">
            <v>E.S.E. Hospital San Vicente de Paul - Santuario (Risaralda)</v>
          </cell>
          <cell r="E2139" t="str">
            <v>SANTUARIO (RISARALDA)</v>
          </cell>
          <cell r="F2139" t="str">
            <v>DEPARTAMENTO DE RISARALDA</v>
          </cell>
          <cell r="G2139" t="str">
            <v>CALLE 4 NO. 6-17</v>
          </cell>
          <cell r="H2139" t="str">
            <v>663001</v>
          </cell>
          <cell r="I2139" t="str">
            <v>096-3687792,3687192,3687001</v>
          </cell>
          <cell r="J2139" t="str">
            <v>096-3687192</v>
          </cell>
          <cell r="K2139" t="str">
            <v>hospital.santuario@risaralda.gov.co</v>
          </cell>
          <cell r="L2139" t="str">
            <v>http://www.hospital.santuario@risaralda.gov.co</v>
          </cell>
        </row>
        <row r="2140">
          <cell r="C2140" t="str">
            <v>Instituto Municipal de Empleo y Fomento Empresarial Bucaramanga</v>
          </cell>
          <cell r="D2140" t="str">
            <v>IMEBU</v>
          </cell>
          <cell r="E2140" t="str">
            <v>BUCARAMANGA</v>
          </cell>
          <cell r="F2140" t="str">
            <v>DEPARTAMENTO DE SANTANDER</v>
          </cell>
          <cell r="G2140" t="str">
            <v>Carrera 26 # 30-78 Piso 1 y 3</v>
          </cell>
          <cell r="H2140" t="str">
            <v>680002</v>
          </cell>
          <cell r="I2140" t="str">
            <v>097-6706464</v>
          </cell>
          <cell r="J2140" t="str">
            <v>097-6706464</v>
          </cell>
          <cell r="K2140" t="str">
            <v>contabilidad@imebu.gov.co</v>
          </cell>
          <cell r="L2140" t="str">
            <v>http://imebu.gov.co</v>
          </cell>
        </row>
        <row r="2141">
          <cell r="C2141" t="str">
            <v>E.S.E. Blanca Alicia Hernández - Albania</v>
          </cell>
          <cell r="E2141" t="str">
            <v>ALBANIA (SANTANDER)</v>
          </cell>
          <cell r="F2141" t="str">
            <v>DEPARTAMENTO DE SANTANDER</v>
          </cell>
          <cell r="G2141" t="str">
            <v>CALLE 3 NO. 2 - 17</v>
          </cell>
          <cell r="H2141" t="str">
            <v>684531</v>
          </cell>
          <cell r="I2141" t="str">
            <v>097-7265661</v>
          </cell>
          <cell r="J2141" t="str">
            <v>097-7265661</v>
          </cell>
          <cell r="K2141" t="str">
            <v>esealbaniasantander@gmail.com</v>
          </cell>
          <cell r="L2141" t="str">
            <v>http://www.albania-santander.gov.co</v>
          </cell>
        </row>
        <row r="2142">
          <cell r="C2142" t="str">
            <v>E.S.E. Hospital Juan Pablo II - Aratoca (Santander)</v>
          </cell>
          <cell r="E2142" t="str">
            <v>ARATOCA</v>
          </cell>
          <cell r="F2142" t="str">
            <v>DEPARTAMENTO DE SANTANDER</v>
          </cell>
          <cell r="G2142" t="str">
            <v>AVENIDA EL RAMAL</v>
          </cell>
          <cell r="H2142" t="str">
            <v>682051</v>
          </cell>
          <cell r="I2142" t="str">
            <v>077-7266514</v>
          </cell>
          <cell r="J2142" t="str">
            <v>077-7266514</v>
          </cell>
          <cell r="K2142" t="str">
            <v>hospiaratoca@gmail.com</v>
          </cell>
          <cell r="L2142" t="str">
            <v>http://hospitaljuanpabloii.com</v>
          </cell>
        </row>
        <row r="2143">
          <cell r="C2143" t="str">
            <v>E.S.E. Hospital San Juan de Dios de Betulia</v>
          </cell>
          <cell r="E2143" t="str">
            <v>BETULIA (SANTANDER)</v>
          </cell>
          <cell r="F2143" t="str">
            <v>DEPARTAMENTO DE SANTANDER</v>
          </cell>
          <cell r="G2143" t="str">
            <v>CALLE 11 NO.6-69 ESQUINA</v>
          </cell>
          <cell r="H2143" t="str">
            <v>686501</v>
          </cell>
          <cell r="I2143" t="str">
            <v>097-6259227,6259337,</v>
          </cell>
          <cell r="J2143" t="str">
            <v>097-6259337</v>
          </cell>
          <cell r="K2143" t="str">
            <v>hospitalbetulia@gmail.com</v>
          </cell>
          <cell r="L2143" t="str">
            <v>http://www.esebetuliasantander.gov.co</v>
          </cell>
        </row>
        <row r="2144">
          <cell r="C2144" t="str">
            <v>E.S.E Hospital Local del Bolívar - Santander</v>
          </cell>
          <cell r="E2144" t="str">
            <v>BOLIVAR (SANTANDER)</v>
          </cell>
          <cell r="F2144" t="str">
            <v>DEPARTAMENTO DE SANTANDER</v>
          </cell>
          <cell r="G2144" t="str">
            <v>CARRERA 3 3 194</v>
          </cell>
          <cell r="H2144" t="str">
            <v>685001</v>
          </cell>
          <cell r="I2144" t="str">
            <v>097-7569019,7569092,</v>
          </cell>
          <cell r="J2144" t="str">
            <v>097-7569019</v>
          </cell>
          <cell r="K2144" t="str">
            <v>hlocalbolivar@yahoo.es</v>
          </cell>
          <cell r="L2144" t="str">
            <v>http://www.hlocalbolivar.gov.co/</v>
          </cell>
        </row>
        <row r="2145">
          <cell r="C2145" t="str">
            <v>Institución Prestadora de Servicios de Salud Arístides Fernández Isabella del Municipio de Cepitá</v>
          </cell>
          <cell r="E2145" t="str">
            <v>CEPITA</v>
          </cell>
          <cell r="F2145" t="str">
            <v>DEPARTAMENTO DE SANTANDER</v>
          </cell>
          <cell r="G2145" t="str">
            <v>CALLE 3 # 5-60</v>
          </cell>
          <cell r="H2145" t="str">
            <v>682061</v>
          </cell>
          <cell r="I2145" t="str">
            <v>097-6569240</v>
          </cell>
          <cell r="J2145" t="str">
            <v>097-6569240</v>
          </cell>
          <cell r="K2145" t="str">
            <v>esecepita@yahoo.es</v>
          </cell>
          <cell r="L2145" t="str">
            <v>http://www.esecepita-santander.gov.co/</v>
          </cell>
        </row>
        <row r="2146">
          <cell r="C2146" t="str">
            <v>I.P.S. Centro de Salud San Antonio - Cerrito</v>
          </cell>
          <cell r="E2146" t="str">
            <v>CERRITO</v>
          </cell>
          <cell r="F2146" t="str">
            <v>DEPARTAMENTO DE SANTANDER</v>
          </cell>
          <cell r="G2146" t="str">
            <v>CALLE 6 5 30</v>
          </cell>
          <cell r="H2146" t="str">
            <v>681501</v>
          </cell>
          <cell r="I2146" t="str">
            <v>097-6602070</v>
          </cell>
          <cell r="J2146" t="str">
            <v>097-6602070</v>
          </cell>
          <cell r="K2146" t="str">
            <v>ese.hospitalcerrito@hotmail.com</v>
          </cell>
          <cell r="L2146" t="str">
            <v>http://www.esehospitalsanantoniocerrito.gov.co</v>
          </cell>
        </row>
        <row r="2147">
          <cell r="C2147" t="str">
            <v>I.P.S. Centro de Salud Divino Niño Jesús de Chipatá</v>
          </cell>
          <cell r="E2147" t="str">
            <v>CHIPATA</v>
          </cell>
          <cell r="F2147" t="str">
            <v>DEPARTAMENTO DE SANTANDER</v>
          </cell>
          <cell r="G2147" t="str">
            <v xml:space="preserve">CALLE 3 N. 6-20 BARRIO CENTRO </v>
          </cell>
          <cell r="H2147" t="str">
            <v>685551</v>
          </cell>
          <cell r="I2147" t="str">
            <v>077-7565496</v>
          </cell>
          <cell r="J2147" t="str">
            <v>077-7565496</v>
          </cell>
          <cell r="K2147" t="str">
            <v>cesal68179@yahoo.es</v>
          </cell>
          <cell r="L2147" t="str">
            <v>http://</v>
          </cell>
        </row>
        <row r="2148">
          <cell r="C2148" t="str">
            <v>I.P.S. Centro de Salud de Coromoro</v>
          </cell>
          <cell r="E2148" t="str">
            <v>COROMORO</v>
          </cell>
          <cell r="F2148" t="str">
            <v>DEPARTAMENTO DE SANTANDER</v>
          </cell>
          <cell r="G2148" t="str">
            <v>CARRERA 6 3 10 BRR LA PEDREGOSA</v>
          </cell>
          <cell r="H2148" t="str">
            <v>682531</v>
          </cell>
          <cell r="I2148" t="str">
            <v>077-7247491</v>
          </cell>
          <cell r="J2148" t="str">
            <v>077-7247513</v>
          </cell>
          <cell r="K2148" t="str">
            <v>hcoromoro@yahoo.es</v>
          </cell>
          <cell r="L2148" t="str">
            <v>http://www.esehospitalcoromoro-santander.gov.co/</v>
          </cell>
        </row>
        <row r="2149">
          <cell r="C2149" t="str">
            <v>I.P.S. Centro de Salud - Carmen de Chucurí</v>
          </cell>
          <cell r="E2149" t="str">
            <v>EL CARMEN DE CHUCURI</v>
          </cell>
          <cell r="F2149" t="str">
            <v>DEPARTAMENTO DE SANTANDER</v>
          </cell>
          <cell r="G2149" t="str">
            <v>CARRERAA 3 8 15</v>
          </cell>
          <cell r="H2149" t="str">
            <v>686561</v>
          </cell>
          <cell r="I2149" t="str">
            <v>077-6140584</v>
          </cell>
          <cell r="J2149" t="str">
            <v>077-6140584</v>
          </cell>
          <cell r="K2149" t="str">
            <v>admin@esehospitalelcarmen-santander.gov.co</v>
          </cell>
          <cell r="L2149" t="str">
            <v>http://www.esehospitalelcarmen-santander.gov.co</v>
          </cell>
        </row>
        <row r="2150">
          <cell r="C2150" t="str">
            <v>E.S.E. Centro de Salud Juan Soleri</v>
          </cell>
          <cell r="E2150" t="str">
            <v>EL GUACAMAYO</v>
          </cell>
          <cell r="F2150" t="str">
            <v>DEPARTAMENTO DE SANTANDER</v>
          </cell>
          <cell r="G2150" t="str">
            <v>CALLE 6 NO. 3-13</v>
          </cell>
          <cell r="H2150" t="str">
            <v>683061</v>
          </cell>
          <cell r="I2150" t="str">
            <v>097-7274278</v>
          </cell>
          <cell r="J2150" t="str">
            <v>097-7274278</v>
          </cell>
          <cell r="K2150" t="str">
            <v>esejusoleri06@hotmail.com</v>
          </cell>
          <cell r="L2150" t="str">
            <v>http://www.eseguacamayo.com</v>
          </cell>
        </row>
        <row r="2151">
          <cell r="C2151" t="str">
            <v>I.P.S. Centro de Salud de Encino</v>
          </cell>
          <cell r="E2151" t="str">
            <v>ENCINO</v>
          </cell>
          <cell r="F2151" t="str">
            <v>DEPARTAMENTO DE SANTANDER</v>
          </cell>
          <cell r="G2151" t="str">
            <v>CARRERA 4 NO 5 - 65</v>
          </cell>
          <cell r="H2151" t="str">
            <v>682541</v>
          </cell>
          <cell r="I2151" t="str">
            <v>097-7247049,7242415</v>
          </cell>
          <cell r="J2151" t="str">
            <v>097-7247534</v>
          </cell>
          <cell r="K2151" t="str">
            <v>eseencinogerencia@gmail.com</v>
          </cell>
          <cell r="L2151" t="str">
            <v>http://www.eseencino-santander.gov.co</v>
          </cell>
        </row>
        <row r="2152">
          <cell r="C2152" t="str">
            <v>I.P.S. Centro de Salud Jesús de Nazareth - Enciso</v>
          </cell>
          <cell r="E2152" t="str">
            <v>ENCISO</v>
          </cell>
          <cell r="F2152" t="str">
            <v>DEPARTAMENTO DE SANTANDER</v>
          </cell>
          <cell r="G2152" t="str">
            <v>CARRERA 5 4 - 56</v>
          </cell>
          <cell r="H2152" t="str">
            <v>681561</v>
          </cell>
          <cell r="I2152" t="str">
            <v>091-6633012</v>
          </cell>
          <cell r="J2152" t="str">
            <v>091-6633012</v>
          </cell>
          <cell r="K2152" t="str">
            <v>esehospitaldeenciso@gmail.com</v>
          </cell>
          <cell r="L2152" t="str">
            <v>http://www.eseenciso-enciso-santander.gov.co</v>
          </cell>
        </row>
        <row r="2153">
          <cell r="C2153" t="str">
            <v>I.P.S. San José de Florián - Santander</v>
          </cell>
          <cell r="E2153" t="str">
            <v>FLORIAN</v>
          </cell>
          <cell r="F2153" t="str">
            <v>DEPARTAMENTO DE SANTANDER</v>
          </cell>
          <cell r="G2153" t="str">
            <v>CALLE 4 NUMERO 3-06</v>
          </cell>
          <cell r="H2153" t="str">
            <v>684541</v>
          </cell>
          <cell r="I2153" t="str">
            <v>097-976499725,3114753379</v>
          </cell>
          <cell r="J2153" t="str">
            <v>097-999999999</v>
          </cell>
          <cell r="K2153" t="str">
            <v>hospitalfloriansantander@hotmail.com</v>
          </cell>
          <cell r="L2153" t="str">
            <v>http://esesanjoseflorian.org</v>
          </cell>
        </row>
        <row r="2154">
          <cell r="C2154" t="str">
            <v>Dirección de Tránsito y Transporte - Floridablanca</v>
          </cell>
          <cell r="E2154" t="str">
            <v>FLORIDABLANCA</v>
          </cell>
          <cell r="F2154" t="str">
            <v>DEPARTAMENTO DE SANTANDER</v>
          </cell>
          <cell r="G2154" t="str">
            <v>CALLE 9 8-14</v>
          </cell>
          <cell r="H2154" t="str">
            <v>681001</v>
          </cell>
          <cell r="I2154" t="str">
            <v>091-6497870,6488598,395173</v>
          </cell>
          <cell r="J2154" t="str">
            <v>091-6497870</v>
          </cell>
          <cell r="K2154" t="str">
            <v>financiera@transitofloridablanca.gov.co</v>
          </cell>
          <cell r="L2154" t="str">
            <v>http://transitofloridablanca.gov.co</v>
          </cell>
        </row>
        <row r="2155">
          <cell r="C2155" t="str">
            <v>E.S.E. San José de Guavatá</v>
          </cell>
          <cell r="E2155" t="str">
            <v>GUAVATA</v>
          </cell>
          <cell r="F2155" t="str">
            <v>DEPARTAMENTO DE SANTANDER</v>
          </cell>
          <cell r="G2155" t="str">
            <v>CARRERAA 3 # 2-60</v>
          </cell>
          <cell r="H2155" t="str">
            <v>684501</v>
          </cell>
          <cell r="I2155" t="str">
            <v>097-7527003</v>
          </cell>
          <cell r="J2155" t="str">
            <v>097-7527003</v>
          </cell>
          <cell r="K2155" t="str">
            <v>hospitalguavata@hotmail.com</v>
          </cell>
          <cell r="L2155" t="str">
            <v>http://www.esesanjosedeguavata.gov.co/</v>
          </cell>
        </row>
        <row r="2156">
          <cell r="C2156" t="str">
            <v>E.S.E. Hospital San Martín - La Belleza</v>
          </cell>
          <cell r="E2156" t="str">
            <v>LA BELLEZA</v>
          </cell>
          <cell r="F2156" t="str">
            <v>DEPARTAMENTO DE SANTANDER</v>
          </cell>
          <cell r="G2156" t="str">
            <v>CALLE 6 # 6-58</v>
          </cell>
          <cell r="H2156" t="str">
            <v>685051</v>
          </cell>
          <cell r="I2156" t="str">
            <v>091-7569849</v>
          </cell>
          <cell r="J2156" t="str">
            <v>091-7569849</v>
          </cell>
          <cell r="K2156" t="str">
            <v>hosp_sanmartin@hotmail.com</v>
          </cell>
          <cell r="L2156" t="str">
            <v>http://www.esehospitalsanmartin-labelleza-santander.gov.c</v>
          </cell>
        </row>
        <row r="2157">
          <cell r="C2157" t="str">
            <v>I.P.S. Centro de Salud La Paz</v>
          </cell>
          <cell r="E2157" t="str">
            <v>LA PAZ</v>
          </cell>
          <cell r="F2157" t="str">
            <v>DEPARTAMENTO DE SANTANDER</v>
          </cell>
          <cell r="G2157" t="str">
            <v>CALLE 3 NO.2-08</v>
          </cell>
          <cell r="H2157" t="str">
            <v>685511</v>
          </cell>
          <cell r="I2157" t="str">
            <v>097-78518020</v>
          </cell>
          <cell r="J2157" t="str">
            <v>097-78518020</v>
          </cell>
          <cell r="K2157" t="str">
            <v>eselapaz@yahoo.com</v>
          </cell>
          <cell r="L2157" t="str">
            <v>http://</v>
          </cell>
        </row>
        <row r="2158">
          <cell r="C2158" t="str">
            <v>I.P.S. Centro de Salud los Santos - Santander</v>
          </cell>
          <cell r="E2158" t="str">
            <v>LOS SANTOS</v>
          </cell>
          <cell r="F2158" t="str">
            <v>DEPARTAMENTO DE SANTANDER</v>
          </cell>
          <cell r="G2158" t="str">
            <v>CALLE 3 3 99</v>
          </cell>
          <cell r="H2158" t="str">
            <v>684001</v>
          </cell>
          <cell r="I2158" t="str">
            <v>097-7269596</v>
          </cell>
          <cell r="J2158" t="str">
            <v>097-9999999</v>
          </cell>
          <cell r="K2158" t="str">
            <v>eselasnieveslossantos@gmail.com</v>
          </cell>
          <cell r="L2158" t="str">
            <v>http://www.ntrasralasnieves.com</v>
          </cell>
        </row>
        <row r="2159">
          <cell r="C2159" t="str">
            <v>I.P.S. Centro de Salud - Macaravita</v>
          </cell>
          <cell r="E2159" t="str">
            <v>MACARAVITA</v>
          </cell>
          <cell r="F2159" t="str">
            <v>DEPARTAMENTO DE SANTANDER</v>
          </cell>
          <cell r="G2159" t="str">
            <v>CARRERA 3 N° 4-06</v>
          </cell>
          <cell r="H2159" t="str">
            <v>681537</v>
          </cell>
          <cell r="I2159" t="str">
            <v>097-6956484</v>
          </cell>
          <cell r="J2159" t="str">
            <v>097-6956484</v>
          </cell>
          <cell r="K2159" t="str">
            <v>contacto@esehospitalmacaravita.gov.co</v>
          </cell>
          <cell r="L2159" t="str">
            <v>http://www.macaravita-santander.gov.co/</v>
          </cell>
        </row>
        <row r="2160">
          <cell r="C2160" t="str">
            <v>E.S.E. San Antonio de Padua - Pinchote</v>
          </cell>
          <cell r="E2160" t="str">
            <v>PINCHOTE</v>
          </cell>
          <cell r="F2160" t="str">
            <v>DEPARTAMENTO DE SANTANDER</v>
          </cell>
          <cell r="G2160" t="str">
            <v>Calle 6  4 - 03</v>
          </cell>
          <cell r="H2160" t="str">
            <v>683511</v>
          </cell>
          <cell r="I2160" t="str">
            <v>097-977247197</v>
          </cell>
          <cell r="J2160" t="str">
            <v>097-977247197</v>
          </cell>
          <cell r="K2160" t="str">
            <v>esepinchote@yahoo.es</v>
          </cell>
          <cell r="L2160" t="str">
            <v>http://</v>
          </cell>
        </row>
        <row r="2161">
          <cell r="C2161" t="str">
            <v>E.S.E. Hospital Integrado San Antonio - Puente Nacional</v>
          </cell>
          <cell r="E2161" t="str">
            <v>PUENTE NACIONAL</v>
          </cell>
          <cell r="F2161" t="str">
            <v>DEPARTAMENTO DE SANTANDER</v>
          </cell>
          <cell r="G2161" t="str">
            <v>CARRERA 6 8 61</v>
          </cell>
          <cell r="H2161" t="str">
            <v>684521</v>
          </cell>
          <cell r="I2161" t="str">
            <v>097-7587022</v>
          </cell>
          <cell r="J2161" t="str">
            <v>097-7587558</v>
          </cell>
          <cell r="K2161" t="str">
            <v>gerenciapuente@hotmail.com</v>
          </cell>
          <cell r="L2161" t="str">
            <v>http://www.esesanantoniopuentenacionalsantander.gov.co</v>
          </cell>
        </row>
        <row r="2162">
          <cell r="C2162" t="str">
            <v>I.P.S. Centro de Salud de Puerto Parra</v>
          </cell>
          <cell r="E2162" t="str">
            <v>PUERTO PARRA</v>
          </cell>
          <cell r="F2162" t="str">
            <v>DEPARTAMENTO DE SANTANDER</v>
          </cell>
          <cell r="G2162" t="str">
            <v>Barrio Kennedy Cabecera Municpal</v>
          </cell>
          <cell r="H2162" t="str">
            <v>686001</v>
          </cell>
          <cell r="I2162" t="str">
            <v>091-976275077</v>
          </cell>
          <cell r="J2162" t="str">
            <v>091-976275090</v>
          </cell>
          <cell r="K2162" t="str">
            <v>dqb28@hotmail.com</v>
          </cell>
          <cell r="L2162" t="str">
            <v>http://</v>
          </cell>
        </row>
        <row r="2163">
          <cell r="C2163" t="str">
            <v>I.P.S. Centro de Salud Santa Helena de Opón</v>
          </cell>
          <cell r="E2163" t="str">
            <v>SANTA HELENA DE OPON</v>
          </cell>
          <cell r="F2163" t="str">
            <v>DEPARTAMENTO DE SANTANDER</v>
          </cell>
          <cell r="G2163" t="str">
            <v>CALLE 2 CON CARRERA 2</v>
          </cell>
          <cell r="H2163" t="str">
            <v>685501</v>
          </cell>
          <cell r="I2163" t="str">
            <v>097-7274542</v>
          </cell>
          <cell r="J2163" t="str">
            <v>097-7274542</v>
          </cell>
          <cell r="K2163" t="str">
            <v>esejaimemichel@hotmail.com</v>
          </cell>
          <cell r="L2163" t="str">
            <v>http://www.espjaimemichel-santahelenadelopon-santander.gov.co</v>
          </cell>
        </row>
        <row r="2164">
          <cell r="C2164" t="str">
            <v>Instituto de Cultura, Turismo y Recreación - Socorro</v>
          </cell>
          <cell r="E2164" t="str">
            <v>SOCORRO</v>
          </cell>
          <cell r="F2164" t="str">
            <v>DEPARTAMENTO DE SANTANDER</v>
          </cell>
          <cell r="G2164" t="str">
            <v>CALLE 15 14 66 PISO 1</v>
          </cell>
          <cell r="H2164" t="str">
            <v>683551</v>
          </cell>
          <cell r="I2164" t="str">
            <v>097-7273519</v>
          </cell>
          <cell r="J2164" t="str">
            <v>097-7272181</v>
          </cell>
          <cell r="K2164" t="str">
            <v>culturayturismo@socorro-santander.gov.co</v>
          </cell>
          <cell r="L2164" t="str">
            <v>http://socorro-santander.gov.co</v>
          </cell>
        </row>
        <row r="2165">
          <cell r="C2165" t="str">
            <v>I.P.S. Centro de Salud de Sucre Santander</v>
          </cell>
          <cell r="E2165" t="str">
            <v>SUCRE (SANTANDER)</v>
          </cell>
          <cell r="F2165" t="str">
            <v>DEPARTAMENTO DE SANTANDER</v>
          </cell>
          <cell r="G2165" t="str">
            <v>CARRERA 4 CALLE 7 ESQUINA</v>
          </cell>
          <cell r="H2165" t="str">
            <v>685041</v>
          </cell>
          <cell r="I2165" t="str">
            <v>097-7565649</v>
          </cell>
          <cell r="J2165" t="str">
            <v>097-7565649</v>
          </cell>
          <cell r="K2165" t="str">
            <v>hospitalsucre@hotmail.com</v>
          </cell>
          <cell r="L2165" t="str">
            <v>http://www.esehospitallocaldesucre-sucre-santander.gov.co</v>
          </cell>
        </row>
        <row r="2166">
          <cell r="C2166" t="str">
            <v>I.P.S. San Sebastián de Suratá</v>
          </cell>
          <cell r="E2166" t="str">
            <v>SURATA</v>
          </cell>
          <cell r="F2166" t="str">
            <v>DEPARTAMENTO DE SANTANDER</v>
          </cell>
          <cell r="G2166" t="str">
            <v>CARRERA 4 NO. 1 - 06</v>
          </cell>
          <cell r="H2166" t="str">
            <v>117711</v>
          </cell>
          <cell r="I2166" t="str">
            <v>097-976169740</v>
          </cell>
          <cell r="J2166" t="str">
            <v>097-976169714</v>
          </cell>
          <cell r="K2166" t="str">
            <v>sansebastiansurata@gmail.com</v>
          </cell>
          <cell r="L2166" t="str">
            <v>http://www.surata-santander.gov.co/</v>
          </cell>
        </row>
        <row r="2167">
          <cell r="C2167" t="str">
            <v>E.S.P. Empresa de Servicios Públicos Domiciliarios de Vélez</v>
          </cell>
          <cell r="E2167" t="str">
            <v>VELEZ</v>
          </cell>
          <cell r="F2167" t="str">
            <v>DEPARTAMENTO DE SANTANDER</v>
          </cell>
          <cell r="G2167" t="str">
            <v>CALLE 9 N. 7 - 01</v>
          </cell>
          <cell r="H2167" t="str">
            <v>685561</v>
          </cell>
          <cell r="I2167" t="str">
            <v>097-7563102,7564326,</v>
          </cell>
          <cell r="J2167" t="str">
            <v>097-7563102</v>
          </cell>
          <cell r="K2167" t="str">
            <v>contadoremprevelesp@gmail.com</v>
          </cell>
          <cell r="L2167" t="str">
            <v>http://</v>
          </cell>
        </row>
        <row r="2168">
          <cell r="C2168" t="str">
            <v>I.P.S. Centro de Salud Nuestra Señora del Carmen - Vetas</v>
          </cell>
          <cell r="E2168" t="str">
            <v>VETAS</v>
          </cell>
          <cell r="F2168" t="str">
            <v>DEPARTAMENTO DE SANTANDER</v>
          </cell>
          <cell r="G2168" t="str">
            <v>KM 1 VIA AL VOLCAN</v>
          </cell>
          <cell r="H2168" t="str">
            <v>680531</v>
          </cell>
          <cell r="I2168" t="str">
            <v>097-6297064</v>
          </cell>
          <cell r="J2168" t="str">
            <v>097-6297064</v>
          </cell>
          <cell r="K2168" t="str">
            <v>gerenciaesevetas@gmail.com</v>
          </cell>
          <cell r="L2168" t="str">
            <v>http://www.vetas-santander.gov.co</v>
          </cell>
        </row>
        <row r="2169">
          <cell r="C2169" t="str">
            <v>Fondo Mixto de Promoción de la Cultura y las Artes de Sucre</v>
          </cell>
          <cell r="E2169" t="str">
            <v>SINCELEJO</v>
          </cell>
          <cell r="F2169" t="str">
            <v>DEPARTAMENTO DE SUCRE</v>
          </cell>
          <cell r="G2169" t="str">
            <v>CARRERAR 17 26 123 PISO 2</v>
          </cell>
          <cell r="H2169" t="str">
            <v>700003</v>
          </cell>
          <cell r="I2169" t="str">
            <v>095-2826788</v>
          </cell>
          <cell r="J2169" t="str">
            <v>095-2826788</v>
          </cell>
          <cell r="K2169" t="str">
            <v>fculturasucre@yahoo.com</v>
          </cell>
          <cell r="L2169" t="str">
            <v>http://www.fculturasucre.com</v>
          </cell>
        </row>
        <row r="2170">
          <cell r="C2170" t="str">
            <v>E.S.E. Centro de Salud Santa Lucía - Buenavista</v>
          </cell>
          <cell r="E2170" t="str">
            <v>BUENAVISTA (SUCRE)</v>
          </cell>
          <cell r="F2170" t="str">
            <v>DEPARTAMENTO DE SUCRE</v>
          </cell>
          <cell r="G2170" t="str">
            <v>CALLE 10 # 10-39 BARRIO SANTA LUCIA</v>
          </cell>
          <cell r="H2170" t="str">
            <v>702030</v>
          </cell>
          <cell r="I2170" t="str">
            <v>095-2901260</v>
          </cell>
          <cell r="J2170" t="str">
            <v>095-2901260</v>
          </cell>
          <cell r="K2170" t="str">
            <v>esesantalucia@hotmail.com</v>
          </cell>
          <cell r="L2170" t="str">
            <v>http://www.esecentrosaludsantalucia-buenavista-sucre.gov.co</v>
          </cell>
        </row>
        <row r="2171">
          <cell r="C2171" t="str">
            <v>E.S.E. Centro de Salud de Guaranda - Sucre</v>
          </cell>
          <cell r="E2171" t="str">
            <v>GUARANDA</v>
          </cell>
          <cell r="F2171" t="str">
            <v>DEPARTAMENTO DE SUCRE</v>
          </cell>
          <cell r="G2171" t="str">
            <v>GUARANDA PLAZA PRINCIPAL</v>
          </cell>
          <cell r="H2171" t="str">
            <v>704070</v>
          </cell>
          <cell r="I2171" t="str">
            <v>095-2911037</v>
          </cell>
          <cell r="J2171" t="str">
            <v>095-2911001,2911020</v>
          </cell>
          <cell r="K2171" t="str">
            <v>censaludguaranda@hotmail.com</v>
          </cell>
          <cell r="L2171" t="str">
            <v>http://www.censaludguaranda.com.co</v>
          </cell>
        </row>
        <row r="2172">
          <cell r="C2172" t="str">
            <v>E.S.E. Centro de Salud los Palmitos - Sucre</v>
          </cell>
          <cell r="E2172" t="str">
            <v>LOS PALMITOS</v>
          </cell>
          <cell r="F2172" t="str">
            <v>DEPARTAMENTO DE SUCRE</v>
          </cell>
          <cell r="G2172" t="str">
            <v>CARRERAA 11 N. 7-25</v>
          </cell>
          <cell r="H2172" t="str">
            <v>701050</v>
          </cell>
          <cell r="I2172" t="str">
            <v>095-2922435</v>
          </cell>
          <cell r="J2172" t="str">
            <v>095-2922193</v>
          </cell>
          <cell r="K2172" t="str">
            <v>notificaciones11@hotmail.com</v>
          </cell>
          <cell r="L2172" t="str">
            <v>http://ese-lospalmitos.gov.co</v>
          </cell>
        </row>
        <row r="2173">
          <cell r="C2173" t="str">
            <v>E.S.E. Centro de Salud San Blas - Morroa</v>
          </cell>
          <cell r="E2173" t="str">
            <v>MORROA</v>
          </cell>
          <cell r="F2173" t="str">
            <v>DEPARTAMENTO DE SUCRE</v>
          </cell>
          <cell r="G2173" t="str">
            <v>CALLE 7 #10-70 BARRIO LA CARRERAUZ</v>
          </cell>
          <cell r="H2173" t="str">
            <v>701070</v>
          </cell>
          <cell r="I2173" t="str">
            <v>095-2841709</v>
          </cell>
          <cell r="J2173" t="str">
            <v>095-2840563</v>
          </cell>
          <cell r="K2173" t="str">
            <v>esesanblasdemorroa@hotmail.es</v>
          </cell>
          <cell r="L2173" t="str">
            <v>http://</v>
          </cell>
        </row>
        <row r="2174">
          <cell r="C2174" t="str">
            <v>E.S.E. Centro de Salud - Ovejas</v>
          </cell>
          <cell r="E2174" t="str">
            <v>OVEJAS</v>
          </cell>
          <cell r="F2174" t="str">
            <v>DEPARTAMENTO DE SUCRE</v>
          </cell>
          <cell r="G2174" t="str">
            <v>CARRERA 15 CALLE 19 AL LADO DE TELECOM</v>
          </cell>
          <cell r="H2174" t="str">
            <v>701037</v>
          </cell>
          <cell r="I2174" t="str">
            <v>095-2869014,2869008,</v>
          </cell>
          <cell r="J2174" t="str">
            <v>095-2869014</v>
          </cell>
          <cell r="K2174" t="str">
            <v>eseovejas@gmail.com</v>
          </cell>
          <cell r="L2174" t="str">
            <v>http://www.esecentrodesaludovejas.gov.co/</v>
          </cell>
        </row>
        <row r="2175">
          <cell r="C2175" t="str">
            <v>E.S.E. Hospital Local San Benito Abad</v>
          </cell>
          <cell r="E2175" t="str">
            <v>SAN BENITO ABAD</v>
          </cell>
          <cell r="F2175" t="str">
            <v>DEPARTAMENTO DE SUCRE</v>
          </cell>
          <cell r="G2175" t="str">
            <v>CARRERA 13 N° 7 A-48</v>
          </cell>
          <cell r="H2175" t="str">
            <v>703010</v>
          </cell>
          <cell r="I2175" t="str">
            <v>095-2930158</v>
          </cell>
          <cell r="J2175" t="str">
            <v>095-2930158</v>
          </cell>
          <cell r="K2175" t="str">
            <v>gerente@hospitalocalsanbenitoabad.gov.co</v>
          </cell>
          <cell r="L2175" t="str">
            <v>http://www.hospitalocalsanbenitoabad.gov.co</v>
          </cell>
        </row>
        <row r="2176">
          <cell r="C2176" t="str">
            <v>E.S.E. Hospital de San Onofre</v>
          </cell>
          <cell r="E2176" t="str">
            <v>SAN ONOFRE</v>
          </cell>
          <cell r="F2176" t="str">
            <v>DEPARTAMENTO DE SUCRE</v>
          </cell>
          <cell r="G2176" t="str">
            <v>CALLE 20 CARRERA 19 18 BRR CENTRO</v>
          </cell>
          <cell r="H2176" t="str">
            <v>707010</v>
          </cell>
          <cell r="I2176" t="str">
            <v>095-2983002</v>
          </cell>
          <cell r="J2176" t="str">
            <v>095-2983002</v>
          </cell>
          <cell r="K2176" t="str">
            <v>hospitalsanonofre@hotmail.com</v>
          </cell>
          <cell r="L2176" t="str">
            <v>http://www.hospitaldesanonofre.gov.co</v>
          </cell>
        </row>
        <row r="2177">
          <cell r="C2177" t="str">
            <v>E.S.E. Centro de Salud - San Pedro Sucre</v>
          </cell>
          <cell r="E2177" t="str">
            <v>SAN PEDRO (SUCRE)</v>
          </cell>
          <cell r="F2177" t="str">
            <v>DEPARTAMENTO DE SUCRE</v>
          </cell>
          <cell r="G2177" t="str">
            <v>CALLE 13 NO 13 - 42</v>
          </cell>
          <cell r="H2177" t="str">
            <v>702010</v>
          </cell>
          <cell r="I2177" t="str">
            <v>095-2894047</v>
          </cell>
          <cell r="J2177" t="str">
            <v>095-2894047</v>
          </cell>
          <cell r="K2177" t="str">
            <v>esesanpedrosucre@hotmail.com</v>
          </cell>
          <cell r="L2177" t="str">
            <v>http://www.censaludsanpedrosucre.gov.co</v>
          </cell>
        </row>
        <row r="2178">
          <cell r="C2178" t="str">
            <v>Sociedad Administradora de la Plaza de Mercado y Matadero Municipal</v>
          </cell>
          <cell r="E2178" t="str">
            <v>CHAPARRAL</v>
          </cell>
          <cell r="F2178" t="str">
            <v>DEPARTAMENTO DE TOLIMA</v>
          </cell>
          <cell r="G2178" t="str">
            <v>Plaza de Mercado bOQUE 1 LOCAL 2</v>
          </cell>
          <cell r="H2178" t="str">
            <v>735560</v>
          </cell>
          <cell r="I2178" t="str">
            <v>078-2461622</v>
          </cell>
          <cell r="J2178" t="str">
            <v>078-2461622</v>
          </cell>
          <cell r="K2178" t="str">
            <v>gerenciasaprama@gmail.com</v>
          </cell>
          <cell r="L2178" t="str">
            <v>http://</v>
          </cell>
        </row>
        <row r="2179">
          <cell r="C2179" t="str">
            <v>E.S.E. Centro de Salud de Coello</v>
          </cell>
          <cell r="E2179" t="str">
            <v>COELLO</v>
          </cell>
          <cell r="F2179" t="str">
            <v>DEPARTAMENTO DE TOLIMA</v>
          </cell>
          <cell r="G2179" t="str">
            <v>CALLE 4  NO. 1 - 37 BARRIO LA VIRGEN</v>
          </cell>
          <cell r="H2179" t="str">
            <v>733501</v>
          </cell>
          <cell r="I2179" t="str">
            <v>098-886212,886106,</v>
          </cell>
          <cell r="J2179" t="str">
            <v>098-886212</v>
          </cell>
          <cell r="K2179" t="str">
            <v>cscese@hotmail.com</v>
          </cell>
          <cell r="L2179" t="str">
            <v>http://www.esecsc-coello-tolima.gov.co</v>
          </cell>
        </row>
        <row r="2180">
          <cell r="C2180" t="str">
            <v>E.S.E. Centro de Salud San Pedro - Flandes</v>
          </cell>
          <cell r="E2180" t="str">
            <v>FLANDES</v>
          </cell>
          <cell r="F2180" t="str">
            <v>DEPARTAMENTO DE TOLIMA</v>
          </cell>
          <cell r="G2180" t="str">
            <v>CALLE 6 9 45 BRR LA CEIBA</v>
          </cell>
          <cell r="H2180" t="str">
            <v>733510</v>
          </cell>
          <cell r="I2180" t="str">
            <v>098-2400812,2467675,</v>
          </cell>
          <cell r="J2180" t="str">
            <v>098-2466344,2404692,2404935</v>
          </cell>
          <cell r="K2180" t="str">
            <v>contactenos@esehospitalfatima-flandes-tolima.gov.co</v>
          </cell>
          <cell r="L2180" t="str">
            <v>http://www.esehospitalfatima-flandes-tolima.gov.co/</v>
          </cell>
        </row>
        <row r="2181">
          <cell r="C2181" t="str">
            <v>Instituto Libanense para el Deporte y la Recreación</v>
          </cell>
          <cell r="D2181" t="str">
            <v>ILIDER</v>
          </cell>
          <cell r="E2181" t="str">
            <v>LIBANO</v>
          </cell>
          <cell r="F2181" t="str">
            <v>DEPARTAMENTO DE TOLIMA</v>
          </cell>
          <cell r="G2181" t="str">
            <v>Palacio municipal Calle 5  10 - 48</v>
          </cell>
          <cell r="H2181" t="str">
            <v>731040</v>
          </cell>
          <cell r="I2181" t="str">
            <v>098-982564300,982564200</v>
          </cell>
          <cell r="J2181" t="str">
            <v>098-2564200</v>
          </cell>
          <cell r="K2181" t="str">
            <v>carocardonaa@gmail.com</v>
          </cell>
          <cell r="L2181" t="str">
            <v>http://</v>
          </cell>
        </row>
        <row r="2182">
          <cell r="C2182" t="str">
            <v>E.S.E. Hospital San Sebastián - Piedras</v>
          </cell>
          <cell r="E2182" t="str">
            <v>PIEDRAS</v>
          </cell>
          <cell r="F2182" t="str">
            <v>DEPARTAMENTO DE TOLIMA</v>
          </cell>
          <cell r="G2182" t="str">
            <v>CARRERA 3 CALLE 5 ESQUINA</v>
          </cell>
          <cell r="H2182" t="str">
            <v>730501</v>
          </cell>
          <cell r="I2182" t="str">
            <v>098-8234093</v>
          </cell>
          <cell r="J2182" t="str">
            <v>098-2834178,2834178</v>
          </cell>
          <cell r="K2182" t="str">
            <v>maye.lori@hotmail.com</v>
          </cell>
          <cell r="L2182" t="str">
            <v>http://www.piedras-tolima.gov.co/tema/hospital-san-sebast</v>
          </cell>
        </row>
        <row r="2183">
          <cell r="C2183" t="str">
            <v>Instituto Purificense para la Recreación y el Deporte</v>
          </cell>
          <cell r="D2183" t="str">
            <v>I.P.R.D.</v>
          </cell>
          <cell r="E2183" t="str">
            <v>PURIFICACION</v>
          </cell>
          <cell r="F2183" t="str">
            <v>DEPARTAMENTO DE TOLIMA</v>
          </cell>
          <cell r="G2183" t="str">
            <v>Estadio Municipal</v>
          </cell>
          <cell r="H2183" t="str">
            <v>734501</v>
          </cell>
          <cell r="I2183" t="str">
            <v>098-2701615</v>
          </cell>
          <cell r="J2183" t="str">
            <v>999-999999999</v>
          </cell>
          <cell r="K2183" t="str">
            <v>iprdpurificacion@hotmail.es</v>
          </cell>
          <cell r="L2183" t="str">
            <v>http://</v>
          </cell>
        </row>
        <row r="2184">
          <cell r="C2184" t="str">
            <v>E.S.E. Hospital Santa Rosa de Lima - Suárez Tolima</v>
          </cell>
          <cell r="E2184" t="str">
            <v>SUAREZ (TOLIMA)</v>
          </cell>
          <cell r="F2184" t="str">
            <v>DEPARTAMENTO DE TOLIMA</v>
          </cell>
          <cell r="G2184" t="str">
            <v>CARRERA 3 NO. 2-08 PARQUE PRINCIPAL</v>
          </cell>
          <cell r="H2184" t="str">
            <v>733580</v>
          </cell>
          <cell r="I2184" t="str">
            <v>098-2883185</v>
          </cell>
          <cell r="J2184" t="str">
            <v>098-2883185</v>
          </cell>
          <cell r="K2184" t="str">
            <v>hospsantarosa@hotmail.com</v>
          </cell>
          <cell r="L2184" t="str">
            <v>http://hospitalsantarosadelima.gov.co</v>
          </cell>
        </row>
        <row r="2185">
          <cell r="C2185" t="str">
            <v>E.S.E. Hospital Vito Fasael Gutiérrez Pedraza - Valle de San Juan</v>
          </cell>
          <cell r="E2185" t="str">
            <v>VALLE DE SAN JUAN</v>
          </cell>
          <cell r="F2185" t="str">
            <v>DEPARTAMENTO DE TOLIMA</v>
          </cell>
          <cell r="G2185" t="str">
            <v>CALLE 4  NUMERO 4-05 VALLE DE SAN JUAN DEPARTAMENTO DEL TOLIMA</v>
          </cell>
          <cell r="H2185" t="str">
            <v>733020</v>
          </cell>
          <cell r="I2185" t="str">
            <v>098-2885024</v>
          </cell>
          <cell r="J2185" t="str">
            <v>098-2885024</v>
          </cell>
          <cell r="K2185" t="str">
            <v>marthahdm@hotmail.com</v>
          </cell>
          <cell r="L2185" t="str">
            <v>http://</v>
          </cell>
        </row>
        <row r="2186">
          <cell r="C2186" t="str">
            <v>E.S.E. Hospital Isaías Duarte Cancino - Valle del Cauca</v>
          </cell>
          <cell r="E2186" t="str">
            <v>SANTIAGO DE CALI</v>
          </cell>
          <cell r="F2186" t="str">
            <v>DEPARTAMENTO DE VALLE DEL CAUCA</v>
          </cell>
          <cell r="G2186" t="str">
            <v>CALLE 96 28 E 3 01 BRR MOJICA II</v>
          </cell>
          <cell r="H2186" t="str">
            <v>760023</v>
          </cell>
          <cell r="I2186" t="str">
            <v>092-4140707</v>
          </cell>
          <cell r="J2186" t="str">
            <v>092-4379473</v>
          </cell>
          <cell r="K2186" t="str">
            <v>gerencia@hidc.gov.co</v>
          </cell>
          <cell r="L2186" t="str">
            <v>http://hidc.gov.co</v>
          </cell>
        </row>
        <row r="2187">
          <cell r="C2187" t="str">
            <v>E.S.E. Red Salud del Centro del Municipio de Cali</v>
          </cell>
          <cell r="E2187" t="str">
            <v>SANTIAGO DE CALI</v>
          </cell>
          <cell r="F2187" t="str">
            <v>DEPARTAMENTO DE VALLE DEL CAUCA</v>
          </cell>
          <cell r="G2187" t="str">
            <v>CARRERAA 12 E NO 50 18</v>
          </cell>
          <cell r="H2187" t="str">
            <v>760023</v>
          </cell>
          <cell r="I2187" t="str">
            <v>092-4851717</v>
          </cell>
          <cell r="J2187" t="str">
            <v>092-4851717</v>
          </cell>
          <cell r="K2187" t="str">
            <v>mager282@hotmail.com</v>
          </cell>
          <cell r="L2187" t="str">
            <v>http://www.esecentro.gov.co/</v>
          </cell>
        </row>
        <row r="2188">
          <cell r="C2188" t="str">
            <v>Instituto Municipal del Deporte y la Recreación - Guadalajara de Buga</v>
          </cell>
          <cell r="D2188" t="str">
            <v>IMDER BUGA</v>
          </cell>
          <cell r="E2188" t="str">
            <v>GUADALAJARA DE BUGA</v>
          </cell>
          <cell r="F2188" t="str">
            <v>DEPARTAMENTO DE VALLE DEL CAUCA</v>
          </cell>
          <cell r="G2188" t="str">
            <v>CARRERAA. 12 NO. 2 A SUR 117</v>
          </cell>
          <cell r="H2188" t="str">
            <v>763041</v>
          </cell>
          <cell r="I2188" t="str">
            <v>092-2360117</v>
          </cell>
          <cell r="J2188" t="str">
            <v>092-2360118</v>
          </cell>
          <cell r="K2188" t="str">
            <v>imderbuga1@hotmail.com</v>
          </cell>
          <cell r="L2188" t="str">
            <v>http://www.imderbuga.gov.co/</v>
          </cell>
        </row>
        <row r="2189">
          <cell r="C2189" t="str">
            <v>Instituto Municipal de Deporte y Recreación - Caicedonia</v>
          </cell>
          <cell r="E2189" t="str">
            <v>CAICEDONIA</v>
          </cell>
          <cell r="F2189" t="str">
            <v>DEPARTAMENTO DE VALLE DEL CAUCA</v>
          </cell>
          <cell r="G2189" t="str">
            <v>CARRERA 13 # 5-53 CASA DE LA JUVENTUD, EL DEPORTE Y LA RECARRERAEACION</v>
          </cell>
          <cell r="H2189" t="str">
            <v>762540</v>
          </cell>
          <cell r="I2189" t="str">
            <v>092-922161698</v>
          </cell>
          <cell r="J2189" t="str">
            <v>092-2164615</v>
          </cell>
          <cell r="K2189" t="str">
            <v>imdercai@caicedonia-valle.gov.co</v>
          </cell>
          <cell r="L2189" t="str">
            <v>http://www.imdercai.gov.co</v>
          </cell>
        </row>
        <row r="2190">
          <cell r="C2190" t="str">
            <v>Instituto Municipal de Deporte y Recreación - Candelaria</v>
          </cell>
          <cell r="E2190" t="str">
            <v>CANDELARIA (VALLE)</v>
          </cell>
          <cell r="F2190" t="str">
            <v>DEPARTAMENTO DE VALLE DEL CAUCA</v>
          </cell>
          <cell r="G2190" t="str">
            <v>CALLE 8 7 45</v>
          </cell>
          <cell r="H2190" t="str">
            <v>763570</v>
          </cell>
          <cell r="I2190" t="str">
            <v>092-2615001</v>
          </cell>
          <cell r="J2190" t="str">
            <v>092-9999999</v>
          </cell>
          <cell r="K2190" t="str">
            <v>imdercan@candelaria-valle.gov.co</v>
          </cell>
          <cell r="L2190" t="str">
            <v>http://</v>
          </cell>
        </row>
        <row r="2191">
          <cell r="C2191" t="str">
            <v>Instituto Municipal para el Deporte y la Recreación - Florida Valle</v>
          </cell>
          <cell r="E2191" t="str">
            <v>FLORIDA</v>
          </cell>
          <cell r="F2191" t="str">
            <v>DEPARTAMENTO DE VALLE DEL CAUCA</v>
          </cell>
          <cell r="G2191" t="str">
            <v>CALLE 6 NO. 6-51 PARQUE BOSQUE MUNICIPAL</v>
          </cell>
          <cell r="H2191" t="str">
            <v>763560</v>
          </cell>
          <cell r="I2191" t="str">
            <v>032-3147000601</v>
          </cell>
          <cell r="J2191" t="str">
            <v>092-00</v>
          </cell>
          <cell r="K2191" t="str">
            <v>imder@florida-valle.gov.co</v>
          </cell>
          <cell r="L2191" t="str">
            <v>http://</v>
          </cell>
        </row>
        <row r="2192">
          <cell r="C2192" t="str">
            <v>Instituto Municipal del Deporte y la Recreación - Jamundí</v>
          </cell>
          <cell r="D2192" t="str">
            <v>IMDERE</v>
          </cell>
          <cell r="E2192" t="str">
            <v>JAMUNDI</v>
          </cell>
          <cell r="F2192" t="str">
            <v>DEPARTAMENTO DE VALLE DEL CAUCA</v>
          </cell>
          <cell r="G2192" t="str">
            <v>Carrera 13  8 - 03</v>
          </cell>
          <cell r="H2192" t="str">
            <v>764001</v>
          </cell>
          <cell r="I2192" t="str">
            <v>092-5166915</v>
          </cell>
          <cell r="J2192" t="str">
            <v>092-5166915</v>
          </cell>
          <cell r="K2192" t="str">
            <v>imdere@jamundi.gov.co</v>
          </cell>
          <cell r="L2192" t="str">
            <v>http://</v>
          </cell>
        </row>
        <row r="2193">
          <cell r="C2193" t="str">
            <v>Instituto para el Deporte, el Aprovechamiento del Tiempo Libre y la Educación Extraescolar</v>
          </cell>
          <cell r="D2193" t="str">
            <v>IMDERPRADERA</v>
          </cell>
          <cell r="E2193" t="str">
            <v>PRADERA</v>
          </cell>
          <cell r="F2193" t="str">
            <v>DEPARTAMENTO DE VALLE DEL CAUCA</v>
          </cell>
          <cell r="G2193" t="str">
            <v>CALLEL 3 7 28</v>
          </cell>
          <cell r="H2193" t="str">
            <v>760042</v>
          </cell>
          <cell r="I2193" t="str">
            <v>999-2672435</v>
          </cell>
          <cell r="J2193" t="str">
            <v>999-2672435</v>
          </cell>
          <cell r="K2193" t="str">
            <v>imder@pradera-valle.gov.co</v>
          </cell>
          <cell r="L2193" t="str">
            <v>http://www.imderpradera-valle.gov.co</v>
          </cell>
        </row>
        <row r="2194">
          <cell r="C2194" t="str">
            <v>Instituto Municipal de Deporte y Recreación - Restrepo Valle</v>
          </cell>
          <cell r="D2194" t="str">
            <v>IMDER</v>
          </cell>
          <cell r="E2194" t="str">
            <v>RESTREPO (VALLE)</v>
          </cell>
          <cell r="F2194" t="str">
            <v>DEPARTAMENTO DE VALLE DEL CAUCA</v>
          </cell>
          <cell r="G2194" t="str">
            <v>CALLE 10 # 7 - 07 BARRIO LOS FUNDADORES</v>
          </cell>
          <cell r="H2194" t="str">
            <v>760540</v>
          </cell>
          <cell r="I2194" t="str">
            <v>092-2522235</v>
          </cell>
          <cell r="J2194" t="str">
            <v>092-2522235</v>
          </cell>
          <cell r="K2194" t="str">
            <v>imderrestrepo@hotmail.com</v>
          </cell>
          <cell r="L2194" t="str">
            <v>http://</v>
          </cell>
        </row>
        <row r="2195">
          <cell r="C2195" t="str">
            <v>E.S.E. Hospital Rubén Cruz Vélez - Tuluá</v>
          </cell>
          <cell r="E2195" t="str">
            <v>TULUA</v>
          </cell>
          <cell r="F2195" t="str">
            <v>DEPARTAMENTO DE VALLE DEL CAUCA</v>
          </cell>
          <cell r="G2195" t="str">
            <v>CALLE 20 #14-45</v>
          </cell>
          <cell r="H2195" t="str">
            <v>763022</v>
          </cell>
          <cell r="I2195" t="str">
            <v>092-2313132,2313537,</v>
          </cell>
          <cell r="J2195" t="str">
            <v>092-2313507</v>
          </cell>
          <cell r="K2195" t="str">
            <v>financiero@hospitalrubencruzvelez.gov.co</v>
          </cell>
          <cell r="L2195" t="str">
            <v>http://www.hospitalrubencruzvelez.gov.co</v>
          </cell>
        </row>
        <row r="2196">
          <cell r="C2196" t="str">
            <v>Instituto Municipal de Deporte y Recreación - Ulloa</v>
          </cell>
          <cell r="D2196" t="str">
            <v>IMDER</v>
          </cell>
          <cell r="E2196" t="str">
            <v>ULLOA</v>
          </cell>
          <cell r="F2196" t="str">
            <v>DEPARTAMENTO DE VALLE DEL CAUCA</v>
          </cell>
          <cell r="G2196" t="str">
            <v>CALLE 5 2 07</v>
          </cell>
          <cell r="H2196" t="str">
            <v>762030</v>
          </cell>
          <cell r="I2196" t="str">
            <v>092-2075150</v>
          </cell>
          <cell r="J2196" t="str">
            <v>092-2075150</v>
          </cell>
          <cell r="K2196" t="str">
            <v>imderulloa@yahoo.es</v>
          </cell>
        </row>
        <row r="2197">
          <cell r="C2197" t="str">
            <v>Instituto Municipal de Deporte y Recreación - Yotoco</v>
          </cell>
          <cell r="E2197" t="str">
            <v>YOTOCO</v>
          </cell>
          <cell r="F2197" t="str">
            <v>DEPARTAMENTO DE VALLE DEL CAUCA</v>
          </cell>
          <cell r="G2197" t="str">
            <v>CALLE 2 ENTRE CARRERA 6 Y 7</v>
          </cell>
          <cell r="H2197" t="str">
            <v>761040</v>
          </cell>
          <cell r="I2197" t="str">
            <v>092-922524965</v>
          </cell>
          <cell r="J2197" t="str">
            <v>092-922523520</v>
          </cell>
          <cell r="K2197" t="str">
            <v>imder@yotoco-valle.gov.co</v>
          </cell>
          <cell r="L2197" t="str">
            <v>http://www.yotocoimder.gov.co</v>
          </cell>
        </row>
        <row r="2198">
          <cell r="C2198" t="str">
            <v>Instituto Municipal del Deporte y la Recreación - Zarzaleño</v>
          </cell>
          <cell r="E2198" t="str">
            <v>ZARZAL</v>
          </cell>
          <cell r="F2198" t="str">
            <v>DEPARTAMENTO DE VALLE DEL CAUCA</v>
          </cell>
          <cell r="G2198" t="str">
            <v xml:space="preserve">CALLE 4 CARRERA 14 </v>
          </cell>
          <cell r="H2198" t="str">
            <v>762520</v>
          </cell>
          <cell r="I2198" t="str">
            <v>092-2207413</v>
          </cell>
          <cell r="J2198" t="str">
            <v>092-2207413</v>
          </cell>
          <cell r="K2198" t="str">
            <v>imderez@zarzal-valle.gov.co</v>
          </cell>
          <cell r="L2198" t="str">
            <v>http://</v>
          </cell>
        </row>
        <row r="2199">
          <cell r="C2199" t="str">
            <v>Instituto para el Deporte y la Recreación - Yopal</v>
          </cell>
          <cell r="D2199" t="str">
            <v>IDRY</v>
          </cell>
          <cell r="E2199" t="str">
            <v>YOPAL</v>
          </cell>
          <cell r="F2199" t="str">
            <v>DEPARTAMENTO DE CASANARE</v>
          </cell>
          <cell r="G2199" t="str">
            <v>TRANSVERSAL 18 NO. 13 55 - OFICINAS COLISEO MAURICIO NARANJO</v>
          </cell>
          <cell r="H2199" t="str">
            <v>850002</v>
          </cell>
          <cell r="I2199" t="str">
            <v>098-6358636</v>
          </cell>
          <cell r="J2199" t="str">
            <v>098-6348988</v>
          </cell>
          <cell r="K2199" t="str">
            <v>contabilidad@idry-yopal.gov.co</v>
          </cell>
          <cell r="L2199" t="str">
            <v>http://www.idry-yopal.gov.co</v>
          </cell>
        </row>
        <row r="2200">
          <cell r="C2200" t="str">
            <v>Instituto para el Deporte y la Recreación de Aguazul</v>
          </cell>
          <cell r="E2200" t="str">
            <v>AGUAZUL</v>
          </cell>
          <cell r="F2200" t="str">
            <v>DEPARTAMENTO DE CASANARE</v>
          </cell>
          <cell r="G2200" t="str">
            <v>POLIDEPORTIVO LA VILLA CARRERA 12   13 - 78</v>
          </cell>
          <cell r="H2200" t="str">
            <v>856010</v>
          </cell>
          <cell r="I2200" t="str">
            <v>098-6384242</v>
          </cell>
          <cell r="J2200" t="str">
            <v>098-6384242</v>
          </cell>
          <cell r="K2200" t="str">
            <v>idra@aguazul-casanare.gov.co</v>
          </cell>
          <cell r="L2200" t="str">
            <v>http://</v>
          </cell>
        </row>
        <row r="2201">
          <cell r="C2201" t="str">
            <v>Centro Regional de Educación de Orocué</v>
          </cell>
          <cell r="E2201" t="str">
            <v>OROCUE</v>
          </cell>
          <cell r="F2201" t="str">
            <v>DEPARTAMENTO DE CASANARE</v>
          </cell>
          <cell r="G2201" t="str">
            <v>Palacio Municipal</v>
          </cell>
          <cell r="H2201" t="str">
            <v>853050</v>
          </cell>
          <cell r="I2201" t="str">
            <v>098-6365088</v>
          </cell>
          <cell r="J2201" t="str">
            <v>098-6365088</v>
          </cell>
          <cell r="K2201" t="str">
            <v>arcryfm@hotmail.com</v>
          </cell>
          <cell r="L2201" t="str">
            <v>http://</v>
          </cell>
        </row>
        <row r="2202">
          <cell r="C2202" t="str">
            <v>E.S.E. Hospital Local de Tauramena</v>
          </cell>
          <cell r="E2202" t="str">
            <v>TAURAMENA</v>
          </cell>
          <cell r="F2202" t="str">
            <v>DEPARTAMENTO DE CASANARE</v>
          </cell>
          <cell r="G2202" t="str">
            <v>CARRERA 15 NO. 8-63</v>
          </cell>
          <cell r="H2202" t="str">
            <v>854030</v>
          </cell>
          <cell r="I2202" t="str">
            <v>098-6257206</v>
          </cell>
          <cell r="J2202" t="str">
            <v>098-6247118</v>
          </cell>
          <cell r="K2202" t="str">
            <v>esehospitaltauramena@esehospital-tauramena-casanare.gov.co</v>
          </cell>
          <cell r="L2202" t="str">
            <v>http://www.esehospital-tauramena-casanare.gov.co</v>
          </cell>
        </row>
        <row r="2203">
          <cell r="C2203" t="str">
            <v>Instituto de Deportes, Recreación y Aprovechamiento del Tiempo Libre Envigado</v>
          </cell>
          <cell r="D2203" t="str">
            <v>INDER ENVIGADO</v>
          </cell>
          <cell r="E2203" t="str">
            <v>ENVIGADO</v>
          </cell>
          <cell r="F2203" t="str">
            <v>DEPARTAMENTO DE ANTIOQUIA</v>
          </cell>
          <cell r="G2203" t="str">
            <v>CALLEL 48 # 46 SUR -150</v>
          </cell>
          <cell r="H2203" t="str">
            <v>055421</v>
          </cell>
          <cell r="I2203" t="str">
            <v>094-4482098</v>
          </cell>
          <cell r="J2203" t="str">
            <v>094-2709938</v>
          </cell>
          <cell r="K2203" t="str">
            <v>bsuarez@inderenvigado.gov.co</v>
          </cell>
          <cell r="L2203" t="str">
            <v>http://inderenvigado.gov.co</v>
          </cell>
        </row>
        <row r="2204">
          <cell r="C2204" t="str">
            <v>Instituto Cejeño de la Recreación y el Deporte - La Ceja del Tambo</v>
          </cell>
          <cell r="D2204" t="str">
            <v>INCERDE</v>
          </cell>
          <cell r="E2204" t="str">
            <v>LA CEJA DEL TAMBO</v>
          </cell>
          <cell r="F2204" t="str">
            <v>DEPARTAMENTO DE ANTIOQUIA</v>
          </cell>
          <cell r="G2204" t="str">
            <v>CALLE 19 13 - 94</v>
          </cell>
          <cell r="H2204" t="str">
            <v>055010</v>
          </cell>
          <cell r="I2204" t="str">
            <v>074-5531915</v>
          </cell>
          <cell r="J2204" t="str">
            <v>074-5531915</v>
          </cell>
          <cell r="K2204" t="str">
            <v>incerde@laceja-antioquia.gov.co</v>
          </cell>
          <cell r="L2204" t="str">
            <v>http://www.incerde-laceja-antioquia.gov.co</v>
          </cell>
        </row>
        <row r="2205">
          <cell r="C2205" t="str">
            <v>Empresa de Alumbrado Público - Sabaneta</v>
          </cell>
          <cell r="E2205" t="str">
            <v>SABANETA</v>
          </cell>
          <cell r="F2205" t="str">
            <v>DEPARTAMENTO DE ANTIOQUIA</v>
          </cell>
          <cell r="G2205" t="str">
            <v>CARRERA 44 N 64 SUR 112 (INT 108)</v>
          </cell>
          <cell r="H2205" t="str">
            <v>055450</v>
          </cell>
          <cell r="I2205" t="str">
            <v>094-5200310</v>
          </cell>
          <cell r="J2205" t="str">
            <v>094-5200311</v>
          </cell>
          <cell r="K2205" t="str">
            <v>contacto@eapsa.com.co</v>
          </cell>
          <cell r="L2205" t="str">
            <v>http://www.eapsa.com.co</v>
          </cell>
        </row>
        <row r="2206">
          <cell r="C2206" t="str">
            <v>Asociación de Municipios Antioqueños del Norte Medio</v>
          </cell>
          <cell r="E2206" t="str">
            <v>MEDELLIN</v>
          </cell>
          <cell r="F2206" t="str">
            <v>DEPARTAMENTO DE ANTIOQUIA</v>
          </cell>
          <cell r="G2206" t="str">
            <v>CARRERA 55 # 40 A 20 OFICINA 403</v>
          </cell>
          <cell r="H2206" t="str">
            <v>050010</v>
          </cell>
          <cell r="I2206" t="str">
            <v>094-2320321</v>
          </cell>
          <cell r="J2206" t="str">
            <v>094-3015590066</v>
          </cell>
          <cell r="K2206" t="str">
            <v>amunorte@gmail.com</v>
          </cell>
          <cell r="L2206" t="str">
            <v>http://www.amunorte.com</v>
          </cell>
        </row>
        <row r="2207">
          <cell r="C2207" t="str">
            <v>Instituto de Cultura de Malambo</v>
          </cell>
          <cell r="E2207" t="str">
            <v>MALAMBO</v>
          </cell>
          <cell r="F2207" t="str">
            <v>DEPARTAMENTO DE ATLANTICO</v>
          </cell>
          <cell r="G2207" t="str">
            <v>CARRERA 8 NUMERO 10B-131</v>
          </cell>
          <cell r="H2207" t="str">
            <v>083020</v>
          </cell>
          <cell r="I2207" t="str">
            <v>095-3478165</v>
          </cell>
          <cell r="J2207" t="str">
            <v>095-3478165</v>
          </cell>
          <cell r="K2207" t="str">
            <v>institutoculturamalambo@gmail.com</v>
          </cell>
          <cell r="L2207" t="str">
            <v>http://</v>
          </cell>
        </row>
        <row r="2208">
          <cell r="C2208" t="str">
            <v>Área Metropolitana de Barranquilla</v>
          </cell>
          <cell r="D2208" t="str">
            <v>AMBQ</v>
          </cell>
          <cell r="E2208" t="str">
            <v>BARRANQUILLA - DISTRITO ESPECIAL, INDUSTRIAL Y PORTUARIO</v>
          </cell>
          <cell r="F2208" t="str">
            <v>DEPARTAMENTO DE ATLANTICO</v>
          </cell>
          <cell r="G2208" t="str">
            <v>CARRERA 51B  80 58</v>
          </cell>
          <cell r="H2208" t="str">
            <v>080020</v>
          </cell>
          <cell r="I2208" t="str">
            <v>095-3671400</v>
          </cell>
          <cell r="J2208" t="str">
            <v>095-3671400</v>
          </cell>
          <cell r="K2208" t="str">
            <v>info@ambq.gov.co</v>
          </cell>
          <cell r="L2208" t="str">
            <v>http://www.ambq.gov.co</v>
          </cell>
        </row>
        <row r="2209">
          <cell r="C2209" t="str">
            <v>Instituto de Deporte y Recreación - San Juan Nepomuceno</v>
          </cell>
          <cell r="D2209" t="str">
            <v>IDER</v>
          </cell>
          <cell r="E2209" t="str">
            <v>SAN JUAN NEPOMUCENO</v>
          </cell>
          <cell r="F2209" t="str">
            <v>DEPARTAMENTO DE BOLIVAR</v>
          </cell>
          <cell r="G2209" t="str">
            <v>BARRIO CENTRO CARRERA 12 CALLE 10 48</v>
          </cell>
          <cell r="H2209" t="str">
            <v>132010</v>
          </cell>
          <cell r="I2209" t="str">
            <v>095-6891670</v>
          </cell>
          <cell r="J2209" t="str">
            <v>095-6891670</v>
          </cell>
          <cell r="K2209" t="str">
            <v>idersanjuannepo2912@hotmail.com</v>
          </cell>
          <cell r="L2209" t="str">
            <v>http://www.sanjuanepomuceno-bolivar.gov.co</v>
          </cell>
        </row>
        <row r="2210">
          <cell r="C2210" t="str">
            <v>Transcaribe S.A.</v>
          </cell>
          <cell r="E2210" t="str">
            <v>CARTAGENA DE INDIAS - DISTRITO TURISTICO Y CULTURAL</v>
          </cell>
          <cell r="F2210" t="str">
            <v>DEPARTAMENTO DE BOLIVAR</v>
          </cell>
          <cell r="G2210" t="str">
            <v>Urb. Anita Diagonal 35 # 71-77 - Patio Portal SITM</v>
          </cell>
          <cell r="H2210" t="str">
            <v>130001</v>
          </cell>
          <cell r="I2210" t="str">
            <v>095-6411320</v>
          </cell>
          <cell r="J2210" t="str">
            <v>095-6664429</v>
          </cell>
          <cell r="K2210" t="str">
            <v>hripoll@transcaribe.gov.co</v>
          </cell>
          <cell r="L2210" t="str">
            <v>http://www.transcaribe.gov.co</v>
          </cell>
        </row>
        <row r="2211">
          <cell r="C2211" t="str">
            <v>Fondo de Vivienda de Interés Social y Reforma Urbana</v>
          </cell>
          <cell r="D2211" t="str">
            <v>FONVISOCIAL</v>
          </cell>
          <cell r="E2211" t="str">
            <v>CHIQUINQUIRA</v>
          </cell>
          <cell r="F2211" t="str">
            <v>DEPARTAMENTO DE BOYACA</v>
          </cell>
          <cell r="G2211" t="str">
            <v>Calle 17 7A - 48</v>
          </cell>
          <cell r="H2211" t="str">
            <v>154640</v>
          </cell>
          <cell r="I2211" t="str">
            <v>098-7262657,7262553,</v>
          </cell>
          <cell r="J2211" t="str">
            <v>098-7264906</v>
          </cell>
          <cell r="K2211" t="str">
            <v>contadorabravo@yahoo.es</v>
          </cell>
          <cell r="L2211" t="str">
            <v>http://www.chiquinquira.gov.co</v>
          </cell>
        </row>
        <row r="2212">
          <cell r="C2212" t="str">
            <v>E.S.E. Centro de Salud - La Candelaria</v>
          </cell>
          <cell r="E2212" t="str">
            <v>LA CAPILLA</v>
          </cell>
          <cell r="F2212" t="str">
            <v>DEPARTAMENTO DE BOYACA</v>
          </cell>
          <cell r="G2212" t="str">
            <v>CALLE 4 N 1-68</v>
          </cell>
          <cell r="H2212" t="str">
            <v>153610</v>
          </cell>
          <cell r="I2212" t="str">
            <v>098-7539188</v>
          </cell>
          <cell r="J2212" t="str">
            <v>098-9999999</v>
          </cell>
          <cell r="K2212" t="str">
            <v>esecslacandelaria@yahoo.es</v>
          </cell>
          <cell r="L2212" t="str">
            <v>http://www.hospitalcandelaria.gov.co</v>
          </cell>
        </row>
        <row r="2213">
          <cell r="C2213" t="str">
            <v>Instituto de Vivienda de Interés Social y Reforma Urbana - Paipa</v>
          </cell>
          <cell r="D2213" t="str">
            <v>IVP</v>
          </cell>
          <cell r="E2213" t="str">
            <v>PAIPA</v>
          </cell>
          <cell r="F2213" t="str">
            <v>DEPARTAMENTO DE BOYACA</v>
          </cell>
          <cell r="G2213" t="str">
            <v>CARRERAA 22 25 14</v>
          </cell>
          <cell r="H2213" t="str">
            <v>150440</v>
          </cell>
          <cell r="I2213" t="str">
            <v>098-7850607</v>
          </cell>
          <cell r="J2213" t="str">
            <v>098-7850607</v>
          </cell>
          <cell r="K2213" t="str">
            <v>ivp@paipa-boyaca.gov.co</v>
          </cell>
          <cell r="L2213" t="str">
            <v>http://paipa-boyaca.gov.co/nuestraalcaldia/paginas/ivp.as</v>
          </cell>
        </row>
        <row r="2214">
          <cell r="C2214" t="str">
            <v>E.S.E. Centro de Salud Santa Sofía</v>
          </cell>
          <cell r="E2214" t="str">
            <v>SANTA SOFIA</v>
          </cell>
          <cell r="F2214" t="str">
            <v>DEPARTAMENTO DE BOYACA</v>
          </cell>
          <cell r="G2214" t="str">
            <v>CENTRO SANTA SOFIA</v>
          </cell>
          <cell r="H2214" t="str">
            <v>154240</v>
          </cell>
          <cell r="I2214" t="str">
            <v>098-3202335275</v>
          </cell>
          <cell r="J2214" t="str">
            <v>098-3202335275</v>
          </cell>
          <cell r="K2214" t="str">
            <v>andresamezquita2@yahoo.com</v>
          </cell>
          <cell r="L2214" t="str">
            <v>http://</v>
          </cell>
        </row>
        <row r="2215">
          <cell r="C2215" t="str">
            <v>E.S.E. Hospital Regional de Sogamoso</v>
          </cell>
          <cell r="E2215" t="str">
            <v>SOGAMOSO</v>
          </cell>
          <cell r="F2215" t="str">
            <v>DEPARTAMENTO DE BOYACA</v>
          </cell>
          <cell r="G2215" t="str">
            <v>CALLE 8 NO. 11A - 43 Y LAS SEDES DE UBA BUSBANZA Y UBA PAJARITO</v>
          </cell>
          <cell r="H2215" t="str">
            <v>152211</v>
          </cell>
          <cell r="I2215" t="str">
            <v>098-7706611,7702201,7722572</v>
          </cell>
          <cell r="J2215" t="str">
            <v>098-7726048</v>
          </cell>
          <cell r="K2215" t="str">
            <v>gerencia@hospitalsogamoso.gov.co</v>
          </cell>
          <cell r="L2215" t="str">
            <v>http://hospitalsogamoso.gov.co</v>
          </cell>
        </row>
        <row r="2216">
          <cell r="C2216" t="str">
            <v xml:space="preserve">E.S.P. de Suárez </v>
          </cell>
          <cell r="E2216" t="str">
            <v>SUAREZ (CAUCA)</v>
          </cell>
          <cell r="F2216" t="str">
            <v>DEPARTAMENTO DE CAUCA</v>
          </cell>
          <cell r="G2216" t="str">
            <v>CARRERAA 3 NO 3 - 126</v>
          </cell>
          <cell r="H2216" t="str">
            <v>190580</v>
          </cell>
          <cell r="I2216" t="str">
            <v>092-8288031</v>
          </cell>
          <cell r="J2216" t="str">
            <v>092-8288031</v>
          </cell>
          <cell r="K2216" t="str">
            <v>emsuarez@suarez-cauca.gov.co</v>
          </cell>
          <cell r="L2216" t="str">
            <v>http://www.emsuarezeicesp.gov.co</v>
          </cell>
        </row>
        <row r="2217">
          <cell r="C2217" t="str">
            <v>Fondo Rotatorio de Valorización Municipal - Aguachica</v>
          </cell>
          <cell r="E2217" t="str">
            <v>AGUACHICA</v>
          </cell>
          <cell r="F2217" t="str">
            <v>DEPARTAMENTO DE CESAR</v>
          </cell>
          <cell r="G2217" t="str">
            <v>Alcaldia municipal clle  4  10 - 33 piso 2</v>
          </cell>
          <cell r="H2217" t="str">
            <v>205010</v>
          </cell>
          <cell r="I2217" t="str">
            <v>095-651207</v>
          </cell>
          <cell r="J2217" t="str">
            <v>095-9999999</v>
          </cell>
          <cell r="K2217" t="str">
            <v>valorizacion@aguachica-cesar.gov.co</v>
          </cell>
          <cell r="L2217" t="str">
            <v>http://</v>
          </cell>
        </row>
        <row r="2218">
          <cell r="C2218" t="str">
            <v>E.S.E. Hospital Ismael Silva - Silvania</v>
          </cell>
          <cell r="E2218" t="str">
            <v>SILVANIA</v>
          </cell>
          <cell r="F2218" t="str">
            <v>DEPARTAMENTO DE CUNDINAMARCA</v>
          </cell>
          <cell r="G2218" t="str">
            <v>CALLE 9 NUMERO 9 -38</v>
          </cell>
          <cell r="H2218" t="str">
            <v>252240</v>
          </cell>
          <cell r="I2218" t="str">
            <v>091-8683116</v>
          </cell>
          <cell r="J2218" t="str">
            <v>091-8683116</v>
          </cell>
          <cell r="K2218" t="str">
            <v>hospitalismaelsilva@silvania-cundinamarca.gov.co</v>
          </cell>
          <cell r="L2218" t="str">
            <v>http://www.esehospitalismaelsilva-silvania-cundinamarca.g</v>
          </cell>
        </row>
        <row r="2219">
          <cell r="C2219" t="str">
            <v>Instituto Municipal de Recreación y Deporte de Tabio</v>
          </cell>
          <cell r="E2219" t="str">
            <v>TABIO</v>
          </cell>
          <cell r="F2219" t="str">
            <v>DEPARTAMENTO DE CUNDINAMARCA</v>
          </cell>
          <cell r="G2219" t="str">
            <v>ESTADIO MUNICIPAL - VIA TERMALES</v>
          </cell>
          <cell r="H2219" t="str">
            <v>250230</v>
          </cell>
          <cell r="I2219" t="str">
            <v>091-8771454</v>
          </cell>
          <cell r="J2219" t="str">
            <v>091-8771454</v>
          </cell>
          <cell r="K2219" t="str">
            <v>indertab@tabio-cundinamarca.gov.co</v>
          </cell>
          <cell r="L2219" t="str">
            <v>http://www.indertab-tabio.gov.co</v>
          </cell>
        </row>
        <row r="2220">
          <cell r="C2220" t="str">
            <v>E.S.E. Ana Silvia Maldonado Jiménez</v>
          </cell>
          <cell r="E2220" t="str">
            <v>COLOMBIA</v>
          </cell>
          <cell r="F2220" t="str">
            <v>DEPARTAMENTO DE HUILA</v>
          </cell>
          <cell r="G2220" t="str">
            <v xml:space="preserve">CARRERA 3  NO. 7 - 68   </v>
          </cell>
          <cell r="H2220" t="str">
            <v>411080</v>
          </cell>
          <cell r="I2220" t="str">
            <v>098-319569</v>
          </cell>
          <cell r="J2220" t="str">
            <v>098-8319569</v>
          </cell>
          <cell r="K2220" t="str">
            <v>secretaria@esecolombia.gov.co</v>
          </cell>
          <cell r="L2220" t="str">
            <v xml:space="preserve">http://www.esecolombia.gov.co </v>
          </cell>
        </row>
        <row r="2221">
          <cell r="C2221" t="str">
            <v>E.S.E. San Sebastian del Municipio de La Plata - Huila</v>
          </cell>
          <cell r="E2221" t="str">
            <v>LA PLATA</v>
          </cell>
          <cell r="F2221" t="str">
            <v>DEPARTAMENTO DE HUILA</v>
          </cell>
          <cell r="G2221" t="str">
            <v>CARRERA 4 9 103</v>
          </cell>
          <cell r="H2221" t="str">
            <v>415060</v>
          </cell>
          <cell r="I2221" t="str">
            <v>098-8470197,8470198</v>
          </cell>
          <cell r="J2221" t="str">
            <v>098-8470197</v>
          </cell>
          <cell r="K2221" t="str">
            <v>esesansebastianlph@esesansebastian.com</v>
          </cell>
          <cell r="L2221" t="str">
            <v>http://www.esesansebastian.com</v>
          </cell>
        </row>
        <row r="2222">
          <cell r="C2222" t="str">
            <v>E.S.E. Municipal David Molina Muñoz - Oporapa</v>
          </cell>
          <cell r="D2222" t="str">
            <v>ESE OPORAPA</v>
          </cell>
          <cell r="E2222" t="str">
            <v>OPORAPA</v>
          </cell>
          <cell r="F2222" t="str">
            <v>DEPARTAMENTO DE HUILA</v>
          </cell>
          <cell r="G2222" t="str">
            <v>CALLE 5 7 88</v>
          </cell>
          <cell r="H2222" t="str">
            <v>410010</v>
          </cell>
          <cell r="I2222" t="str">
            <v>098-8790532</v>
          </cell>
          <cell r="J2222" t="str">
            <v>098-8790532</v>
          </cell>
          <cell r="K2222" t="str">
            <v>esedavidmolinaoporapa@hotmail.com</v>
          </cell>
          <cell r="L2222" t="str">
            <v>http://www.esedmm.gov.co</v>
          </cell>
        </row>
        <row r="2223">
          <cell r="C2223" t="str">
            <v>E.S.E. Centro de Salud San Juan de Dios - El Pital</v>
          </cell>
          <cell r="E2223" t="str">
            <v>PITAL</v>
          </cell>
          <cell r="F2223" t="str">
            <v>DEPARTAMENTO DE HUILA</v>
          </cell>
          <cell r="G2223" t="str">
            <v>CALLE 12  10 ESQUINA</v>
          </cell>
          <cell r="H2223" t="str">
            <v>414060</v>
          </cell>
          <cell r="I2223" t="str">
            <v>098-327480</v>
          </cell>
          <cell r="J2223" t="str">
            <v>098-327480</v>
          </cell>
          <cell r="K2223" t="str">
            <v>esesjd@yahoo.com</v>
          </cell>
          <cell r="L2223" t="str">
            <v>http://</v>
          </cell>
        </row>
        <row r="2224">
          <cell r="C2224" t="str">
            <v>Junta Municipal de Deportes y Recreación de Rivera - Huila</v>
          </cell>
          <cell r="E2224" t="str">
            <v>RIVERA</v>
          </cell>
          <cell r="F2224" t="str">
            <v>DEPARTAMENTO DE HUILA</v>
          </cell>
          <cell r="G2224" t="str">
            <v>CARRERAA 6 Nº 4 - 57</v>
          </cell>
          <cell r="H2224" t="str">
            <v>057098</v>
          </cell>
          <cell r="I2224" t="str">
            <v>098-8387140</v>
          </cell>
          <cell r="J2224" t="str">
            <v>098-8386621</v>
          </cell>
          <cell r="K2224" t="str">
            <v>sergiovegajumderrivera@hotmail.com</v>
          </cell>
          <cell r="L2224" t="str">
            <v>http://www.rivera-huila.gov.co</v>
          </cell>
        </row>
        <row r="2225">
          <cell r="C2225" t="str">
            <v>I.P.S. Asociación de Autoridades Tradicionales Wayuu Sumuywajat</v>
          </cell>
          <cell r="E2225" t="str">
            <v>MAICAO</v>
          </cell>
          <cell r="F2225" t="str">
            <v>DEPARTAMENTO DE GUAJIRA</v>
          </cell>
          <cell r="G2225" t="str">
            <v>CALLE 16 NO. 20 - 47 BARRIO EL CARMEN</v>
          </cell>
          <cell r="H2225" t="str">
            <v>442001</v>
          </cell>
          <cell r="I2225" t="str">
            <v>075-7250875</v>
          </cell>
          <cell r="J2225" t="str">
            <v>075-7250876</v>
          </cell>
          <cell r="K2225" t="str">
            <v>ipsindigenasumuywajat@hotmail.com</v>
          </cell>
          <cell r="L2225" t="str">
            <v>http://www.ipsisumuyajat.com.co</v>
          </cell>
        </row>
        <row r="2226">
          <cell r="C2226" t="str">
            <v>I.P.S.I. Unidad Médica Wayuu Anouta Wakuaipa</v>
          </cell>
          <cell r="E2226" t="str">
            <v>MANAURE</v>
          </cell>
          <cell r="F2226" t="str">
            <v>DEPARTAMENTO DE GUAJIRA</v>
          </cell>
          <cell r="G2226" t="str">
            <v>Calle 2   5-17</v>
          </cell>
          <cell r="H2226" t="str">
            <v>441001</v>
          </cell>
          <cell r="I2226" t="str">
            <v>095-7272653</v>
          </cell>
          <cell r="J2226" t="str">
            <v>095-7272653</v>
          </cell>
          <cell r="K2226" t="str">
            <v>anoutawakuaipaipsi@telecom.com.co</v>
          </cell>
          <cell r="L2226" t="str">
            <v>http://</v>
          </cell>
        </row>
        <row r="2227">
          <cell r="C2227" t="str">
            <v>E.S.P. Empresa de Servicios Públicos del Meta</v>
          </cell>
          <cell r="E2227" t="str">
            <v>VILLAVICENCIO</v>
          </cell>
          <cell r="F2227" t="str">
            <v>DEPARTAMENTO DEL META</v>
          </cell>
          <cell r="G2227" t="str">
            <v>DIAGONAL 19 TRANV. 23-02 BARRIO NOGAL</v>
          </cell>
          <cell r="H2227" t="str">
            <v>510001</v>
          </cell>
          <cell r="I2227" t="str">
            <v>098-6726764</v>
          </cell>
          <cell r="J2227" t="str">
            <v>098-6726764</v>
          </cell>
          <cell r="K2227" t="str">
            <v>contador@edesaesp.com.co</v>
          </cell>
          <cell r="L2227" t="str">
            <v>http://www.edesaesp.com.co</v>
          </cell>
        </row>
        <row r="2228">
          <cell r="C2228" t="str">
            <v>E.S.E. Hospital Nivel I Puerto Rico</v>
          </cell>
          <cell r="E2228" t="str">
            <v>PUERTO RICO (META)</v>
          </cell>
          <cell r="F2228" t="str">
            <v>DEPARTAMENTO DEL META</v>
          </cell>
          <cell r="G2228" t="str">
            <v>Calle 14  3-37 Barrio Centro</v>
          </cell>
          <cell r="H2228" t="str">
            <v>503061</v>
          </cell>
          <cell r="I2228" t="str">
            <v>999-6596341</v>
          </cell>
          <cell r="J2228" t="str">
            <v>999-6596341</v>
          </cell>
          <cell r="K2228" t="str">
            <v>hospitalpuertoricoese@gmail.com</v>
          </cell>
          <cell r="L2228" t="str">
            <v>http://</v>
          </cell>
        </row>
        <row r="2229">
          <cell r="C2229" t="str">
            <v>E.S.E. Hospital Regional Occidente - Norte de Santander</v>
          </cell>
          <cell r="E2229" t="str">
            <v>CACHIRA</v>
          </cell>
          <cell r="F2229" t="str">
            <v>DEPARTAMENTO DE NORTE DE SANTANDER</v>
          </cell>
          <cell r="G2229" t="str">
            <v>CALLE 6 4A 89 BARRIO KENEDY</v>
          </cell>
          <cell r="H2229" t="str">
            <v>546030</v>
          </cell>
          <cell r="I2229" t="str">
            <v>097-5687016,5687006</v>
          </cell>
          <cell r="J2229" t="str">
            <v>097-5687006</v>
          </cell>
          <cell r="K2229" t="str">
            <v>esehospitaloccidente@hotmail.com</v>
          </cell>
          <cell r="L2229" t="str">
            <v>http://www.esehospitalregionaloccidente.gov.co</v>
          </cell>
        </row>
        <row r="2230">
          <cell r="C2230" t="str">
            <v>E.S.E. Unidad Hospital Juan Luis Londoño de Zulia</v>
          </cell>
          <cell r="E2230" t="str">
            <v>EL ZULIA</v>
          </cell>
          <cell r="F2230" t="str">
            <v>DEPARTAMENTO DE NORTE DE SANTANDER</v>
          </cell>
          <cell r="G2230" t="str">
            <v>CALLE 5 MARGEN IZQUIERDA ENTRADA PRINCIPAL EL ZULIA</v>
          </cell>
          <cell r="H2230" t="str">
            <v>545510</v>
          </cell>
          <cell r="I2230" t="str">
            <v>097-5789261</v>
          </cell>
          <cell r="J2230" t="str">
            <v>097-5789261</v>
          </cell>
          <cell r="K2230" t="str">
            <v>info@esehjll.gov.co</v>
          </cell>
          <cell r="L2230" t="str">
            <v>http://www.esehjll.gov.co</v>
          </cell>
        </row>
        <row r="2231">
          <cell r="C2231" t="str">
            <v>E.S.E. Villa del Rosario</v>
          </cell>
          <cell r="E2231" t="str">
            <v>VILLA DEL ROSARIO</v>
          </cell>
          <cell r="F2231" t="str">
            <v>DEPARTAMENTO DE NORTE DE SANTANDER</v>
          </cell>
          <cell r="G2231" t="str">
            <v xml:space="preserve">CALLE 5 NO 7 49 CENTRO </v>
          </cell>
          <cell r="H2231" t="str">
            <v>541030</v>
          </cell>
          <cell r="I2231" t="str">
            <v>097-5829960</v>
          </cell>
          <cell r="J2231" t="str">
            <v>097-5700836</v>
          </cell>
          <cell r="K2231" t="str">
            <v>contabilidad@esehjcs.gov.co</v>
          </cell>
          <cell r="L2231" t="str">
            <v>http://www.esehjcs.gov.co</v>
          </cell>
        </row>
        <row r="2232">
          <cell r="C2232" t="str">
            <v>Empresa Vial y de Transporte de Mistrató</v>
          </cell>
          <cell r="E2232" t="str">
            <v>MISTRATO</v>
          </cell>
          <cell r="F2232" t="str">
            <v>DEPARTAMENTO DE RISARALDA</v>
          </cell>
          <cell r="G2232" t="str">
            <v>CARRERAA 6 NO 5-70</v>
          </cell>
          <cell r="H2232" t="str">
            <v>664020</v>
          </cell>
          <cell r="I2232" t="str">
            <v>096-3526002</v>
          </cell>
          <cell r="J2232" t="str">
            <v>096-3526245</v>
          </cell>
          <cell r="K2232" t="str">
            <v>emvias@mistrato-risaralda.gov.co</v>
          </cell>
          <cell r="L2232" t="str">
            <v>http://www.mistrato.gov.co</v>
          </cell>
        </row>
        <row r="2233">
          <cell r="C2233" t="str">
            <v>Casa de la Cultura Piedra del Sol - Floridablanca</v>
          </cell>
          <cell r="E2233" t="str">
            <v>FLORIDABLANCA</v>
          </cell>
          <cell r="F2233" t="str">
            <v>DEPARTAMENTO DE SANTANDER</v>
          </cell>
          <cell r="G2233" t="str">
            <v>CASA PARAGUITAS</v>
          </cell>
          <cell r="H2233" t="str">
            <v>681001</v>
          </cell>
          <cell r="I2233" t="str">
            <v>097-6198181</v>
          </cell>
          <cell r="J2233" t="str">
            <v>097-6198181</v>
          </cell>
          <cell r="K2233" t="str">
            <v>tesoreria@casadeculturapiedradelsol.gov.co</v>
          </cell>
          <cell r="L2233" t="str">
            <v>http://www.casadeculturapiedradelsol.gov.co</v>
          </cell>
        </row>
        <row r="2234">
          <cell r="C2234" t="str">
            <v>E.S.E. Centro de Salud Caimito</v>
          </cell>
          <cell r="E2234" t="str">
            <v>CAIMITO</v>
          </cell>
          <cell r="F2234" t="str">
            <v>DEPARTAMENTO DE SUCRE</v>
          </cell>
          <cell r="G2234" t="str">
            <v>PLAZA PRINCIPAL CAIMITO SUCARRERAE</v>
          </cell>
          <cell r="H2234" t="str">
            <v>704010</v>
          </cell>
          <cell r="I2234" t="str">
            <v>095-2904156</v>
          </cell>
          <cell r="J2234" t="str">
            <v>095-2904156</v>
          </cell>
          <cell r="K2234" t="str">
            <v>esecensaludcaimito@hotmail.com</v>
          </cell>
          <cell r="L2234" t="str">
            <v>http://www.centrodesaludcaimito.gov.co</v>
          </cell>
        </row>
        <row r="2235">
          <cell r="C2235" t="str">
            <v>E.S.E. Centro de Salud Inmaculada Concepción</v>
          </cell>
          <cell r="E2235" t="str">
            <v>GALERAS</v>
          </cell>
          <cell r="F2235" t="str">
            <v>DEPARTAMENTO DE SUCRE</v>
          </cell>
          <cell r="G2235" t="str">
            <v>CARRERA 16A No 16C-195 SALIDA A SINCE GALERAS-SUCRE</v>
          </cell>
          <cell r="H2235" t="str">
            <v>702050</v>
          </cell>
          <cell r="I2235" t="str">
            <v>095-2893941</v>
          </cell>
          <cell r="J2235" t="str">
            <v>092-9999999</v>
          </cell>
          <cell r="K2235" t="str">
            <v>ese.inmaculadaconcepcion@hotmail.com</v>
          </cell>
          <cell r="L2235" t="str">
            <v>http://</v>
          </cell>
        </row>
        <row r="2236">
          <cell r="C2236" t="str">
            <v>E.S.E. Centro de Salud de Majagual</v>
          </cell>
          <cell r="E2236" t="str">
            <v>MAJAGUAL</v>
          </cell>
          <cell r="F2236" t="str">
            <v>DEPARTAMENTO DE SUCRE</v>
          </cell>
          <cell r="G2236" t="str">
            <v>Barrio Guayabalito, Kilometro 1 via a Guaranda</v>
          </cell>
          <cell r="H2236" t="str">
            <v>703050</v>
          </cell>
          <cell r="I2236" t="str">
            <v>095-2871087</v>
          </cell>
          <cell r="J2236" t="str">
            <v>095-2871087</v>
          </cell>
          <cell r="K2236" t="str">
            <v>esemajagual@yahoo.es</v>
          </cell>
          <cell r="L2236" t="str">
            <v>http://esemajagual.gov.co</v>
          </cell>
        </row>
        <row r="2237">
          <cell r="C2237" t="str">
            <v>E.S.E. Centro de Salud San José - San Marcos</v>
          </cell>
          <cell r="E2237" t="str">
            <v>SAN MARCOS</v>
          </cell>
          <cell r="F2237" t="str">
            <v>DEPARTAMENTO DE SUCRE</v>
          </cell>
          <cell r="G2237" t="str">
            <v>Calle 15  34 - 59</v>
          </cell>
          <cell r="H2237" t="str">
            <v>704030</v>
          </cell>
          <cell r="I2237" t="str">
            <v>095-2954715</v>
          </cell>
          <cell r="J2237" t="str">
            <v>095-2954715</v>
          </cell>
          <cell r="K2237" t="str">
            <v>esesanmarcos1nivel@hotmail.com</v>
          </cell>
          <cell r="L2237" t="str">
            <v>http://www.esesanjosesanmarcos.gov.co/</v>
          </cell>
        </row>
        <row r="2238">
          <cell r="C2238" t="str">
            <v>Hogar San José para Ancianos</v>
          </cell>
          <cell r="E2238" t="str">
            <v>LIBANO</v>
          </cell>
          <cell r="F2238" t="str">
            <v>DEPARTAMENTO DE TOLIMA</v>
          </cell>
          <cell r="G2238" t="str">
            <v>Calle 3  10 - 60</v>
          </cell>
          <cell r="H2238" t="str">
            <v>731040</v>
          </cell>
          <cell r="I2238" t="str">
            <v>098-2564198</v>
          </cell>
          <cell r="J2238" t="str">
            <v>098-2564198</v>
          </cell>
          <cell r="K2238" t="str">
            <v>hogarsanjoselibano@hotmail.com</v>
          </cell>
          <cell r="L2238" t="str">
            <v>http://</v>
          </cell>
        </row>
        <row r="2239">
          <cell r="C2239" t="str">
            <v>E.S.E. Red de Salud del Oriente</v>
          </cell>
          <cell r="E2239" t="str">
            <v>SANTIAGO DE CALI</v>
          </cell>
          <cell r="F2239" t="str">
            <v>DEPARTAMENTO DE VALLE DEL CAUCA</v>
          </cell>
          <cell r="G2239" t="str">
            <v>Calle  72 U   28 E 00  Poblado</v>
          </cell>
          <cell r="H2239" t="str">
            <v>760022</v>
          </cell>
          <cell r="I2239" t="str">
            <v>572-4377777</v>
          </cell>
          <cell r="J2239" t="str">
            <v>572-4377777</v>
          </cell>
          <cell r="K2239" t="str">
            <v>financiero.rso@redoriente.gov.co</v>
          </cell>
          <cell r="L2239" t="str">
            <v>http://www.redoriente.gov.co</v>
          </cell>
        </row>
        <row r="2240">
          <cell r="C2240" t="str">
            <v>E.S.E. Hospital Luis Ablanque de la Plata - Buenaventura</v>
          </cell>
          <cell r="E2240" t="str">
            <v>BUENAVENTURA</v>
          </cell>
          <cell r="F2240" t="str">
            <v>DEPARTAMENTO DE VALLE DEL CAUCA</v>
          </cell>
          <cell r="G2240" t="str">
            <v>Carrera  47 No.  2-08</v>
          </cell>
          <cell r="H2240" t="str">
            <v>760043</v>
          </cell>
          <cell r="I2240" t="str">
            <v>092-2432404,2437441</v>
          </cell>
          <cell r="J2240" t="str">
            <v>092-2437441</v>
          </cell>
          <cell r="K2240" t="str">
            <v>hmlap@yahoo.com</v>
          </cell>
          <cell r="L2240" t="str">
            <v>http://</v>
          </cell>
        </row>
        <row r="2241">
          <cell r="C2241" t="str">
            <v>Corporación para la Recreación Popular de el Águila</v>
          </cell>
          <cell r="E2241" t="str">
            <v>EL AGUILA</v>
          </cell>
          <cell r="F2241" t="str">
            <v>DEPARTAMENTO DE VALLE DEL CAUCA</v>
          </cell>
          <cell r="G2241" t="str">
            <v xml:space="preserve">CALLE 8 CARRERAA 1 Y 2 </v>
          </cell>
          <cell r="H2241" t="str">
            <v>762001</v>
          </cell>
          <cell r="I2241" t="str">
            <v>092-2066140</v>
          </cell>
          <cell r="J2241" t="str">
            <v>092-9999999</v>
          </cell>
          <cell r="K2241" t="str">
            <v>corporacionparalarecreacion@gmail.com</v>
          </cell>
          <cell r="L2241" t="str">
            <v>http://www.crpelaguilavalle.com</v>
          </cell>
        </row>
        <row r="2242">
          <cell r="C2242" t="str">
            <v>Centro de Diagnóstico Automotor de Palmira</v>
          </cell>
          <cell r="D2242" t="str">
            <v>ONAC</v>
          </cell>
          <cell r="E2242" t="str">
            <v>PALMIRA</v>
          </cell>
          <cell r="F2242" t="str">
            <v>DEPARTAMENTO DE VALLE DEL CAUCA</v>
          </cell>
          <cell r="G2242" t="str">
            <v>CALLE 47  NO 35 91 BARRIO SANTA TERESITA</v>
          </cell>
          <cell r="H2242" t="str">
            <v>763531</v>
          </cell>
          <cell r="I2242" t="str">
            <v>092-2859815,2859828</v>
          </cell>
          <cell r="J2242" t="str">
            <v>000-000</v>
          </cell>
          <cell r="K2242" t="str">
            <v>cdapalmira@gmail.com</v>
          </cell>
          <cell r="L2242" t="str">
            <v>http://www.cdap.com.co</v>
          </cell>
        </row>
        <row r="2243">
          <cell r="C2243" t="str">
            <v>Instituto Municipal de Cultura y Turismo de Pradera</v>
          </cell>
          <cell r="E2243" t="str">
            <v>PRADERA</v>
          </cell>
          <cell r="F2243" t="str">
            <v>DEPARTAMENTO DE VALLE DEL CAUCA</v>
          </cell>
          <cell r="G2243" t="str">
            <v>CALLE 7 CARRERAA 12 ESQUINA</v>
          </cell>
          <cell r="H2243" t="str">
            <v>760042</v>
          </cell>
          <cell r="I2243" t="str">
            <v>092-2670558</v>
          </cell>
          <cell r="J2243" t="str">
            <v>092-2670558</v>
          </cell>
          <cell r="K2243" t="str">
            <v>casacultura@pradera-valle.gov.co</v>
          </cell>
          <cell r="L2243" t="str">
            <v>http://www.pradera-valle.gov.co</v>
          </cell>
        </row>
        <row r="2244">
          <cell r="C2244" t="str">
            <v>Instituto Municipal del Deporte y la Recreación de Tuluá</v>
          </cell>
          <cell r="D2244" t="str">
            <v>IMDER TULUA</v>
          </cell>
          <cell r="E2244" t="str">
            <v>TULUA</v>
          </cell>
          <cell r="F2244" t="str">
            <v>DEPARTAMENTO DE VALLE DEL CAUCA</v>
          </cell>
          <cell r="G2244" t="str">
            <v>CARRERAA 26 28-12</v>
          </cell>
          <cell r="H2244" t="str">
            <v>763022</v>
          </cell>
          <cell r="I2244" t="str">
            <v>092-2243535</v>
          </cell>
          <cell r="J2244" t="str">
            <v>092-2244151</v>
          </cell>
          <cell r="K2244" t="str">
            <v>imder@tulua.gov.co</v>
          </cell>
          <cell r="L2244" t="str">
            <v>http://www.imdertulua.gov.co</v>
          </cell>
        </row>
        <row r="2245">
          <cell r="C2245" t="str">
            <v>Fundación Universitaria Internacional del Trópico Americano</v>
          </cell>
          <cell r="D2245" t="str">
            <v>UNITROPICO</v>
          </cell>
          <cell r="E2245" t="str">
            <v>YOPAL</v>
          </cell>
          <cell r="F2245" t="str">
            <v>DEPARTAMENTO DE CASANARE</v>
          </cell>
          <cell r="G2245" t="str">
            <v>CARRERA 19 NO 39 - 40 CIUDADELA UNIVERSITARIA</v>
          </cell>
          <cell r="H2245" t="str">
            <v>850002</v>
          </cell>
          <cell r="I2245" t="str">
            <v>098-6320700,6320716,6320715</v>
          </cell>
          <cell r="J2245" t="str">
            <v>098-6320700</v>
          </cell>
          <cell r="K2245" t="str">
            <v>rectoria@unitropico.edu.co</v>
          </cell>
          <cell r="L2245" t="str">
            <v>http://www.unitropico.edu.co</v>
          </cell>
        </row>
        <row r="2246">
          <cell r="C2246" t="str">
            <v>Instituto para el Deporte y la Recreación - Tauramena</v>
          </cell>
          <cell r="D2246" t="str">
            <v>INDERTA</v>
          </cell>
          <cell r="E2246" t="str">
            <v>TAURAMENA</v>
          </cell>
          <cell r="F2246" t="str">
            <v>DEPARTAMENTO DE CASANARE</v>
          </cell>
          <cell r="G2246" t="str">
            <v>DIAGONAL 8 NO. 7 - 191</v>
          </cell>
          <cell r="H2246" t="str">
            <v>854030</v>
          </cell>
          <cell r="I2246" t="str">
            <v>098-6247929</v>
          </cell>
          <cell r="J2246" t="str">
            <v>098-6247009</v>
          </cell>
          <cell r="K2246" t="str">
            <v>indertauramena@gmail.com</v>
          </cell>
          <cell r="L2246" t="str">
            <v>http://www.inderta.gov.co</v>
          </cell>
        </row>
        <row r="2247">
          <cell r="C2247" t="str">
            <v>C.P.G.A. del Guaviare y Sur del Meta</v>
          </cell>
          <cell r="E2247" t="str">
            <v>SAN JOSE DEL GUAVIARE</v>
          </cell>
          <cell r="F2247" t="str">
            <v>DEPARTAMENTO DE GUAVIARE</v>
          </cell>
          <cell r="G2247" t="str">
            <v xml:space="preserve">CARRERA 24 NO. 7-81 OFICINA 302 CENTRO ADMINISTRATIVO </v>
          </cell>
          <cell r="H2247" t="str">
            <v>950001</v>
          </cell>
          <cell r="I2247" t="str">
            <v>098-5849670</v>
          </cell>
          <cell r="J2247" t="str">
            <v>098-5849670</v>
          </cell>
          <cell r="K2247" t="str">
            <v>cepromegua@yahoo.com</v>
          </cell>
          <cell r="L2247" t="str">
            <v>http://</v>
          </cell>
        </row>
        <row r="2248">
          <cell r="C2248" t="str">
            <v>E.S.P. Aguas Nacionales EPM S.A.</v>
          </cell>
          <cell r="D2248" t="str">
            <v>EPM AGUAS NACIONALES</v>
          </cell>
          <cell r="E2248" t="str">
            <v>MEDELLIN</v>
          </cell>
          <cell r="F2248" t="str">
            <v>DEPARTAMENTO DE ANTIOQUIA</v>
          </cell>
          <cell r="G2248" t="str">
            <v>CARRERA 58 N 42-125 PISO 9</v>
          </cell>
          <cell r="H2248" t="str">
            <v>050012</v>
          </cell>
          <cell r="I2248" t="str">
            <v>094-3804444</v>
          </cell>
          <cell r="J2248" t="str">
            <v>094-3804444</v>
          </cell>
          <cell r="K2248" t="str">
            <v>buzoncorporativo@aguasnacionalesepm.com</v>
          </cell>
          <cell r="L2248" t="str">
            <v>http://www.grupo-epm.com/site/aguasdeuraba/</v>
          </cell>
        </row>
        <row r="2249">
          <cell r="C2249" t="str">
            <v>Terminal de Transporte de Apartadó</v>
          </cell>
          <cell r="D2249" t="str">
            <v>TTA</v>
          </cell>
          <cell r="E2249" t="str">
            <v>APARTADO</v>
          </cell>
          <cell r="F2249" t="str">
            <v>DEPARTAMENTO DE ANTIOQUIA</v>
          </cell>
          <cell r="G2249" t="str">
            <v>Apartadó</v>
          </cell>
          <cell r="H2249" t="str">
            <v>057841</v>
          </cell>
          <cell r="I2249" t="str">
            <v>094-8286172</v>
          </cell>
          <cell r="J2249" t="str">
            <v>094-8286172</v>
          </cell>
          <cell r="K2249" t="str">
            <v>terminaltrans@edatel.net.co</v>
          </cell>
          <cell r="L2249" t="str">
            <v>http://www.terminaltransporteapartado.gov.co</v>
          </cell>
        </row>
        <row r="2250">
          <cell r="C2250" t="str">
            <v>Transmetro S.A.</v>
          </cell>
          <cell r="D2250" t="str">
            <v>TRANSMETRO</v>
          </cell>
          <cell r="E2250" t="str">
            <v>BARRANQUILLA - DISTRITO ESPECIAL, INDUSTRIAL Y PORTUARIO</v>
          </cell>
          <cell r="F2250" t="str">
            <v>DEPARTAMENTO DE ATLANTICO</v>
          </cell>
          <cell r="G2250" t="str">
            <v>CARRERA 57 NO. 99 A 65 PISO 15 EDIFICIO TORRES ATLANTICO- TORRE SUR</v>
          </cell>
          <cell r="H2250" t="str">
            <v>080002</v>
          </cell>
          <cell r="I2250" t="str">
            <v>095-3792000</v>
          </cell>
          <cell r="J2250" t="str">
            <v>095-3797900</v>
          </cell>
          <cell r="K2250" t="str">
            <v>info@transmetro.gov.co</v>
          </cell>
          <cell r="L2250" t="str">
            <v>http://www.transmetro.gov.co</v>
          </cell>
        </row>
        <row r="2251">
          <cell r="C2251" t="str">
            <v>Casa de la Cultura de San Juan Nepomuceno</v>
          </cell>
          <cell r="E2251" t="str">
            <v>SAN JUAN NEPOMUCENO</v>
          </cell>
          <cell r="F2251" t="str">
            <v>DEPARTAMENTO DE BOLIVAR</v>
          </cell>
          <cell r="G2251" t="str">
            <v>CENTRO CULTURAL BARRIO NUEVO VALLE</v>
          </cell>
          <cell r="H2251" t="str">
            <v>132010</v>
          </cell>
          <cell r="I2251" t="str">
            <v>095-6892368</v>
          </cell>
          <cell r="J2251" t="str">
            <v>095-6892368</v>
          </cell>
          <cell r="K2251" t="str">
            <v>casaculturasanjuan@gmail.com</v>
          </cell>
          <cell r="L2251" t="str">
            <v>http://</v>
          </cell>
        </row>
        <row r="2252">
          <cell r="C2252" t="str">
            <v>Distriseguridad</v>
          </cell>
          <cell r="D2252" t="str">
            <v>DISTRISEGURIDA</v>
          </cell>
          <cell r="E2252" t="str">
            <v>CARTAGENA DE INDIAS - DISTRITO TURISTICO Y CULTURAL</v>
          </cell>
          <cell r="F2252" t="str">
            <v>DEPARTAMENTO DE BOLIVAR</v>
          </cell>
          <cell r="G2252" t="str">
            <v>CHAMBACU EDIFICIO INTELIGENTE CARRERA 13 B 26 78 P 6 OF 605</v>
          </cell>
          <cell r="H2252" t="str">
            <v>130001</v>
          </cell>
          <cell r="I2252" t="str">
            <v>095-6642510,6642245</v>
          </cell>
          <cell r="J2252" t="str">
            <v>095-6643617</v>
          </cell>
          <cell r="K2252" t="str">
            <v>contabilidad@distriseguridad.gov.co</v>
          </cell>
          <cell r="L2252" t="str">
            <v>http://distriseguridad.gov.co</v>
          </cell>
        </row>
        <row r="2253">
          <cell r="C2253" t="str">
            <v>E.S.E. Centro de Salud San Pedro de Iguaque del Municipio de Chíquiza</v>
          </cell>
          <cell r="E2253" t="str">
            <v>CHIQUIZA</v>
          </cell>
          <cell r="F2253" t="str">
            <v>DEPARTAMENTO DE BOYACA</v>
          </cell>
          <cell r="G2253" t="str">
            <v>CARRERA 7 3 53</v>
          </cell>
          <cell r="H2253" t="str">
            <v>153610</v>
          </cell>
          <cell r="I2253" t="str">
            <v>098-7403211</v>
          </cell>
          <cell r="J2253" t="str">
            <v>098-9999999</v>
          </cell>
          <cell r="K2253" t="str">
            <v>esesanpedroiguaque@yahoo.es</v>
          </cell>
          <cell r="L2253" t="str">
            <v>http://ese-chiquiza-boyaca.gov.co/</v>
          </cell>
        </row>
        <row r="2254">
          <cell r="C2254" t="str">
            <v>E.S.E. Hospital Regional II Nivel Valle de Tenza</v>
          </cell>
          <cell r="E2254" t="str">
            <v>GUATEQUE</v>
          </cell>
          <cell r="F2254" t="str">
            <v>DEPARTAMENTO DE BOYACA</v>
          </cell>
          <cell r="G2254" t="str">
            <v>KM1 VIA SUTATEZA</v>
          </cell>
          <cell r="H2254" t="str">
            <v>153050</v>
          </cell>
          <cell r="I2254" t="str">
            <v>098-7540388,7540400,7540136</v>
          </cell>
          <cell r="J2254" t="str">
            <v>098-7540388</v>
          </cell>
          <cell r="K2254" t="str">
            <v>gerenciavalledetenza@gmail.com</v>
          </cell>
          <cell r="L2254" t="str">
            <v>http://hospitalvalledetenza.gov.co</v>
          </cell>
        </row>
        <row r="2255">
          <cell r="C2255" t="str">
            <v>Instituto para la Educación Física la Recreación y el Deporte - Paipa</v>
          </cell>
          <cell r="D2255" t="str">
            <v>IERD</v>
          </cell>
          <cell r="E2255" t="str">
            <v>PAIPA</v>
          </cell>
          <cell r="F2255" t="str">
            <v>DEPARTAMENTO DE BOYACA</v>
          </cell>
          <cell r="G2255" t="str">
            <v>CALLE 25 Nº 13 ? 174 DEL BARRIO VILLA PANORAMA</v>
          </cell>
          <cell r="H2255" t="str">
            <v>150440</v>
          </cell>
          <cell r="I2255" t="str">
            <v>098-7850240</v>
          </cell>
          <cell r="J2255" t="str">
            <v>098-7850240</v>
          </cell>
          <cell r="K2255" t="str">
            <v>ierd@paipa-boyaca.gov.co</v>
          </cell>
          <cell r="L2255" t="str">
            <v>http://www.paipa-boyaca.gov.co</v>
          </cell>
        </row>
        <row r="2256">
          <cell r="C2256" t="str">
            <v>Casa de la Cultura Jesús Angel González Arias Jaga</v>
          </cell>
          <cell r="E2256" t="str">
            <v>EL DONCELLO</v>
          </cell>
          <cell r="F2256" t="str">
            <v>DEPARTAMENTO DE CAQUETA</v>
          </cell>
          <cell r="G2256" t="str">
            <v>El Doncello Caquetá</v>
          </cell>
          <cell r="H2256" t="str">
            <v>181010</v>
          </cell>
          <cell r="I2256" t="str">
            <v>098-4310643</v>
          </cell>
          <cell r="J2256" t="str">
            <v>098-4310200</v>
          </cell>
          <cell r="K2256" t="str">
            <v>cultura@eldoncello-caqueta.gov.co</v>
          </cell>
          <cell r="L2256" t="str">
            <v>http://</v>
          </cell>
        </row>
        <row r="2257">
          <cell r="C2257" t="str">
            <v>E.S.E. Cxayu Ce Jxut</v>
          </cell>
          <cell r="E2257" t="str">
            <v>TORIBIO</v>
          </cell>
          <cell r="F2257" t="str">
            <v>DEPARTAMENTO DE CAUCA</v>
          </cell>
          <cell r="G2257" t="str">
            <v>CARRERAA 4 NO 6-279</v>
          </cell>
          <cell r="H2257" t="str">
            <v>192001</v>
          </cell>
          <cell r="I2257" t="str">
            <v>092-8498265</v>
          </cell>
          <cell r="J2257" t="str">
            <v>092-8498265</v>
          </cell>
          <cell r="K2257" t="str">
            <v>contactenos@esecxayucejxut-toribio-cauca.gov.co</v>
          </cell>
          <cell r="L2257" t="str">
            <v>http://www.esecxayucejxut-toribio-cauca.gov.co/</v>
          </cell>
        </row>
        <row r="2258">
          <cell r="C2258" t="str">
            <v>E.S.E. Policlínico de Junín</v>
          </cell>
          <cell r="E2258" t="str">
            <v>JUNIN</v>
          </cell>
          <cell r="F2258" t="str">
            <v>DEPARTAMENTO DE CUNDINAMARCA</v>
          </cell>
          <cell r="G2258" t="str">
            <v>CARRERAA 3 5 27</v>
          </cell>
          <cell r="H2258" t="str">
            <v>251220</v>
          </cell>
          <cell r="I2258" t="str">
            <v>091-8533196</v>
          </cell>
          <cell r="J2258" t="str">
            <v>091-8533196</v>
          </cell>
          <cell r="K2258" t="str">
            <v>policlinicojunin@yahoo.com</v>
          </cell>
          <cell r="L2258" t="str">
            <v>http://www.policlinicojunin.gov.co</v>
          </cell>
        </row>
        <row r="2259">
          <cell r="C2259" t="str">
            <v>E.S.E. Hospital San Antonio del Tequendama I Nivel</v>
          </cell>
          <cell r="E2259" t="str">
            <v>SAN ANTONIO DEL TEQUENDAMA</v>
          </cell>
          <cell r="F2259" t="str">
            <v>DEPARTAMENTO DE CUNDINAMARCA</v>
          </cell>
          <cell r="G2259" t="str">
            <v>CAR 5 NO.4-18</v>
          </cell>
          <cell r="H2259" t="str">
            <v>252620</v>
          </cell>
          <cell r="I2259" t="str">
            <v>091-8450391</v>
          </cell>
          <cell r="J2259" t="str">
            <v>091-8450424</v>
          </cell>
          <cell r="K2259" t="str">
            <v>gerencia@hospital-sanantoniodeltequendama.gov.co</v>
          </cell>
          <cell r="L2259" t="str">
            <v>http://www.hospital-sanantoniodeltequendama.gov.co</v>
          </cell>
        </row>
        <row r="2260">
          <cell r="C2260" t="str">
            <v>E.S.E. Hospital Nuestra señora del Rosario Suesca</v>
          </cell>
          <cell r="E2260" t="str">
            <v>SUESCA</v>
          </cell>
          <cell r="F2260" t="str">
            <v>DEPARTAMENTO DE CUNDINAMARCA</v>
          </cell>
          <cell r="G2260" t="str">
            <v xml:space="preserve">CALLE 9 A NO. 3 - 80 </v>
          </cell>
          <cell r="H2260" t="str">
            <v>251040</v>
          </cell>
          <cell r="I2260" t="str">
            <v>091-8563147</v>
          </cell>
          <cell r="J2260" t="str">
            <v>091-8563147</v>
          </cell>
          <cell r="K2260" t="str">
            <v>hnsrsuesca@yahoo.es</v>
          </cell>
          <cell r="L2260" t="str">
            <v>http://www.hospitalsuesca.gov.co</v>
          </cell>
        </row>
        <row r="2261">
          <cell r="C2261" t="str">
            <v>E.S.E. María Auxiliadora - Garzón</v>
          </cell>
          <cell r="E2261" t="str">
            <v>GARZON</v>
          </cell>
          <cell r="F2261" t="str">
            <v>DEPARTAMENTO DE HUILA</v>
          </cell>
          <cell r="G2261" t="str">
            <v>CARRERAA 3 3 39</v>
          </cell>
          <cell r="H2261" t="str">
            <v>414020</v>
          </cell>
          <cell r="I2261" t="str">
            <v>098-8333599</v>
          </cell>
          <cell r="J2261" t="str">
            <v>098-8334982</v>
          </cell>
          <cell r="K2261" t="str">
            <v>gerencia@esegarzon-huila.gov.co</v>
          </cell>
          <cell r="L2261" t="str">
            <v>http://www.esegarzon-huila.gov.co</v>
          </cell>
        </row>
        <row r="2262">
          <cell r="C2262" t="str">
            <v>I.P.S. Casa Indígena Maicao Marcelo Ramírez</v>
          </cell>
          <cell r="E2262" t="str">
            <v>MAICAO</v>
          </cell>
          <cell r="F2262" t="str">
            <v>DEPARTAMENTO DE GUAJIRA</v>
          </cell>
          <cell r="G2262" t="str">
            <v>CARRERAA 36 39 26</v>
          </cell>
          <cell r="H2262" t="str">
            <v>442001</v>
          </cell>
          <cell r="I2262" t="str">
            <v>095-7250974</v>
          </cell>
          <cell r="J2262" t="str">
            <v>095-7250974</v>
          </cell>
          <cell r="K2262" t="str">
            <v>i.p.s.casaindigena@hotmail.com</v>
          </cell>
          <cell r="L2262" t="str">
            <v>http:///ipscasaindigena.com</v>
          </cell>
        </row>
        <row r="2263">
          <cell r="C2263" t="str">
            <v>E.S.E. Hospital de Castilla La Nueva</v>
          </cell>
          <cell r="E2263" t="str">
            <v>CASTILLA LA NUEVA</v>
          </cell>
          <cell r="F2263" t="str">
            <v>DEPARTAMENTO DEL META</v>
          </cell>
          <cell r="G2263" t="str">
            <v>CARRERA 8 NO 15  VIA CACAYAL</v>
          </cell>
          <cell r="H2263" t="str">
            <v>057041</v>
          </cell>
          <cell r="I2263" t="str">
            <v>098-6751083</v>
          </cell>
          <cell r="J2263" t="str">
            <v>098-6750293</v>
          </cell>
          <cell r="K2263" t="str">
            <v>hospitalcastillalanueva@gmail.com</v>
          </cell>
          <cell r="L2263" t="str">
            <v>http://www.hospitaldecastillalanuevaese.gov.co</v>
          </cell>
        </row>
        <row r="2264">
          <cell r="C2264" t="str">
            <v>E.S.E. Hospital Local Primer Nivel - Fuentedeoro</v>
          </cell>
          <cell r="E2264" t="str">
            <v>FUENTE DE ORO</v>
          </cell>
          <cell r="F2264" t="str">
            <v>DEPARTAMENTO DEL META</v>
          </cell>
          <cell r="G2264" t="str">
            <v>CARRERAA 14 NO. 14 - 36 BARRIO LAS BRISAS</v>
          </cell>
          <cell r="H2264" t="str">
            <v>504021</v>
          </cell>
          <cell r="I2264" t="str">
            <v>098-6573244</v>
          </cell>
          <cell r="J2264" t="str">
            <v>098-6573150</v>
          </cell>
          <cell r="K2264" t="str">
            <v>fuentedeorohospital@yahoo.es</v>
          </cell>
          <cell r="L2264" t="str">
            <v>http://www.hospitalfuentedeorometa.gov.co</v>
          </cell>
        </row>
        <row r="2265">
          <cell r="C2265" t="str">
            <v>E.S.E. Primer Nivel Granada Salud</v>
          </cell>
          <cell r="E2265" t="str">
            <v>GRANADA (META)</v>
          </cell>
          <cell r="F2265" t="str">
            <v>DEPARTAMENTO DEL META</v>
          </cell>
          <cell r="G2265" t="str">
            <v>CARRERAA 5A NO. 14 A 03 BARRIO VILLA OLIMPICA</v>
          </cell>
          <cell r="H2265" t="str">
            <v>220350</v>
          </cell>
          <cell r="I2265" t="str">
            <v>098-6501111</v>
          </cell>
          <cell r="J2265" t="str">
            <v>098-6501111</v>
          </cell>
          <cell r="K2265" t="str">
            <v>esegranadameta@yahoo.es</v>
          </cell>
          <cell r="L2265" t="str">
            <v>http://www.eseprimernivelgranadameta.gov.co</v>
          </cell>
        </row>
        <row r="2266">
          <cell r="C2266" t="str">
            <v>E.S.E. Hospital Regional Noroccidental - Norte de Santander</v>
          </cell>
          <cell r="E2266" t="str">
            <v>ABREGO</v>
          </cell>
          <cell r="F2266" t="str">
            <v>DEPARTAMENTO DE NORTE DE SANTANDER</v>
          </cell>
          <cell r="G2266" t="str">
            <v>Calle 20 Carrera 3A Barrio Santa Bárbara, Abrego</v>
          </cell>
          <cell r="H2266" t="str">
            <v>546070</v>
          </cell>
          <cell r="I2266" t="str">
            <v>097-5642156</v>
          </cell>
          <cell r="J2266" t="str">
            <v>097-5642484</v>
          </cell>
          <cell r="K2266" t="str">
            <v>hospital@esenoroccidental.gov.co</v>
          </cell>
          <cell r="L2266" t="str">
            <v>http://www.esenoroccidental.gov.co</v>
          </cell>
        </row>
        <row r="2267">
          <cell r="C2267" t="str">
            <v>Área Metropolitana de Cúcuta</v>
          </cell>
          <cell r="D2267" t="str">
            <v>AMC</v>
          </cell>
          <cell r="E2267" t="str">
            <v>SAN JOSE DE CUCUTA</v>
          </cell>
          <cell r="F2267" t="str">
            <v>DEPARTAMENTO DE NORTE DE SANTANDER</v>
          </cell>
          <cell r="G2267" t="str">
            <v>CENTRO COMERCIAL BOLIVAR LOCAL A22 BRR. SAN MATEO</v>
          </cell>
          <cell r="H2267" t="str">
            <v>540005</v>
          </cell>
          <cell r="I2267" t="str">
            <v>097-5760035,5760037,5760043</v>
          </cell>
          <cell r="J2267" t="str">
            <v>097-7600035</v>
          </cell>
          <cell r="K2267" t="str">
            <v>subadmin@areametrocucuta.gov.co</v>
          </cell>
          <cell r="L2267" t="str">
            <v>http://www.amc.gov.co</v>
          </cell>
        </row>
        <row r="2268">
          <cell r="C2268" t="str">
            <v>E.S.E. Clínica Guane -  Floridablanca</v>
          </cell>
          <cell r="E2268" t="str">
            <v>FLORIDABLANCA</v>
          </cell>
          <cell r="F2268" t="str">
            <v>DEPARTAMENTO DE SANTANDER</v>
          </cell>
          <cell r="G2268" t="str">
            <v>CALLE 4 NUMERO 7-01</v>
          </cell>
          <cell r="H2268" t="str">
            <v>681001</v>
          </cell>
          <cell r="I2268" t="str">
            <v>097-6487450,497589</v>
          </cell>
          <cell r="J2268" t="str">
            <v>097-6498880</v>
          </cell>
          <cell r="K2268" t="str">
            <v>subdirectoraclinicaguane@hotmail.com</v>
          </cell>
          <cell r="L2268" t="str">
            <v>http://clinicaguane.gov.co</v>
          </cell>
        </row>
        <row r="2269">
          <cell r="C2269" t="str">
            <v>E.S.E. Red de Salud del Norte</v>
          </cell>
          <cell r="E2269" t="str">
            <v>SANTIAGO DE CALI</v>
          </cell>
          <cell r="F2269" t="str">
            <v>DEPARTAMENTO DE VALLE DEL CAUCA</v>
          </cell>
          <cell r="G2269" t="str">
            <v>Carrera 4B   46 -C- 00</v>
          </cell>
          <cell r="H2269" t="str">
            <v>760046</v>
          </cell>
          <cell r="I2269" t="str">
            <v>092-4184646</v>
          </cell>
          <cell r="J2269" t="str">
            <v>092-4184633</v>
          </cell>
          <cell r="K2269" t="str">
            <v>contabilidadesenortecali@gmail.com</v>
          </cell>
          <cell r="L2269" t="str">
            <v>http://www.esenorte.gov.co</v>
          </cell>
        </row>
        <row r="2270">
          <cell r="C2270" t="str">
            <v>E.S.E. Hospital Raúl Orejuela Bueno</v>
          </cell>
          <cell r="D2270" t="str">
            <v>HROB</v>
          </cell>
          <cell r="E2270" t="str">
            <v>PALMIRA</v>
          </cell>
          <cell r="F2270" t="str">
            <v>DEPARTAMENTO DE VALLE DEL CAUCA</v>
          </cell>
          <cell r="G2270" t="str">
            <v>CARRERA 29 39 51</v>
          </cell>
          <cell r="H2270" t="str">
            <v>763531</v>
          </cell>
          <cell r="I2270" t="str">
            <v>092-2743419</v>
          </cell>
          <cell r="J2270" t="str">
            <v>092-2743419</v>
          </cell>
          <cell r="K2270" t="str">
            <v>ventanillaunica@hrob.gov.co</v>
          </cell>
          <cell r="L2270" t="str">
            <v>http://www.hrob.gov.co</v>
          </cell>
        </row>
        <row r="2271">
          <cell r="C2271" t="str">
            <v>E.S.E Hospital Local Juan Hernando Urrego - Aguazul</v>
          </cell>
          <cell r="E2271" t="str">
            <v>AGUAZUL</v>
          </cell>
          <cell r="F2271" t="str">
            <v>DEPARTAMENTO DE CASANARE</v>
          </cell>
          <cell r="G2271" t="str">
            <v>Calle 11   15  40</v>
          </cell>
          <cell r="H2271" t="str">
            <v>856010</v>
          </cell>
          <cell r="I2271" t="str">
            <v>098-6383036</v>
          </cell>
          <cell r="J2271" t="str">
            <v>098-6383036</v>
          </cell>
          <cell r="K2271" t="str">
            <v>hospitaljhu.financiera@gmail.com</v>
          </cell>
          <cell r="L2271" t="str">
            <v>http://</v>
          </cell>
        </row>
        <row r="2272">
          <cell r="C2272" t="str">
            <v>EPM Inversiones S.A.</v>
          </cell>
          <cell r="E2272" t="str">
            <v>MEDELLIN</v>
          </cell>
          <cell r="F2272" t="str">
            <v>DEPARTAMENTO DE ANTIOQUIA</v>
          </cell>
          <cell r="G2272" t="str">
            <v>CARRERA 58 # 42-125 EDIFICIO EPM</v>
          </cell>
          <cell r="H2272" t="str">
            <v>050012</v>
          </cell>
          <cell r="I2272" t="str">
            <v>094-3803471</v>
          </cell>
          <cell r="J2272" t="str">
            <v>094-3815009</v>
          </cell>
          <cell r="K2272" t="str">
            <v>epm.inversiones@epm.com.co</v>
          </cell>
          <cell r="L2272" t="str">
            <v>http://www.grupo-epm.com/site/epm-inversiones</v>
          </cell>
        </row>
        <row r="2273">
          <cell r="C2273" t="str">
            <v>E.S.E. Hospital del Sur Gabriel Jaramillo Piedrahíta</v>
          </cell>
          <cell r="E2273" t="str">
            <v>ITAGUI</v>
          </cell>
          <cell r="F2273" t="str">
            <v>DEPARTAMENTO DE ANTIOQUIA</v>
          </cell>
          <cell r="G2273" t="str">
            <v>CALLE 33 50 25</v>
          </cell>
          <cell r="H2273" t="str">
            <v>055410</v>
          </cell>
          <cell r="I2273" t="str">
            <v>094-4445755</v>
          </cell>
          <cell r="J2273" t="str">
            <v>094-3728073</v>
          </cell>
          <cell r="K2273" t="str">
            <v>gerencia@hospitaldelsur.gov.co</v>
          </cell>
          <cell r="L2273" t="str">
            <v>http://www.hospitaldelsur.gov.co</v>
          </cell>
        </row>
        <row r="2274">
          <cell r="C2274" t="str">
            <v>Asociación de Municipios de Lengupa</v>
          </cell>
          <cell r="D2274" t="str">
            <v>ASOLENGUPA</v>
          </cell>
          <cell r="E2274" t="str">
            <v>MIRAFLORES (BOYACA)</v>
          </cell>
          <cell r="F2274" t="str">
            <v>DEPARTAMENTO DE BOYACA</v>
          </cell>
          <cell r="G2274" t="str">
            <v>CALLE 4 N° 7-42 PISO 3° MIRAFLORES ? BOYACÁ</v>
          </cell>
          <cell r="H2274" t="str">
            <v>152660</v>
          </cell>
          <cell r="I2274" t="str">
            <v>098-7330437</v>
          </cell>
          <cell r="J2274" t="str">
            <v>098-7330437</v>
          </cell>
          <cell r="K2274" t="str">
            <v>asolengupa@gmail.com</v>
          </cell>
          <cell r="L2274" t="str">
            <v>http://</v>
          </cell>
        </row>
        <row r="2275">
          <cell r="C2275" t="str">
            <v>E.S.E. Hospital Local de Aguachica</v>
          </cell>
          <cell r="E2275" t="str">
            <v>AGUACHICA</v>
          </cell>
          <cell r="F2275" t="str">
            <v>DEPARTAMENTO DE CESAR</v>
          </cell>
          <cell r="G2275" t="str">
            <v>CARRERA 7 NO. 2-160</v>
          </cell>
          <cell r="H2275" t="str">
            <v>205010</v>
          </cell>
          <cell r="I2275" t="str">
            <v>095-5651854,5653521</v>
          </cell>
          <cell r="J2275" t="str">
            <v>095-5651845</v>
          </cell>
          <cell r="K2275" t="str">
            <v>gerencia@hospitallocaldeaguachica.gov.co</v>
          </cell>
          <cell r="L2275" t="str">
            <v>http://www.hospitallocalaguachica.gov.co</v>
          </cell>
        </row>
        <row r="2276">
          <cell r="C2276" t="str">
            <v>Instituto Municipal de Cultura, Recreación y Deporte de Zipaquirá</v>
          </cell>
          <cell r="E2276" t="str">
            <v>ZIPAQUIRA</v>
          </cell>
          <cell r="F2276" t="str">
            <v>DEPARTAMENTO DE CUNDINAMARCA</v>
          </cell>
          <cell r="G2276" t="str">
            <v xml:space="preserve">CARRERAA 4 11 00  CENTRO </v>
          </cell>
          <cell r="H2276" t="str">
            <v>250252</v>
          </cell>
          <cell r="I2276" t="str">
            <v>091-8522037,8510005,</v>
          </cell>
          <cell r="J2276" t="str">
            <v>091-8510007</v>
          </cell>
          <cell r="K2276" t="str">
            <v>imcrdztesoreria@gmail.com</v>
          </cell>
          <cell r="L2276" t="str">
            <v>http://www.deportezipaquira.com</v>
          </cell>
        </row>
        <row r="2277">
          <cell r="C2277" t="str">
            <v>Asociación de Municipios del Guavio - En Liquidación</v>
          </cell>
          <cell r="E2277" t="str">
            <v>GACHETA</v>
          </cell>
          <cell r="F2277" t="str">
            <v>DEPARTAMENTO DE CUNDINAMARCA</v>
          </cell>
          <cell r="G2277" t="str">
            <v>Km 1.3  via salinas</v>
          </cell>
          <cell r="H2277" t="str">
            <v>251230</v>
          </cell>
          <cell r="I2277" t="str">
            <v>091-8535604</v>
          </cell>
          <cell r="J2277" t="str">
            <v>091-8535604</v>
          </cell>
          <cell r="K2277" t="str">
            <v>sandraj44@hotmail.com</v>
          </cell>
          <cell r="L2277" t="str">
            <v>http://</v>
          </cell>
        </row>
        <row r="2278">
          <cell r="C2278" t="str">
            <v>Asociación Agroempresarial de Municipios del Sur Occidente del Departamento del Huila</v>
          </cell>
          <cell r="D2278" t="str">
            <v>ASOMSURCA</v>
          </cell>
          <cell r="E2278" t="str">
            <v>LA PLATA</v>
          </cell>
          <cell r="F2278" t="str">
            <v>DEPARTAMENTO DE HUILA</v>
          </cell>
          <cell r="G2278" t="str">
            <v>CARRERA 7 1-36</v>
          </cell>
          <cell r="H2278" t="str">
            <v>415060</v>
          </cell>
          <cell r="I2278" t="str">
            <v>098-8370765</v>
          </cell>
          <cell r="J2278" t="str">
            <v>098-8370765</v>
          </cell>
          <cell r="K2278" t="str">
            <v>asomsurca@gmail.com</v>
          </cell>
          <cell r="L2278" t="str">
            <v>http://asomsurca</v>
          </cell>
        </row>
        <row r="2279">
          <cell r="C2279" t="str">
            <v>E.S.E. Hospital Regional Centro - Gramalote Norte de Santander</v>
          </cell>
          <cell r="E2279" t="str">
            <v>GRAMALOTE</v>
          </cell>
          <cell r="F2279" t="str">
            <v>DEPARTAMENTO DE NORTE DE SANTANDER</v>
          </cell>
          <cell r="G2279" t="str">
            <v>CALLE 1N  #2E-85 QUITA BOSCH, CUCUTA, NORTE DE SANTANDER</v>
          </cell>
          <cell r="H2279" t="str">
            <v>545050</v>
          </cell>
          <cell r="I2279" t="str">
            <v>975-3134232158</v>
          </cell>
          <cell r="J2279" t="str">
            <v>975-0000000000</v>
          </cell>
          <cell r="K2279" t="str">
            <v>esecentro@gmail.com</v>
          </cell>
          <cell r="L2279" t="str">
            <v>http://www.esecentronds.com</v>
          </cell>
        </row>
        <row r="2280">
          <cell r="C2280" t="str">
            <v>Asociación de Municipios del Catatumbo Provincia de Ocaña y Sur del Cesar</v>
          </cell>
          <cell r="D2280" t="str">
            <v>ASOMUNICIPIOS</v>
          </cell>
          <cell r="E2280" t="str">
            <v>OCAÑA</v>
          </cell>
          <cell r="F2280" t="str">
            <v>DEPARTAMENTO DE NORTE DE SANTANDER</v>
          </cell>
          <cell r="G2280" t="str">
            <v>CALLE 12 11 76  PISO 2</v>
          </cell>
          <cell r="H2280" t="str">
            <v>546552</v>
          </cell>
          <cell r="I2280" t="str">
            <v>097-5610232,3153828266</v>
          </cell>
          <cell r="J2280" t="str">
            <v>097-5610232</v>
          </cell>
          <cell r="K2280" t="str">
            <v>asomunicipiosocana@gmail.com</v>
          </cell>
          <cell r="L2280" t="str">
            <v>http://www.asomunicipios.com</v>
          </cell>
        </row>
        <row r="2281">
          <cell r="C2281" t="str">
            <v>Área Metropolitana Centro Occidente</v>
          </cell>
          <cell r="D2281" t="str">
            <v>AMCO</v>
          </cell>
          <cell r="E2281" t="str">
            <v>PEREIRA</v>
          </cell>
          <cell r="F2281" t="str">
            <v>DEPARTAMENTO DE RISARALDA</v>
          </cell>
          <cell r="G2281" t="str">
            <v>CALLE 25 N° 7-48 UNIDAD ADMINISTRATIVA EL LAGO</v>
          </cell>
          <cell r="H2281" t="str">
            <v>660002</v>
          </cell>
          <cell r="I2281" t="str">
            <v>097-357485,3356535,</v>
          </cell>
          <cell r="J2281" t="str">
            <v>097-3352279</v>
          </cell>
          <cell r="K2281" t="str">
            <v>area@amco.gov.co</v>
          </cell>
          <cell r="L2281" t="str">
            <v>http://www.amco.gov.co</v>
          </cell>
        </row>
        <row r="2282">
          <cell r="C2282" t="str">
            <v>Asociación de Municipios Comuneros - En Liquidación</v>
          </cell>
          <cell r="D2282" t="str">
            <v>ASOCOMUN</v>
          </cell>
          <cell r="E2282" t="str">
            <v>SOCORRO</v>
          </cell>
          <cell r="F2282" t="str">
            <v>DEPARTAMENTO DE SANTANDER</v>
          </cell>
          <cell r="G2282" t="str">
            <v>Calle 16  No. 14 - 08 Piso 2</v>
          </cell>
          <cell r="H2282" t="str">
            <v>683551</v>
          </cell>
          <cell r="I2282" t="str">
            <v>097-7296987,3214230308</v>
          </cell>
          <cell r="J2282" t="str">
            <v>097-7296987</v>
          </cell>
          <cell r="K2282" t="str">
            <v>asocomun-cpga-comuneros@hotmail.com</v>
          </cell>
          <cell r="L2282" t="str">
            <v>http://</v>
          </cell>
        </row>
        <row r="2283">
          <cell r="C2283" t="str">
            <v>Empresa Municipal de Renovación Urbana del Municipio de Santiago de Cali</v>
          </cell>
          <cell r="D2283" t="str">
            <v>EMRU</v>
          </cell>
          <cell r="E2283" t="str">
            <v>SANTIAGO DE CALI</v>
          </cell>
          <cell r="F2283" t="str">
            <v>DEPARTAMENTO DE VALLE DEL CAUCA</v>
          </cell>
          <cell r="G2283" t="str">
            <v>AV 5AN  20N 08  OF 801</v>
          </cell>
          <cell r="H2283" t="str">
            <v>760042</v>
          </cell>
          <cell r="I2283" t="str">
            <v>092-6602560</v>
          </cell>
          <cell r="J2283" t="str">
            <v>092-6607540</v>
          </cell>
          <cell r="K2283" t="str">
            <v>administracion@emru.gov.co</v>
          </cell>
          <cell r="L2283" t="str">
            <v>http://www.emru.gov.co</v>
          </cell>
        </row>
        <row r="2284">
          <cell r="C2284" t="str">
            <v>Asociación de Municipios del Bajo Cauca y Nechí</v>
          </cell>
          <cell r="E2284" t="str">
            <v>CAUCASIA</v>
          </cell>
          <cell r="F2284" t="str">
            <v>DEPARTAMENTO DE ANTIOQUIA</v>
          </cell>
          <cell r="G2284" t="str">
            <v>Calle 19 No.15 - 41 2do piso Barrio Centenario Caucasia</v>
          </cell>
          <cell r="H2284" t="str">
            <v>052418</v>
          </cell>
          <cell r="I2284" t="str">
            <v>094-8390829</v>
          </cell>
          <cell r="J2284" t="str">
            <v>094-8390829</v>
          </cell>
          <cell r="K2284" t="str">
            <v>amubac@gmail.com</v>
          </cell>
          <cell r="L2284" t="str">
            <v>http://</v>
          </cell>
        </row>
        <row r="2285">
          <cell r="C2285" t="str">
            <v>E.S.E. Hospital Local Cartagena de Indias</v>
          </cell>
          <cell r="D2285" t="str">
            <v>ESE HLCI</v>
          </cell>
          <cell r="E2285" t="str">
            <v>CARTAGENA DE INDIAS - DISTRITO TURISTICO Y CULTURAL</v>
          </cell>
          <cell r="F2285" t="str">
            <v>DEPARTAMENTO DE BOLIVAR</v>
          </cell>
          <cell r="G2285" t="str">
            <v>PIE DE LA POPA CALLEL NUEVA DEL TORIL CALLEL 33 #22-54</v>
          </cell>
          <cell r="H2285" t="str">
            <v>130001</v>
          </cell>
          <cell r="I2285" t="str">
            <v>095-6505898</v>
          </cell>
          <cell r="J2285" t="str">
            <v>095-6742895</v>
          </cell>
          <cell r="K2285" t="str">
            <v>financiera@adm.esecartagenadeindias.gov.co</v>
          </cell>
          <cell r="L2285" t="str">
            <v>http://esecartagenadeindias.gov.co/</v>
          </cell>
        </row>
        <row r="2286">
          <cell r="C2286" t="str">
            <v>Instituto de Recreación, Deporte, Cultura y Turismo San Antonio del Tequendama</v>
          </cell>
          <cell r="E2286" t="str">
            <v>SAN ANTONIO DEL TEQUENDAMA</v>
          </cell>
          <cell r="F2286" t="str">
            <v>DEPARTAMENTO DE CUNDINAMARCA</v>
          </cell>
          <cell r="G2286" t="str">
            <v>CARRERAA 6 3 15</v>
          </cell>
          <cell r="H2286" t="str">
            <v>252620</v>
          </cell>
          <cell r="I2286" t="str">
            <v>091-8450226,84502227,</v>
          </cell>
          <cell r="J2286" t="str">
            <v>091-8450226</v>
          </cell>
          <cell r="K2286" t="str">
            <v>imdr@sanantoniodeltequendama-cundinamarca.gov.co</v>
          </cell>
          <cell r="L2286" t="str">
            <v>http://www.sanantoniodeltequendama-cundinamarca.gov.co/</v>
          </cell>
        </row>
        <row r="2287">
          <cell r="C2287" t="str">
            <v>E.S.E. Manuel Castro Tovar - Pitalito</v>
          </cell>
          <cell r="E2287" t="str">
            <v>PITALITO</v>
          </cell>
          <cell r="F2287" t="str">
            <v>DEPARTAMENTO DE HUILA</v>
          </cell>
          <cell r="G2287" t="str">
            <v>CARRERA 14A N 9A 65</v>
          </cell>
          <cell r="H2287" t="str">
            <v>417030</v>
          </cell>
          <cell r="I2287" t="str">
            <v>098-8364285,8663362,8366747</v>
          </cell>
          <cell r="J2287" t="str">
            <v>098-8364285</v>
          </cell>
          <cell r="K2287" t="str">
            <v>esemanuelcastrotovar@hotmail.com</v>
          </cell>
          <cell r="L2287" t="str">
            <v>http://esemanuelcastrotovar.gov.co/</v>
          </cell>
        </row>
        <row r="2288">
          <cell r="C2288" t="str">
            <v>C.P.G.A. del Sur del Huila</v>
          </cell>
          <cell r="E2288" t="str">
            <v>PITALITO</v>
          </cell>
          <cell r="F2288" t="str">
            <v>DEPARTAMENTO DE HUILA</v>
          </cell>
          <cell r="G2288" t="str">
            <v>CARRERA 1 1 SUR 33</v>
          </cell>
          <cell r="H2288" t="str">
            <v>417030</v>
          </cell>
          <cell r="I2288" t="str">
            <v>098-8369939</v>
          </cell>
          <cell r="J2288" t="str">
            <v>098-8369939</v>
          </cell>
          <cell r="K2288" t="str">
            <v>cpgagrosur@yahoo.es</v>
          </cell>
          <cell r="L2288" t="str">
            <v>http://agrosurcpga.wix.com/weboficial</v>
          </cell>
        </row>
        <row r="2289">
          <cell r="C2289" t="str">
            <v>I.P.S. Indígena Erejeeria Wayuu</v>
          </cell>
          <cell r="E2289" t="str">
            <v>MAICAO</v>
          </cell>
          <cell r="F2289" t="str">
            <v>DEPARTAMENTO DE GUAJIRA</v>
          </cell>
          <cell r="G2289" t="str">
            <v>CALLE 17 N° 16-55</v>
          </cell>
          <cell r="H2289" t="str">
            <v>442001</v>
          </cell>
          <cell r="I2289" t="str">
            <v>095-7250930</v>
          </cell>
          <cell r="J2289" t="str">
            <v>095-7250930</v>
          </cell>
          <cell r="K2289" t="str">
            <v>i.p.s.i.erejeeriawayuu@hotmail.com</v>
          </cell>
          <cell r="L2289" t="str">
            <v>http://ipsierejeeriawayuu.org/</v>
          </cell>
        </row>
        <row r="2290">
          <cell r="C2290" t="str">
            <v>Cuerpo Oficial de Bomberos - Dosquebradas</v>
          </cell>
          <cell r="E2290" t="str">
            <v>DOSQUEBRADAS</v>
          </cell>
          <cell r="F2290" t="str">
            <v>DEPARTAMENTO DE RISARALDA</v>
          </cell>
          <cell r="G2290" t="str">
            <v>CARRERA 10 CALLE 9 LA MACARENA</v>
          </cell>
          <cell r="H2290" t="str">
            <v>661002</v>
          </cell>
          <cell r="I2290" t="str">
            <v>096-3284050</v>
          </cell>
          <cell r="J2290" t="str">
            <v>096-3284200</v>
          </cell>
          <cell r="K2290" t="str">
            <v>bomberos@dosquebradas.gov.co</v>
          </cell>
          <cell r="L2290" t="str">
            <v>http://www.bomberosdosquebradas.gov.co</v>
          </cell>
        </row>
        <row r="2291">
          <cell r="C2291" t="str">
            <v>Área Metropolitana de Bucaramanga</v>
          </cell>
          <cell r="D2291" t="str">
            <v>AMB</v>
          </cell>
          <cell r="E2291" t="str">
            <v>BUCARAMANGA</v>
          </cell>
          <cell r="F2291" t="str">
            <v>DEPARTAMENTO DE SANTANDER</v>
          </cell>
          <cell r="G2291" t="str">
            <v>CALLE 89 TRANSVERSAL ORIENTAL METROP 69</v>
          </cell>
          <cell r="H2291" t="str">
            <v>680001</v>
          </cell>
          <cell r="I2291" t="str">
            <v>097-6444831</v>
          </cell>
          <cell r="J2291" t="str">
            <v>097-6444831</v>
          </cell>
          <cell r="K2291" t="str">
            <v>info@amb.gov.co</v>
          </cell>
          <cell r="L2291" t="str">
            <v>http://www.amb.gov.co</v>
          </cell>
        </row>
        <row r="2292">
          <cell r="C2292" t="str">
            <v>E.S.E. Red de Salud de Ladera de Santiago de Cali</v>
          </cell>
          <cell r="E2292" t="str">
            <v>SANTIAGO DE CALI</v>
          </cell>
          <cell r="F2292" t="str">
            <v>DEPARTAMENTO DE VALLE DEL CAUCA</v>
          </cell>
          <cell r="G2292" t="str">
            <v>CARRERAA 24 A N 4 08 DEL BARRIO MIRAFLORES EN EL AREA URBANA DE SANTIAGO DE CALI</v>
          </cell>
          <cell r="H2292" t="str">
            <v>760045</v>
          </cell>
          <cell r="I2292" t="str">
            <v>092-6080124</v>
          </cell>
          <cell r="J2292" t="str">
            <v>092-6080124109</v>
          </cell>
          <cell r="K2292" t="str">
            <v>comunicacioneseseladera@gmail.com</v>
          </cell>
          <cell r="L2292" t="str">
            <v>http://www.saludladera.gov.co</v>
          </cell>
        </row>
        <row r="2293">
          <cell r="C2293" t="str">
            <v>E.S.E. I.P.S. del Municipio de Cartago</v>
          </cell>
          <cell r="D2293" t="str">
            <v>IPSCARTAGO</v>
          </cell>
          <cell r="E2293" t="str">
            <v>CARTAGO</v>
          </cell>
          <cell r="F2293" t="str">
            <v>DEPARTAMENTO DE VALLE DEL CAUCA</v>
          </cell>
          <cell r="G2293" t="str">
            <v>CARRERAA 3 B N 1 40</v>
          </cell>
          <cell r="H2293" t="str">
            <v>762021</v>
          </cell>
          <cell r="I2293" t="str">
            <v>092-2108335</v>
          </cell>
          <cell r="J2293" t="str">
            <v>092-2109336</v>
          </cell>
          <cell r="K2293" t="str">
            <v>gerencia@ipscartago.gov.co</v>
          </cell>
          <cell r="L2293" t="str">
            <v>http://www.ipscartago.gov.co</v>
          </cell>
        </row>
        <row r="2294">
          <cell r="C2294" t="str">
            <v>E.S.E. Hospital Local Puerto Asís - Puerto Asís</v>
          </cell>
          <cell r="E2294" t="str">
            <v>PUERTO ASIS</v>
          </cell>
          <cell r="F2294" t="str">
            <v>DEPARTAMENTO DE PUTUMAYO</v>
          </cell>
          <cell r="G2294" t="str">
            <v>Carrera  29  10 10</v>
          </cell>
          <cell r="H2294" t="str">
            <v>862060</v>
          </cell>
          <cell r="I2294" t="str">
            <v>098-4229148</v>
          </cell>
          <cell r="J2294" t="str">
            <v>098-4229148</v>
          </cell>
          <cell r="K2294" t="str">
            <v>esehospitallocal@yahoo.es</v>
          </cell>
          <cell r="L2294" t="str">
            <v>http://</v>
          </cell>
        </row>
        <row r="2295">
          <cell r="C2295" t="str">
            <v>C.P.G.A. del Noroccidente del Huila</v>
          </cell>
          <cell r="E2295" t="str">
            <v>NEIVA</v>
          </cell>
          <cell r="F2295" t="str">
            <v>DEPARTAMENTO DE HUILA</v>
          </cell>
          <cell r="G2295" t="str">
            <v>CARRERA 7 No. 8 - 53 OF.200</v>
          </cell>
          <cell r="H2295" t="str">
            <v>410010</v>
          </cell>
          <cell r="I2295" t="str">
            <v>321-4957760</v>
          </cell>
          <cell r="J2295" t="str">
            <v>098-8720783</v>
          </cell>
          <cell r="K2295" t="str">
            <v>noroceagro@yahoo.es</v>
          </cell>
        </row>
        <row r="2296">
          <cell r="C2296" t="str">
            <v>I.P.S. Asociación de Cabildos y/o Autoridades Tradicionales de la Guajira</v>
          </cell>
          <cell r="E2296" t="str">
            <v>MAICAO</v>
          </cell>
          <cell r="F2296" t="str">
            <v>DEPARTAMENTO DE GUAJIRA</v>
          </cell>
          <cell r="G2296" t="str">
            <v>CRA 15 #  19-55</v>
          </cell>
          <cell r="H2296" t="str">
            <v>442001</v>
          </cell>
          <cell r="I2296" t="str">
            <v>095-7255132</v>
          </cell>
          <cell r="J2296" t="str">
            <v>095-7263939</v>
          </cell>
          <cell r="K2296" t="str">
            <v>asocabildos839@gmail.com</v>
          </cell>
          <cell r="L2296" t="str">
            <v>http://www.asocabildosipsi.org</v>
          </cell>
        </row>
        <row r="2297">
          <cell r="C2297" t="str">
            <v>E.S.E. Red de Salud del Suroriente</v>
          </cell>
          <cell r="E2297" t="str">
            <v>SANTIAGO DE CALI</v>
          </cell>
          <cell r="F2297" t="str">
            <v>DEPARTAMENTO DE VALLE DEL CAUCA</v>
          </cell>
          <cell r="G2297" t="str">
            <v>CARRERAA 43 Nº 39-00</v>
          </cell>
          <cell r="H2297" t="str">
            <v>760024</v>
          </cell>
          <cell r="I2297" t="str">
            <v>092-3280847,3273593,</v>
          </cell>
          <cell r="J2297" t="str">
            <v>092-3273594</v>
          </cell>
          <cell r="K2297" t="str">
            <v>redsuroriente12@gmail.com</v>
          </cell>
          <cell r="L2297" t="str">
            <v>http://www.esesuroriente.gov.co</v>
          </cell>
        </row>
        <row r="2298">
          <cell r="C2298" t="str">
            <v>E.S.E. Carmen Emilia Ospina</v>
          </cell>
          <cell r="E2298" t="str">
            <v>NEIVA</v>
          </cell>
          <cell r="F2298" t="str">
            <v>DEPARTAMENTO DE HUILA</v>
          </cell>
          <cell r="G2298" t="str">
            <v>CARRERA 22 CON CALLE 26 SUR ESQUINA</v>
          </cell>
          <cell r="H2298" t="str">
            <v>410001</v>
          </cell>
          <cell r="I2298" t="str">
            <v>092-8631818</v>
          </cell>
          <cell r="J2298" t="str">
            <v>092-9999999</v>
          </cell>
          <cell r="K2298" t="str">
            <v>info@esecarmenemiliaospina.gov.co</v>
          </cell>
          <cell r="L2298" t="str">
            <v>http://www.esecarmenemiliaospina.gov.co</v>
          </cell>
        </row>
        <row r="2299">
          <cell r="C2299" t="str">
            <v>C.P.G.A Corpoagrocentro</v>
          </cell>
          <cell r="E2299" t="str">
            <v>GARZON</v>
          </cell>
          <cell r="F2299" t="str">
            <v>DEPARTAMENTO DE HUILA</v>
          </cell>
          <cell r="G2299" t="str">
            <v>Centro Comercial Paseo del Rosario Local 2-033</v>
          </cell>
          <cell r="H2299" t="str">
            <v>414020</v>
          </cell>
          <cell r="I2299" t="str">
            <v>098-8332951</v>
          </cell>
          <cell r="J2299" t="str">
            <v>098-8332951</v>
          </cell>
          <cell r="K2299" t="str">
            <v>corpoagrocentro@yahoo.com</v>
          </cell>
          <cell r="L2299" t="str">
            <v>http://</v>
          </cell>
        </row>
        <row r="2300">
          <cell r="C2300" t="str">
            <v>CPGA de la Provincia de García Rovira</v>
          </cell>
          <cell r="E2300" t="str">
            <v>ENCISO</v>
          </cell>
          <cell r="F2300" t="str">
            <v>DEPARTAMENTO DE SANTANDER</v>
          </cell>
          <cell r="G2300" t="str">
            <v>CARRERAA 9 CALLE 12 EDIF COMPARTA PISO 4</v>
          </cell>
          <cell r="H2300" t="str">
            <v>681561</v>
          </cell>
          <cell r="I2300" t="str">
            <v>097-6633007,3124326228</v>
          </cell>
          <cell r="J2300" t="str">
            <v>097-6633007</v>
          </cell>
          <cell r="K2300" t="str">
            <v xml:space="preserve">ceprogarunidos12@yahoo.es </v>
          </cell>
          <cell r="L2300" t="str">
            <v>http://</v>
          </cell>
        </row>
        <row r="2301">
          <cell r="C2301" t="str">
            <v>E.S.E. Hospital Geriátrico Ancianato San Miguel</v>
          </cell>
          <cell r="E2301" t="str">
            <v>SANTIAGO DE CALI</v>
          </cell>
          <cell r="F2301" t="str">
            <v>DEPARTAMENTO DE VALLE DEL CAUCA</v>
          </cell>
          <cell r="G2301" t="str">
            <v>CARRERAA 70 2 A 04</v>
          </cell>
          <cell r="H2301" t="str">
            <v>760035</v>
          </cell>
          <cell r="I2301" t="str">
            <v>092-3390821</v>
          </cell>
          <cell r="J2301" t="str">
            <v>092-3307839</v>
          </cell>
          <cell r="K2301" t="str">
            <v>ancianatosanmiguel@gmail.com</v>
          </cell>
          <cell r="L2301" t="str">
            <v>http://www.ancianatosanmiguel.co</v>
          </cell>
        </row>
        <row r="2302">
          <cell r="C2302" t="str">
            <v>Municipios Unidos del Suroriente Antioqueño</v>
          </cell>
          <cell r="D2302" t="str">
            <v>MUSA</v>
          </cell>
          <cell r="E2302" t="str">
            <v>SONSON</v>
          </cell>
          <cell r="F2302" t="str">
            <v>DEPARTAMENTO DE ANTIOQUIA</v>
          </cell>
          <cell r="G2302" t="str">
            <v>Calle 6 No.  5 - 33 Sonson</v>
          </cell>
          <cell r="H2302" t="str">
            <v>054820</v>
          </cell>
          <cell r="I2302" t="str">
            <v>094-8691369</v>
          </cell>
          <cell r="J2302" t="str">
            <v>094-8691369</v>
          </cell>
          <cell r="K2302" t="str">
            <v>musasonson@yahoo.com</v>
          </cell>
          <cell r="L2302" t="str">
            <v>http://</v>
          </cell>
        </row>
        <row r="2303">
          <cell r="C2303" t="str">
            <v>E.S.E. Hospital Santa Ana de Muzo</v>
          </cell>
          <cell r="D2303" t="str">
            <v>E.S.E HOSPITAL SANTA</v>
          </cell>
          <cell r="E2303" t="str">
            <v>MUZO</v>
          </cell>
          <cell r="F2303" t="str">
            <v>DEPARTAMENTO DE BOYACA</v>
          </cell>
          <cell r="G2303" t="str">
            <v>CALLE 7 N 5-02</v>
          </cell>
          <cell r="H2303" t="str">
            <v>154880</v>
          </cell>
          <cell r="I2303" t="str">
            <v>098-7256484,7256060,7256740</v>
          </cell>
          <cell r="J2303" t="str">
            <v>098-7256740</v>
          </cell>
          <cell r="K2303" t="str">
            <v>esehospitalsantaana@yahoo.com</v>
          </cell>
          <cell r="L2303" t="str">
            <v>http://esehospitalsantaanademuzoboyaca.gov.co</v>
          </cell>
        </row>
        <row r="2304">
          <cell r="C2304" t="str">
            <v>C.P.G.A. del Centro Oriente del Huila</v>
          </cell>
          <cell r="E2304" t="str">
            <v>NEIVA</v>
          </cell>
          <cell r="F2304" t="str">
            <v>DEPARTAMENTO DE HUILA</v>
          </cell>
          <cell r="G2304" t="str">
            <v>Calle 7   6-27 Caja Agraria Piso 14</v>
          </cell>
          <cell r="H2304" t="str">
            <v>410010</v>
          </cell>
          <cell r="I2304" t="str">
            <v>098-8723948</v>
          </cell>
          <cell r="J2304" t="str">
            <v>098-8723948</v>
          </cell>
          <cell r="K2304" t="str">
            <v>ecosistemalasiberia@gmail.com</v>
          </cell>
          <cell r="L2304" t="str">
            <v>http://</v>
          </cell>
        </row>
        <row r="2305">
          <cell r="C2305" t="str">
            <v>Municipios Asociados de la Subregión de Embalses de los ríos Negro y Nare</v>
          </cell>
          <cell r="D2305" t="str">
            <v>MASER</v>
          </cell>
          <cell r="E2305" t="str">
            <v>MEDELLIN</v>
          </cell>
          <cell r="F2305" t="str">
            <v>DEPARTAMENTO DE ANTIOQUIA</v>
          </cell>
          <cell r="G2305" t="str">
            <v>TRANSVERSAL 02 NO 17-06 PISO 2</v>
          </cell>
          <cell r="H2305" t="str">
            <v>050034</v>
          </cell>
          <cell r="I2305" t="str">
            <v>094-8515005</v>
          </cell>
          <cell r="J2305" t="str">
            <v>094-8515005</v>
          </cell>
          <cell r="K2305" t="str">
            <v>direccion.maser@gmail.com</v>
          </cell>
        </row>
        <row r="2306">
          <cell r="C2306" t="str">
            <v>Municipios Asociados del Altiplano y Oriente Antioqueño</v>
          </cell>
          <cell r="D2306" t="str">
            <v>MASORA</v>
          </cell>
          <cell r="E2306" t="str">
            <v>RIONEGRO (ANTIOQUIA)</v>
          </cell>
          <cell r="F2306" t="str">
            <v>DEPARTAMENTO DE ANTIOQUIA</v>
          </cell>
          <cell r="G2306" t="str">
            <v>Via Porvenir - Aeropuerto Sector Las Delicias - Vereda Barro Blanco</v>
          </cell>
          <cell r="H2306" t="str">
            <v>054040</v>
          </cell>
          <cell r="I2306" t="str">
            <v>094-5610808,63474457,6347456,211</v>
          </cell>
          <cell r="J2306" t="str">
            <v>094-5610808</v>
          </cell>
          <cell r="K2306" t="str">
            <v>masora@une.net.co</v>
          </cell>
          <cell r="L2306" t="str">
            <v>http://</v>
          </cell>
        </row>
        <row r="2307">
          <cell r="C2307" t="str">
            <v>Asociación de Áreas Metropolitanas de Colombia</v>
          </cell>
          <cell r="D2307" t="str">
            <v>ASOAREAS</v>
          </cell>
          <cell r="E2307" t="str">
            <v>MEDELLIN</v>
          </cell>
          <cell r="F2307" t="str">
            <v>DEPARTAMENTO DE ANTIOQUIA</v>
          </cell>
          <cell r="G2307" t="str">
            <v>Calle 41  No. 53 07</v>
          </cell>
          <cell r="H2307" t="str">
            <v>050015</v>
          </cell>
          <cell r="I2307" t="str">
            <v>094-3856000</v>
          </cell>
          <cell r="J2307" t="str">
            <v>094-2623201</v>
          </cell>
          <cell r="K2307" t="str">
            <v>otoniel.echeverri@metropol.gov.co</v>
          </cell>
          <cell r="L2307" t="str">
            <v>http://www.metropol.gov.co</v>
          </cell>
        </row>
        <row r="2308">
          <cell r="C2308" t="str">
            <v>Asociación de Municipios de Ricaurte Bajo - En Liquidación</v>
          </cell>
          <cell r="E2308" t="str">
            <v>MONIQUIRA</v>
          </cell>
          <cell r="F2308" t="str">
            <v>DEPARTAMENTO DE BOYACA</v>
          </cell>
          <cell r="G2308" t="str">
            <v>Calle 18 No. 4 - 53 Palacio Municipal - Moniquira</v>
          </cell>
          <cell r="H2308" t="str">
            <v>154260</v>
          </cell>
          <cell r="I2308" t="str">
            <v>098-7282233,3156462473</v>
          </cell>
          <cell r="J2308" t="str">
            <v>098-7282233</v>
          </cell>
          <cell r="K2308" t="str">
            <v>asoricaurte@hotmail.com</v>
          </cell>
          <cell r="L2308" t="str">
            <v>http://</v>
          </cell>
        </row>
        <row r="2309">
          <cell r="C2309" t="str">
            <v>Asociación de Municipios del Sumapaz - En Liquidación</v>
          </cell>
          <cell r="D2309" t="str">
            <v>ASOSUMAPAZ</v>
          </cell>
          <cell r="E2309" t="str">
            <v>FUSAGASUGA</v>
          </cell>
          <cell r="F2309" t="str">
            <v>DEPARTAMENTO DE CUNDINAMARCA</v>
          </cell>
          <cell r="G2309" t="str">
            <v xml:space="preserve">CC ESCORIAL CENTER OF 201 FUSAGASUGÁ </v>
          </cell>
          <cell r="H2309" t="str">
            <v>252211</v>
          </cell>
          <cell r="I2309" t="str">
            <v>091-8029898</v>
          </cell>
          <cell r="J2309" t="str">
            <v>091-8029898</v>
          </cell>
          <cell r="K2309" t="str">
            <v>heydiaponte@hotmail.com</v>
          </cell>
          <cell r="L2309" t="str">
            <v>http://www.asosumapaz.com</v>
          </cell>
        </row>
        <row r="2310">
          <cell r="C2310" t="str">
            <v>Instituto Municipal del Deporte y la Recreación de Palmira</v>
          </cell>
          <cell r="D2310" t="str">
            <v>IMDER</v>
          </cell>
          <cell r="E2310" t="str">
            <v>PALMIRA</v>
          </cell>
          <cell r="F2310" t="str">
            <v>DEPARTAMENTO DE VALLE DEL CAUCA</v>
          </cell>
          <cell r="G2310" t="str">
            <v>CALLE 27 NO.35 - 00</v>
          </cell>
          <cell r="H2310" t="str">
            <v>763536</v>
          </cell>
          <cell r="I2310" t="str">
            <v>092-2864002</v>
          </cell>
          <cell r="J2310" t="str">
            <v>092-2864002</v>
          </cell>
          <cell r="K2310" t="str">
            <v>imderpal@gmail.com</v>
          </cell>
          <cell r="L2310" t="str">
            <v>http://www.imderpalmira.gov.co</v>
          </cell>
        </row>
        <row r="2311">
          <cell r="C2311" t="str">
            <v>Junta de Deportes Copacabana</v>
          </cell>
          <cell r="D2311" t="str">
            <v>JUNDEPORTES</v>
          </cell>
          <cell r="E2311" t="str">
            <v>COPACABANA</v>
          </cell>
          <cell r="F2311" t="str">
            <v>DEPARTAMENTO DE ANTIOQUIA</v>
          </cell>
          <cell r="G2311" t="str">
            <v>CARRERA 49A N° 39 95</v>
          </cell>
          <cell r="H2311" t="str">
            <v>051040</v>
          </cell>
          <cell r="I2311" t="str">
            <v>094-2744460</v>
          </cell>
          <cell r="J2311" t="str">
            <v>094-2742758</v>
          </cell>
          <cell r="K2311" t="str">
            <v>juntadedeportes@hotmail.com</v>
          </cell>
          <cell r="L2311" t="str">
            <v>http://www.copacabana.gov.co</v>
          </cell>
        </row>
        <row r="2312">
          <cell r="C2312" t="str">
            <v>Municipios Asociados de Urabá</v>
          </cell>
          <cell r="D2312" t="str">
            <v>MADU</v>
          </cell>
          <cell r="E2312" t="str">
            <v>MEDELLIN</v>
          </cell>
          <cell r="F2312" t="str">
            <v>DEPARTAMENTO DE ANTIOQUIA</v>
          </cell>
          <cell r="G2312" t="str">
            <v>Carrera 66 No. 49A - 10 Of. 301</v>
          </cell>
          <cell r="H2312" t="str">
            <v>050034</v>
          </cell>
          <cell r="I2312" t="str">
            <v>094-4962359</v>
          </cell>
          <cell r="J2312" t="str">
            <v>094-4962359</v>
          </cell>
          <cell r="K2312" t="str">
            <v>diazcastillojm@gmail.com</v>
          </cell>
          <cell r="L2312" t="str">
            <v>http://</v>
          </cell>
        </row>
        <row r="2313">
          <cell r="C2313" t="str">
            <v>Asociación de Municipios Sabana Centro</v>
          </cell>
          <cell r="E2313" t="str">
            <v>CAJICA</v>
          </cell>
          <cell r="F2313" t="str">
            <v>DEPARTAMENTO DE CUNDINAMARCA</v>
          </cell>
          <cell r="G2313" t="str">
            <v>CAJICA KM 3 VIA ZIPAQUIRA SECTOR MANAS</v>
          </cell>
          <cell r="H2313" t="str">
            <v>211030</v>
          </cell>
          <cell r="I2313" t="str">
            <v>091-8662466,8663566,8663567</v>
          </cell>
          <cell r="J2313" t="str">
            <v>091-8663567</v>
          </cell>
          <cell r="K2313" t="str">
            <v>tesoreria@asocentro.com</v>
          </cell>
          <cell r="L2313" t="str">
            <v>http://www.asocentro.com</v>
          </cell>
        </row>
        <row r="2314">
          <cell r="C2314" t="str">
            <v>Instituto Distrital de Deportes y Recreación de Cartagena</v>
          </cell>
          <cell r="D2314" t="str">
            <v>IDER</v>
          </cell>
          <cell r="E2314" t="str">
            <v>CARTAGENA DE INDIAS - DISTRITO TURISTICO Y CULTURAL</v>
          </cell>
          <cell r="F2314" t="str">
            <v>DEPARTAMENTO DE BOLIVAR</v>
          </cell>
          <cell r="G2314" t="str">
            <v>PIE DE LA POPA CRA 30 NO 18 A 253</v>
          </cell>
          <cell r="H2314" t="str">
            <v>130001</v>
          </cell>
          <cell r="I2314" t="str">
            <v>095-6567702</v>
          </cell>
          <cell r="J2314" t="str">
            <v>095-6567708</v>
          </cell>
          <cell r="K2314" t="str">
            <v>jcontab@idercartagenadeindias.infob</v>
          </cell>
          <cell r="L2314" t="str">
            <v>http://info@ider.gov.com</v>
          </cell>
        </row>
        <row r="2315">
          <cell r="C2315" t="str">
            <v>Instituto de Valorización de Manizales</v>
          </cell>
          <cell r="D2315" t="str">
            <v>INVAMA</v>
          </cell>
          <cell r="E2315" t="str">
            <v>MANIZALES</v>
          </cell>
          <cell r="F2315" t="str">
            <v>DEPARTAMENTO DE CALDAS</v>
          </cell>
          <cell r="G2315" t="str">
            <v>CALLE 13C N 22 92 BARRIO ALCAZARES</v>
          </cell>
          <cell r="H2315" t="str">
            <v>170003</v>
          </cell>
          <cell r="I2315" t="str">
            <v>096-8891030</v>
          </cell>
          <cell r="J2315" t="str">
            <v>096-8890625</v>
          </cell>
          <cell r="K2315" t="str">
            <v>invama@invama.gov.co</v>
          </cell>
          <cell r="L2315" t="str">
            <v>http://invama.gov.co/</v>
          </cell>
        </row>
        <row r="2316">
          <cell r="C2316" t="str">
            <v>E.S.P. Aguas Manantiales de Pácora</v>
          </cell>
          <cell r="E2316" t="str">
            <v>PACORA</v>
          </cell>
          <cell r="F2316" t="str">
            <v>DEPARTAMENTO DE CALDAS</v>
          </cell>
          <cell r="G2316" t="str">
            <v>CARRERA 3 NR 6-50</v>
          </cell>
          <cell r="H2316" t="str">
            <v>172040</v>
          </cell>
          <cell r="I2316" t="str">
            <v>096-8670105</v>
          </cell>
          <cell r="J2316" t="str">
            <v>096-8670105</v>
          </cell>
          <cell r="K2316" t="str">
            <v>gerencia@aguasmanantialesdepacora.com</v>
          </cell>
          <cell r="L2316" t="str">
            <v>http://www.aguasmanantialesdepacora.com</v>
          </cell>
        </row>
        <row r="2317">
          <cell r="C2317" t="str">
            <v>Instituto Distrital para la Recreación y el Deporte</v>
          </cell>
          <cell r="D2317" t="str">
            <v>IDRD</v>
          </cell>
          <cell r="E2317" t="str">
            <v>BOGOTA - DISTRITO CAPITAL</v>
          </cell>
          <cell r="F2317" t="str">
            <v>DISTRITO CAPITAL</v>
          </cell>
          <cell r="G2317" t="str">
            <v>CALLE  63 59A 06</v>
          </cell>
          <cell r="H2317" t="str">
            <v>111221</v>
          </cell>
          <cell r="I2317" t="str">
            <v>091-2401387,6605400,3205</v>
          </cell>
          <cell r="J2317" t="str">
            <v>091-6605400,3201</v>
          </cell>
          <cell r="K2317" t="str">
            <v>contabilidad@idrd.gov.co</v>
          </cell>
          <cell r="L2317" t="str">
            <v>http://www.idrd.gov.co</v>
          </cell>
        </row>
        <row r="2318">
          <cell r="C2318" t="str">
            <v>Federación Colombiana de Municipios - Dirección Nacional - SIMIT</v>
          </cell>
          <cell r="D2318" t="str">
            <v>FCM</v>
          </cell>
          <cell r="E2318" t="str">
            <v>BOGOTA - DISTRITO CAPITAL</v>
          </cell>
          <cell r="F2318" t="str">
            <v>DISTRITO CAPITAL</v>
          </cell>
          <cell r="G2318" t="str">
            <v>CARRERA 7 # 74-56</v>
          </cell>
          <cell r="H2318" t="str">
            <v>110221</v>
          </cell>
          <cell r="I2318" t="str">
            <v>091-5934020</v>
          </cell>
          <cell r="J2318" t="str">
            <v>091-5934027</v>
          </cell>
          <cell r="K2318" t="str">
            <v>fcm@fcm.org.co</v>
          </cell>
          <cell r="L2318" t="str">
            <v>http://www.fcm.org.co</v>
          </cell>
        </row>
        <row r="2319">
          <cell r="C2319" t="str">
            <v>E.S.P. Empresa de Servicios Varios</v>
          </cell>
          <cell r="D2319" t="str">
            <v>EMSERVIR</v>
          </cell>
          <cell r="E2319" t="str">
            <v>RIONEGRO (SANTANDER)</v>
          </cell>
          <cell r="F2319" t="str">
            <v>DEPARTAMENTO DE SANTANDER</v>
          </cell>
          <cell r="G2319" t="str">
            <v>CALLE 11  9-11 PISO 3 CASA DE MERCADO BARRIO LA ESPERANZA</v>
          </cell>
          <cell r="H2319" t="str">
            <v>687511</v>
          </cell>
          <cell r="I2319" t="str">
            <v>097-6188386</v>
          </cell>
          <cell r="J2319" t="str">
            <v>097-6188386</v>
          </cell>
          <cell r="K2319" t="str">
            <v>emserviresp@hotmail.com</v>
          </cell>
          <cell r="L2319" t="str">
            <v>http://www.emserviresp.gov.co</v>
          </cell>
        </row>
        <row r="2320">
          <cell r="C2320" t="str">
            <v>Asociación de Municipios del Pie de Monte Oriental</v>
          </cell>
          <cell r="E2320" t="str">
            <v>LABRANZAGRANDE</v>
          </cell>
          <cell r="F2320" t="str">
            <v>DEPARTAMENTO DE BOYACA</v>
          </cell>
          <cell r="G2320" t="str">
            <v>CARRERAA 9 8-05 EDIFICIO MUNICIPAL</v>
          </cell>
          <cell r="H2320" t="str">
            <v>153610</v>
          </cell>
          <cell r="I2320" t="str">
            <v>098-6359576</v>
          </cell>
          <cell r="J2320" t="str">
            <v>098-6359576</v>
          </cell>
          <cell r="K2320" t="str">
            <v>asmupolalibertad@gmail.com</v>
          </cell>
          <cell r="L2320" t="str">
            <v>http://</v>
          </cell>
        </row>
        <row r="2321">
          <cell r="C2321" t="str">
            <v>Fondo de Vivienda de Interés Social y Reforma Urbana Distrital</v>
          </cell>
          <cell r="D2321" t="str">
            <v>CORVIVIENDA</v>
          </cell>
          <cell r="E2321" t="str">
            <v>CARTAGENA DE INDIAS - DISTRITO TURISTICO Y CULTURAL</v>
          </cell>
          <cell r="F2321" t="str">
            <v>DEPARTAMENTO DE BOLIVAR</v>
          </cell>
          <cell r="G2321" t="str">
            <v>BR . MANGA  TERCERA AVENIDA N°21-62</v>
          </cell>
          <cell r="H2321" t="str">
            <v>130001</v>
          </cell>
          <cell r="I2321" t="str">
            <v>075-6606763,6604033,6609034</v>
          </cell>
          <cell r="J2321" t="str">
            <v>075-6606707</v>
          </cell>
          <cell r="K2321" t="str">
            <v>gerencia@corvivienda.gov.co</v>
          </cell>
          <cell r="L2321" t="str">
            <v>http://www. corvivienda.gov.co</v>
          </cell>
        </row>
        <row r="2322">
          <cell r="C2322" t="str">
            <v>Instituto de Desarrollo Urbano</v>
          </cell>
          <cell r="D2322" t="str">
            <v>IDURY</v>
          </cell>
          <cell r="E2322" t="str">
            <v>BOGOTA - DISTRITO CAPITAL</v>
          </cell>
          <cell r="F2322" t="str">
            <v>DISTRITO CAPITAL</v>
          </cell>
          <cell r="G2322" t="str">
            <v xml:space="preserve">CALLE 22 NO. 6 27 </v>
          </cell>
          <cell r="H2322" t="str">
            <v>110311</v>
          </cell>
          <cell r="I2322" t="str">
            <v>091-3386660</v>
          </cell>
          <cell r="J2322" t="str">
            <v>091-4442994</v>
          </cell>
          <cell r="K2322" t="str">
            <v>luz.rey@idu.gov.co</v>
          </cell>
          <cell r="L2322" t="str">
            <v>http://www.idu.gov.co</v>
          </cell>
        </row>
        <row r="2323">
          <cell r="C2323" t="str">
            <v>Municipios Asociados del Valle de Aburrá</v>
          </cell>
          <cell r="D2323" t="str">
            <v>MASA</v>
          </cell>
          <cell r="E2323" t="str">
            <v>MEDELLIN</v>
          </cell>
          <cell r="F2323" t="str">
            <v>DEPARTAMENTO DE ANTIOQUIA</v>
          </cell>
          <cell r="G2323" t="str">
            <v>CARRERAA 49 52-61 OF 802 ED TEQUENDAMA</v>
          </cell>
          <cell r="H2323" t="str">
            <v>050012</v>
          </cell>
          <cell r="I2323" t="str">
            <v>094-5115900</v>
          </cell>
          <cell r="J2323" t="str">
            <v>094-5137484</v>
          </cell>
          <cell r="K2323" t="str">
            <v>masacontabilidad@une.net.co</v>
          </cell>
          <cell r="L2323" t="str">
            <v>http://</v>
          </cell>
        </row>
        <row r="2324">
          <cell r="C2324" t="str">
            <v>Empresa para la Seguridad Urbana</v>
          </cell>
          <cell r="D2324" t="str">
            <v>ESU</v>
          </cell>
          <cell r="E2324" t="str">
            <v>MEDELLIN</v>
          </cell>
          <cell r="F2324" t="str">
            <v>DEPARTAMENTO DE ANTIOQUIA</v>
          </cell>
          <cell r="G2324" t="str">
            <v>Calle 16 Nro 41-210 Oficina 106</v>
          </cell>
          <cell r="H2324" t="str">
            <v>050021</v>
          </cell>
          <cell r="I2324" t="str">
            <v>054-4443448</v>
          </cell>
          <cell r="J2324" t="str">
            <v>054-0000000</v>
          </cell>
          <cell r="K2324" t="str">
            <v>sbedoya@esu.com.co</v>
          </cell>
          <cell r="L2324" t="str">
            <v>http://www.esu.com.co</v>
          </cell>
        </row>
        <row r="2325">
          <cell r="C2325" t="str">
            <v>E.S.E. Metrosalud</v>
          </cell>
          <cell r="D2325" t="str">
            <v>E.S.E. METROSALU</v>
          </cell>
          <cell r="E2325" t="str">
            <v>MEDELLIN</v>
          </cell>
          <cell r="F2325" t="str">
            <v>DEPARTAMENTO DE ANTIOQUIA</v>
          </cell>
          <cell r="G2325" t="str">
            <v>CARRERA 50 # 44 - 27</v>
          </cell>
          <cell r="H2325" t="str">
            <v>050012</v>
          </cell>
          <cell r="I2325" t="str">
            <v>094-5117505</v>
          </cell>
          <cell r="J2325" t="str">
            <v>094-5133934</v>
          </cell>
          <cell r="K2325" t="str">
            <v>grupocontabilidad@metrosalud.gov.co</v>
          </cell>
          <cell r="L2325" t="str">
            <v>http://www.metrosalud.gov.co</v>
          </cell>
        </row>
        <row r="2326">
          <cell r="C2326" t="str">
            <v>Universidad Distrital Francisco José de Caldas</v>
          </cell>
          <cell r="D2326" t="str">
            <v>UDISTRITAL</v>
          </cell>
          <cell r="E2326" t="str">
            <v>BOGOTA - DISTRITO CAPITAL</v>
          </cell>
          <cell r="F2326" t="str">
            <v>DISTRITO CAPITAL</v>
          </cell>
          <cell r="G2326" t="str">
            <v>KR4 7 40 B 53</v>
          </cell>
          <cell r="H2326" t="str">
            <v>110231</v>
          </cell>
          <cell r="I2326" t="str">
            <v>091-3239300,1754</v>
          </cell>
          <cell r="J2326" t="str">
            <v>091-3406823</v>
          </cell>
          <cell r="K2326" t="str">
            <v>rectoria@udistrital.edu.co</v>
          </cell>
          <cell r="L2326" t="str">
            <v>http://www.udistrital.edu.co</v>
          </cell>
        </row>
        <row r="2327">
          <cell r="C2327" t="str">
            <v>Metroparques E.I.C.E</v>
          </cell>
          <cell r="D2327" t="str">
            <v>METROPARQUES</v>
          </cell>
          <cell r="E2327" t="str">
            <v>MEDELLIN</v>
          </cell>
          <cell r="F2327" t="str">
            <v>DEPARTAMENTO DE ANTIOQUIA</v>
          </cell>
          <cell r="G2327" t="str">
            <v>CARRERA 70 16-04</v>
          </cell>
          <cell r="H2327" t="str">
            <v>050025</v>
          </cell>
          <cell r="I2327" t="str">
            <v>094-3401210,3418544,5147701,</v>
          </cell>
          <cell r="J2327" t="str">
            <v>094-3413500</v>
          </cell>
          <cell r="K2327" t="str">
            <v>teresita.bustamante@metroparques.gov.co</v>
          </cell>
          <cell r="L2327" t="str">
            <v>http://metroparques.gov.co</v>
          </cell>
        </row>
        <row r="2328">
          <cell r="C2328" t="str">
            <v>Instituto Distrital para la Protección de la Niñez y de la Juventud</v>
          </cell>
          <cell r="D2328" t="str">
            <v>IDIPRON</v>
          </cell>
          <cell r="E2328" t="str">
            <v>BOGOTA - DISTRITO CAPITAL</v>
          </cell>
          <cell r="F2328" t="str">
            <v>DISTRITO CAPITAL</v>
          </cell>
          <cell r="G2328" t="str">
            <v>CARRERAA 27A 63B 07</v>
          </cell>
          <cell r="H2328" t="str">
            <v>111221</v>
          </cell>
          <cell r="I2328" t="str">
            <v>091-3100411,3102203,3101730,</v>
          </cell>
          <cell r="J2328" t="str">
            <v>091-2115853</v>
          </cell>
          <cell r="K2328" t="str">
            <v>contabilidad@idipron.gov.co</v>
          </cell>
          <cell r="L2328" t="str">
            <v>http://www.idipron.gov.co</v>
          </cell>
        </row>
        <row r="2329">
          <cell r="C2329" t="str">
            <v>Instituto de Deportes y Recreación</v>
          </cell>
          <cell r="D2329" t="str">
            <v>INDER</v>
          </cell>
          <cell r="E2329" t="str">
            <v>MEDELLIN</v>
          </cell>
          <cell r="F2329" t="str">
            <v>DEPARTAMENTO DE ANTIOQUIA</v>
          </cell>
          <cell r="G2329" t="str">
            <v>CALLE 47 D 75 276</v>
          </cell>
          <cell r="H2329" t="str">
            <v>050034</v>
          </cell>
          <cell r="I2329" t="str">
            <v>094-3699000</v>
          </cell>
          <cell r="J2329" t="str">
            <v>094-2603078</v>
          </cell>
          <cell r="K2329" t="str">
            <v>gloria.gonzalez@inder.gov.co</v>
          </cell>
          <cell r="L2329" t="str">
            <v>http://www.inder.gov.co</v>
          </cell>
        </row>
        <row r="2330">
          <cell r="C2330" t="str">
            <v>Instituto para la Investigación Educativa y el Desarrollo Pedagógico</v>
          </cell>
          <cell r="D2330" t="str">
            <v>IDEP</v>
          </cell>
          <cell r="E2330" t="str">
            <v>BOGOTA - DISTRITO CAPITAL</v>
          </cell>
          <cell r="F2330" t="str">
            <v>DISTRITO CAPITAL</v>
          </cell>
          <cell r="G2330" t="str">
            <v>AVENIDA ELDORADO 69D-91 TORRE 2 OFICINA 402A</v>
          </cell>
          <cell r="H2330" t="str">
            <v>111051</v>
          </cell>
          <cell r="I2330" t="str">
            <v>091-2630603</v>
          </cell>
          <cell r="J2330" t="str">
            <v>091-2630603</v>
          </cell>
          <cell r="K2330" t="str">
            <v>ogomez@idep.edu.co</v>
          </cell>
          <cell r="L2330" t="str">
            <v>http://www.idep.edu.co</v>
          </cell>
        </row>
        <row r="2331">
          <cell r="C2331" t="str">
            <v>Instituto para la Economía Social</v>
          </cell>
          <cell r="D2331" t="str">
            <v>IPES</v>
          </cell>
          <cell r="E2331" t="str">
            <v>BOGOTA - DISTRITO CAPITAL</v>
          </cell>
          <cell r="F2331" t="str">
            <v>DISTRITO CAPITAL</v>
          </cell>
          <cell r="G2331" t="str">
            <v>CALLE 73 11 66</v>
          </cell>
          <cell r="H2331" t="str">
            <v>110321</v>
          </cell>
          <cell r="I2331" t="str">
            <v>091-2822042,2976030,2822013</v>
          </cell>
          <cell r="J2331" t="str">
            <v>091-2842966</v>
          </cell>
          <cell r="K2331" t="str">
            <v>sausuario@ipes.gov.co</v>
          </cell>
          <cell r="L2331" t="str">
            <v>http://www.ipes.gov.co</v>
          </cell>
        </row>
        <row r="2332">
          <cell r="C2332" t="str">
            <v>E.S.E. Hospital General de Medellín</v>
          </cell>
          <cell r="D2332" t="str">
            <v>HGM</v>
          </cell>
          <cell r="E2332" t="str">
            <v>MEDELLIN</v>
          </cell>
          <cell r="F2332" t="str">
            <v>DEPARTAMENTO DE ANTIOQUIA</v>
          </cell>
          <cell r="G2332" t="str">
            <v>Carrera  48   32 - 102</v>
          </cell>
          <cell r="H2332" t="str">
            <v>050015</v>
          </cell>
          <cell r="I2332" t="str">
            <v>094-3847300</v>
          </cell>
          <cell r="J2332" t="str">
            <v>094-2320227</v>
          </cell>
          <cell r="K2332" t="str">
            <v>lvargasa@hgm.gov.co</v>
          </cell>
          <cell r="L2332" t="str">
            <v>http://www.hgm.gov.co</v>
          </cell>
        </row>
        <row r="2333">
          <cell r="C2333" t="str">
            <v>Empresa de Desarrollo Urbano</v>
          </cell>
          <cell r="D2333" t="str">
            <v>EDU</v>
          </cell>
          <cell r="E2333" t="str">
            <v>MEDELLIN</v>
          </cell>
          <cell r="F2333" t="str">
            <v>DEPARTAMENTO DE ANTIOQUIA</v>
          </cell>
          <cell r="G2333" t="str">
            <v>CARRERA 49 Nº 44 94</v>
          </cell>
          <cell r="H2333" t="str">
            <v>050015</v>
          </cell>
          <cell r="I2333" t="str">
            <v>094-5767630107</v>
          </cell>
          <cell r="J2333" t="str">
            <v>094-5767630</v>
          </cell>
          <cell r="K2333" t="str">
            <v>comunicaciones@edu.gov.co</v>
          </cell>
          <cell r="L2333" t="str">
            <v>http://www.edu.gov.co</v>
          </cell>
        </row>
        <row r="2334">
          <cell r="C2334" t="str">
            <v>Orquesta Filarmónica de Bogotá</v>
          </cell>
          <cell r="D2334" t="str">
            <v>OFB</v>
          </cell>
          <cell r="E2334" t="str">
            <v>BOGOTA - DISTRITO CAPITAL</v>
          </cell>
          <cell r="F2334" t="str">
            <v>DISTRITO CAPITAL</v>
          </cell>
          <cell r="G2334" t="str">
            <v xml:space="preserve">CALLE 39 BIS 14  57 </v>
          </cell>
          <cell r="H2334" t="str">
            <v>111311</v>
          </cell>
          <cell r="I2334" t="str">
            <v>051-2883466</v>
          </cell>
          <cell r="J2334" t="str">
            <v>051-3208813</v>
          </cell>
          <cell r="K2334" t="str">
            <v>info@ofb.gov.co</v>
          </cell>
          <cell r="L2334" t="str">
            <v>http://www.filarmonicabogotav.gov.co</v>
          </cell>
        </row>
        <row r="2335">
          <cell r="C2335" t="str">
            <v>Fundación Gilberto Alzate Avendaño</v>
          </cell>
          <cell r="D2335" t="str">
            <v>FGAA</v>
          </cell>
          <cell r="E2335" t="str">
            <v>BOGOTA - DISTRITO CAPITAL</v>
          </cell>
          <cell r="F2335" t="str">
            <v>DISTRITO CAPITAL</v>
          </cell>
          <cell r="G2335" t="str">
            <v>CALLE 10 NO.  3-16</v>
          </cell>
          <cell r="H2335" t="str">
            <v>111311</v>
          </cell>
          <cell r="I2335" t="str">
            <v>091-4320410</v>
          </cell>
          <cell r="J2335" t="str">
            <v>091-4320410</v>
          </cell>
          <cell r="K2335" t="str">
            <v>atencionalciudadano@fuga.gov.co</v>
          </cell>
          <cell r="L2335" t="str">
            <v>http://www.fuga.gov.co</v>
          </cell>
        </row>
        <row r="2336">
          <cell r="C2336" t="str">
            <v>E.S.E. Red salud Armenia</v>
          </cell>
          <cell r="E2336" t="str">
            <v>ARMENIA</v>
          </cell>
          <cell r="F2336" t="str">
            <v>DEPARTAMENTO DE QUINDIO</v>
          </cell>
          <cell r="G2336" t="str">
            <v>AV CENTENARIO FRENTE A GUADUALES DE LA VILLA</v>
          </cell>
          <cell r="H2336" t="str">
            <v>630001</v>
          </cell>
          <cell r="I2336" t="str">
            <v>096-7371010</v>
          </cell>
          <cell r="J2336" t="str">
            <v>096-7371010</v>
          </cell>
          <cell r="K2336" t="str">
            <v>gerencia@redsaludarmenia.gov.co</v>
          </cell>
          <cell r="L2336" t="str">
            <v>http://www.redsaludarmenia.gov.co</v>
          </cell>
        </row>
        <row r="2337">
          <cell r="C2337" t="str">
            <v>Instituto de Cultura y Turismo de Duitama</v>
          </cell>
          <cell r="D2337" t="str">
            <v>CULTURAMA</v>
          </cell>
          <cell r="E2337" t="str">
            <v>DUITAMA</v>
          </cell>
          <cell r="F2337" t="str">
            <v>DEPARTAMENTO DE BOYACA</v>
          </cell>
          <cell r="G2337" t="str">
            <v>DIAGONAL 16 N. 20-41</v>
          </cell>
          <cell r="H2337" t="str">
            <v>150461</v>
          </cell>
          <cell r="I2337" t="str">
            <v>098-7618969,7604628,</v>
          </cell>
          <cell r="J2337" t="str">
            <v>098-7618969</v>
          </cell>
          <cell r="K2337" t="str">
            <v>culturama@duitama-boyaca.gov.co</v>
          </cell>
          <cell r="L2337" t="str">
            <v>http://www.culturama.gov.co</v>
          </cell>
        </row>
        <row r="2338">
          <cell r="C2338" t="str">
            <v>Instituto Municipal para la Recreación y el Deporte - Cúcuta</v>
          </cell>
          <cell r="D2338" t="str">
            <v>I.M.R.D.</v>
          </cell>
          <cell r="E2338" t="str">
            <v>SAN JOSE DE CUCUTA</v>
          </cell>
          <cell r="F2338" t="str">
            <v>DEPARTAMENTO DE NORTE DE SANTANDER</v>
          </cell>
          <cell r="G2338" t="str">
            <v xml:space="preserve">AV EL RIO  PATINODROMO TEODULO GELVEZ ALBARRACION </v>
          </cell>
          <cell r="H2338" t="str">
            <v>540002</v>
          </cell>
          <cell r="I2338" t="str">
            <v>097-5893625</v>
          </cell>
          <cell r="J2338" t="str">
            <v>097-5893625</v>
          </cell>
          <cell r="K2338" t="str">
            <v>imrdcucuta@live.com</v>
          </cell>
          <cell r="L2338" t="str">
            <v>http://imrd-cucuta.gov.co</v>
          </cell>
        </row>
        <row r="2339">
          <cell r="C2339" t="str">
            <v>Corporación Municipal de Cultura de Armenia</v>
          </cell>
          <cell r="E2339" t="str">
            <v>ARMENIA</v>
          </cell>
          <cell r="F2339" t="str">
            <v>DEPARTAMENTO DE QUINDIO</v>
          </cell>
          <cell r="G2339" t="str">
            <v>CARRERA 19 A ENTRE CALLES 26 Y 29 EDIFICIO REPUBLICANO SEGUNDO PISO ARMENIA</v>
          </cell>
          <cell r="H2339" t="str">
            <v>630001</v>
          </cell>
          <cell r="I2339" t="str">
            <v>096-7413144,7412991</v>
          </cell>
          <cell r="J2339" t="str">
            <v>096-7413723</v>
          </cell>
          <cell r="K2339" t="str">
            <v>atencionalclientecorpocultura@armenia.gov.co</v>
          </cell>
          <cell r="L2339" t="str">
            <v>http://www.armeniaculturayturismo.gov.co</v>
          </cell>
        </row>
        <row r="2340">
          <cell r="C2340" t="str">
            <v>E.S.E. Imsalud Cúcuta</v>
          </cell>
          <cell r="D2340" t="str">
            <v>IMSALUD</v>
          </cell>
          <cell r="E2340" t="str">
            <v>SAN JOSE DE CUCUTA</v>
          </cell>
          <cell r="F2340" t="str">
            <v>DEPARTAMENTO DE NORTE DE SANTANDER</v>
          </cell>
          <cell r="G2340" t="str">
            <v>CENTRO COMERCIAL BOLÍVAR BLOQUE C LOCAL 14</v>
          </cell>
          <cell r="H2340" t="str">
            <v>540002</v>
          </cell>
          <cell r="I2340" t="str">
            <v>097-5827007,5833942,5835679</v>
          </cell>
          <cell r="J2340" t="str">
            <v>097-5833031</v>
          </cell>
          <cell r="K2340" t="str">
            <v>contabilidad@imsalud.gov.co</v>
          </cell>
          <cell r="L2340" t="str">
            <v>http://www.imsalud.gov.co</v>
          </cell>
        </row>
        <row r="2341">
          <cell r="C2341" t="str">
            <v>Dirección de Tránsito de Bucaramanga</v>
          </cell>
          <cell r="E2341" t="str">
            <v>BUCARAMANGA</v>
          </cell>
          <cell r="F2341" t="str">
            <v>DEPARTAMENTO DE SANTANDER</v>
          </cell>
          <cell r="G2341" t="str">
            <v>KM 4 VIA GIRON</v>
          </cell>
          <cell r="H2341" t="str">
            <v>680002</v>
          </cell>
          <cell r="I2341" t="str">
            <v>097-6809966</v>
          </cell>
          <cell r="J2341" t="str">
            <v>097-6809601</v>
          </cell>
          <cell r="K2341" t="str">
            <v>contabilidad@transitobucaramanga.gov.co</v>
          </cell>
          <cell r="L2341" t="str">
            <v>http://transitobucaramanga.gov.co</v>
          </cell>
        </row>
        <row r="2342">
          <cell r="C2342" t="str">
            <v>Instituto Distrital de Patrimonio Cultural</v>
          </cell>
          <cell r="E2342" t="str">
            <v>BOGOTA - DISTRITO CAPITAL</v>
          </cell>
          <cell r="F2342" t="str">
            <v>DISTRITO CAPITAL</v>
          </cell>
          <cell r="G2342" t="str">
            <v>CARRERA 9 Nº 8-30</v>
          </cell>
          <cell r="H2342" t="str">
            <v>111711</v>
          </cell>
          <cell r="I2342" t="str">
            <v>091-3550800</v>
          </cell>
          <cell r="J2342" t="str">
            <v>091-2813539</v>
          </cell>
          <cell r="K2342" t="str">
            <v>idpc@idpc.gov.co</v>
          </cell>
          <cell r="L2342" t="str">
            <v>http://idpc.gov.co</v>
          </cell>
        </row>
        <row r="2343">
          <cell r="C2343" t="str">
            <v>Fondo de Vivienda Obrera de Duitama</v>
          </cell>
          <cell r="D2343" t="str">
            <v>FOMVIDU</v>
          </cell>
          <cell r="E2343" t="str">
            <v>DUITAMA</v>
          </cell>
          <cell r="F2343" t="str">
            <v>DEPARTAMENTO DE BOYACA</v>
          </cell>
          <cell r="G2343" t="str">
            <v>CARRERA 15 CALLE 15 ESQ OF 505</v>
          </cell>
          <cell r="H2343" t="str">
            <v>150461</v>
          </cell>
          <cell r="I2343" t="str">
            <v>098-7601641,</v>
          </cell>
          <cell r="J2343" t="str">
            <v>098-7610047</v>
          </cell>
          <cell r="K2343" t="str">
            <v>fomvidu@duitama-boyaca.gov.co</v>
          </cell>
          <cell r="L2343" t="str">
            <v>http://www.fomvidu.gov.co/</v>
          </cell>
        </row>
        <row r="2344">
          <cell r="C2344" t="str">
            <v>Instituto Municipal de Cultura y Turismo de Bucaramanga</v>
          </cell>
          <cell r="E2344" t="str">
            <v>BUCARAMANGA</v>
          </cell>
          <cell r="F2344" t="str">
            <v>DEPARTAMENTO DE SANTANDER</v>
          </cell>
          <cell r="G2344" t="str">
            <v>CALLE 30 # 26 ? 117, PARQUE DE LOS NIÑOS</v>
          </cell>
          <cell r="H2344" t="str">
            <v>680002</v>
          </cell>
          <cell r="I2344" t="str">
            <v>097-6341132</v>
          </cell>
          <cell r="J2344" t="str">
            <v>097-6342074</v>
          </cell>
          <cell r="K2344" t="str">
            <v>culturismobucaramanga@gmail.com</v>
          </cell>
          <cell r="L2344" t="str">
            <v>http://www.imct.gov.co/</v>
          </cell>
        </row>
        <row r="2345">
          <cell r="C2345" t="str">
            <v>Fondo Municipal de Vivienda de Armenia</v>
          </cell>
          <cell r="E2345" t="str">
            <v>ARMENIA</v>
          </cell>
          <cell r="F2345" t="str">
            <v>DEPARTAMENTO DE QUINDIO</v>
          </cell>
          <cell r="G2345" t="str">
            <v>CARRERA 17 16 00 PISO 3</v>
          </cell>
          <cell r="H2345" t="str">
            <v>630001</v>
          </cell>
          <cell r="I2345" t="str">
            <v>096-7440084,7440790</v>
          </cell>
          <cell r="J2345" t="str">
            <v>096-7440790</v>
          </cell>
          <cell r="K2345" t="str">
            <v>financiera@fomvivienda.gov.co</v>
          </cell>
          <cell r="L2345" t="str">
            <v>http://fomvivienda.gov.co</v>
          </cell>
        </row>
        <row r="2346">
          <cell r="C2346" t="str">
            <v>Instituto para la Educación Física, la Recreación y el Deporte de Duitama</v>
          </cell>
          <cell r="E2346" t="str">
            <v>DUITAMA</v>
          </cell>
          <cell r="F2346" t="str">
            <v>DEPARTAMENTO DE BOYACA</v>
          </cell>
          <cell r="G2346" t="str">
            <v>CARRERA 42 Nº 2 -20 W VEREDA HIGUERAS COLISEO MAYOR</v>
          </cell>
          <cell r="H2346" t="str">
            <v>150462</v>
          </cell>
          <cell r="I2346" t="str">
            <v>098-7600227</v>
          </cell>
          <cell r="J2346" t="str">
            <v>098-7600227</v>
          </cell>
          <cell r="K2346" t="str">
            <v>ierd@duitama-boyaca.gov.co</v>
          </cell>
          <cell r="L2346" t="str">
            <v>http://www.duitama-boyaca.gov.co</v>
          </cell>
        </row>
        <row r="2347">
          <cell r="C2347" t="str">
            <v>Aeropuerto Internacional Santa Ana S.A.</v>
          </cell>
          <cell r="E2347" t="str">
            <v>CARTAGO</v>
          </cell>
          <cell r="F2347" t="str">
            <v>DEPARTAMENTO DE VALLE DEL CAUCA</v>
          </cell>
          <cell r="G2347" t="str">
            <v xml:space="preserve">CARRERA 4 N° 51-87 </v>
          </cell>
          <cell r="H2347" t="str">
            <v>762021</v>
          </cell>
          <cell r="I2347" t="str">
            <v>092-2118971</v>
          </cell>
          <cell r="J2347" t="str">
            <v>092-2118971</v>
          </cell>
          <cell r="K2347" t="str">
            <v>aeropuertosantaana@hotmail.com</v>
          </cell>
        </row>
        <row r="2348">
          <cell r="C2348" t="str">
            <v>Jardín Botánico de Bogotá José Celestino Mutis</v>
          </cell>
          <cell r="D2348" t="str">
            <v>JBB</v>
          </cell>
          <cell r="E2348" t="str">
            <v>BOGOTA - DISTRITO CAPITAL</v>
          </cell>
          <cell r="F2348" t="str">
            <v>DISTRITO CAPITAL</v>
          </cell>
          <cell r="G2348" t="str">
            <v>AVENIDA CALLE 63 NO. 68-95</v>
          </cell>
          <cell r="H2348" t="str">
            <v>111071</v>
          </cell>
          <cell r="I2348" t="str">
            <v>091-4377060</v>
          </cell>
          <cell r="J2348" t="str">
            <v>091-000</v>
          </cell>
          <cell r="K2348" t="str">
            <v>notificacionesjudiciales@jbb.gov.co</v>
          </cell>
          <cell r="L2348" t="str">
            <v>http://www.jbb.gov.co</v>
          </cell>
        </row>
        <row r="2349">
          <cell r="C2349" t="str">
            <v>Inspección de Tránsito y Transporte de Barrancabermeja</v>
          </cell>
          <cell r="D2349" t="str">
            <v>I.T.T.B</v>
          </cell>
          <cell r="E2349" t="str">
            <v>BARRANCABERMEJA</v>
          </cell>
          <cell r="F2349" t="str">
            <v>DEPARTAMENTO DE SANTANDER</v>
          </cell>
          <cell r="G2349" t="str">
            <v>Carrera 2 50-25</v>
          </cell>
          <cell r="H2349" t="str">
            <v>687033</v>
          </cell>
          <cell r="I2349" t="str">
            <v>097-6223474</v>
          </cell>
          <cell r="J2349" t="str">
            <v>097-6214599</v>
          </cell>
          <cell r="K2349" t="str">
            <v>financieraittb@gmail.com</v>
          </cell>
          <cell r="L2349" t="str">
            <v>http://www.transitobarrancabermeja.gov.co</v>
          </cell>
        </row>
        <row r="2350">
          <cell r="C2350" t="str">
            <v>Fondo de Vivienda de Interés Social - El Bagre</v>
          </cell>
          <cell r="D2350" t="str">
            <v>FOVIS EL BAGRE</v>
          </cell>
          <cell r="E2350" t="str">
            <v>EL BAGRE</v>
          </cell>
          <cell r="F2350" t="str">
            <v>DEPARTAMENTO DE ANTIOQUIA</v>
          </cell>
          <cell r="G2350" t="str">
            <v>CALLE 54 48 91</v>
          </cell>
          <cell r="H2350" t="str">
            <v>052430</v>
          </cell>
          <cell r="I2350" t="str">
            <v>094-8370596</v>
          </cell>
          <cell r="J2350" t="str">
            <v>094-8370796</v>
          </cell>
          <cell r="K2350" t="str">
            <v>fovis@elbagre-antioquia.gov.co</v>
          </cell>
          <cell r="L2350" t="str">
            <v>http://www.elbagre-antioquia.gov.co</v>
          </cell>
        </row>
        <row r="2351">
          <cell r="C2351" t="str">
            <v>Instituto de Salud de Bucaramanga</v>
          </cell>
          <cell r="E2351" t="str">
            <v>BUCARAMANGA</v>
          </cell>
          <cell r="F2351" t="str">
            <v>DEPARTAMENTO DE SANTANDER</v>
          </cell>
          <cell r="G2351" t="str">
            <v xml:space="preserve">CARRERA 21# 12-02 BARRIO SAN FRANCISCO </v>
          </cell>
          <cell r="H2351" t="str">
            <v>680002</v>
          </cell>
          <cell r="I2351" t="str">
            <v>097-6973009</v>
          </cell>
          <cell r="J2351" t="str">
            <v>097-6405929</v>
          </cell>
          <cell r="K2351" t="str">
            <v>gerencia@isabu.gov.co</v>
          </cell>
          <cell r="L2351" t="str">
            <v>http://www.isabu.gov.co</v>
          </cell>
        </row>
        <row r="2352">
          <cell r="C2352" t="str">
            <v>E.S.E. Assbasalud - Atención en Seguridad Social, Bienestar y Salud</v>
          </cell>
          <cell r="E2352" t="str">
            <v>MANIZALES</v>
          </cell>
          <cell r="F2352" t="str">
            <v>DEPARTAMENTO DE CALDAS</v>
          </cell>
          <cell r="G2352" t="str">
            <v>CALLE 27 17-32</v>
          </cell>
          <cell r="H2352" t="str">
            <v>170003</v>
          </cell>
          <cell r="I2352" t="str">
            <v>096-8843703</v>
          </cell>
          <cell r="J2352" t="str">
            <v>096-8840699</v>
          </cell>
          <cell r="K2352" t="str">
            <v>financiera@assbasalud.gov.co</v>
          </cell>
          <cell r="L2352" t="str">
            <v>http://www.assbasalud.gov.co</v>
          </cell>
        </row>
        <row r="2353">
          <cell r="C2353" t="str">
            <v>Bomberos de Bucaramanga</v>
          </cell>
          <cell r="E2353" t="str">
            <v>BUCARAMANGA</v>
          </cell>
          <cell r="F2353" t="str">
            <v>DEPARTAMENTO DE SANTANDER</v>
          </cell>
          <cell r="G2353" t="str">
            <v>CALLE 44 NO 10-13</v>
          </cell>
          <cell r="H2353" t="str">
            <v>680006</v>
          </cell>
          <cell r="I2353" t="str">
            <v>097-6526666,6704578,6704242</v>
          </cell>
          <cell r="J2353" t="str">
            <v>097-6522220</v>
          </cell>
          <cell r="K2353" t="str">
            <v>direcciongeneral@bomberosdebucaramanga.gov.co</v>
          </cell>
          <cell r="L2353" t="str">
            <v>http://www.bomberosdebucaramanga.gov.co</v>
          </cell>
        </row>
        <row r="2354">
          <cell r="C2354" t="str">
            <v>Fondo Financiero Distrital de Salud</v>
          </cell>
          <cell r="D2354" t="str">
            <v>FFDS</v>
          </cell>
          <cell r="E2354" t="str">
            <v>BOGOTA - DISTRITO CAPITAL</v>
          </cell>
          <cell r="F2354" t="str">
            <v>DISTRITO CAPITAL</v>
          </cell>
          <cell r="G2354" t="str">
            <v>CALLE 13 NO. 32-61</v>
          </cell>
          <cell r="H2354" t="str">
            <v>111611</v>
          </cell>
          <cell r="I2354" t="str">
            <v>091-3649537</v>
          </cell>
          <cell r="J2354" t="str">
            <v>091-3649605</v>
          </cell>
          <cell r="K2354" t="str">
            <v>fgdiaz@saludcapital.gov.co</v>
          </cell>
          <cell r="L2354" t="str">
            <v>http://www.saludcapital.gov.co</v>
          </cell>
        </row>
        <row r="2355">
          <cell r="C2355" t="str">
            <v>Instituto de Vivienda Municipal de Bucaramanga</v>
          </cell>
          <cell r="D2355" t="str">
            <v>INVISBU</v>
          </cell>
          <cell r="E2355" t="str">
            <v>BUCARAMANGA</v>
          </cell>
          <cell r="F2355" t="str">
            <v>DEPARTAMENTO DE SANTANDER</v>
          </cell>
          <cell r="G2355" t="str">
            <v>CALLE 36 # 15-32 PISOS 3 Y 4</v>
          </cell>
          <cell r="H2355" t="str">
            <v>680006</v>
          </cell>
          <cell r="I2355" t="str">
            <v>097-6700505</v>
          </cell>
          <cell r="J2355" t="str">
            <v>097-6701008</v>
          </cell>
          <cell r="K2355" t="str">
            <v>direccion@invisbu.gov.co</v>
          </cell>
          <cell r="L2355" t="str">
            <v>http://www.invisbu.gov.co</v>
          </cell>
        </row>
        <row r="2356">
          <cell r="C2356" t="str">
            <v>E.S.E. Unidad de Salud de Ibagué</v>
          </cell>
          <cell r="D2356" t="str">
            <v>USIESE</v>
          </cell>
          <cell r="E2356" t="str">
            <v>IBAGUE</v>
          </cell>
          <cell r="F2356" t="str">
            <v>DEPARTAMENTO DE TOLIMA</v>
          </cell>
          <cell r="G2356" t="str">
            <v>AV. 8a. 24-01 BRR/EL CARMEN</v>
          </cell>
          <cell r="H2356" t="str">
            <v>730001</v>
          </cell>
          <cell r="I2356" t="str">
            <v>098-2739595</v>
          </cell>
          <cell r="J2356" t="str">
            <v>098-2739595</v>
          </cell>
          <cell r="K2356" t="str">
            <v>usiese@hotmail.com</v>
          </cell>
        </row>
        <row r="2357">
          <cell r="C2357" t="str">
            <v>Instituto de la Juventud, el Deporte y la Recreación de Bucaramanga</v>
          </cell>
          <cell r="D2357" t="str">
            <v>INDERBU</v>
          </cell>
          <cell r="E2357" t="str">
            <v>BUCARAMANGA</v>
          </cell>
          <cell r="F2357" t="str">
            <v>DEPARTAMENTO DE SANTANDER</v>
          </cell>
          <cell r="G2357" t="str">
            <v>CARRERAA 30 # 7-100 UNIDAD DEPORTIVA ALFONSO LÓPEZ - COLISEO BICENTENARIO</v>
          </cell>
          <cell r="H2357" t="str">
            <v>680001</v>
          </cell>
          <cell r="I2357" t="str">
            <v>097-6430353</v>
          </cell>
          <cell r="J2357" t="str">
            <v>097-6347353</v>
          </cell>
          <cell r="K2357" t="str">
            <v>subdirector_admin_financiero@inderbu.gov.co</v>
          </cell>
          <cell r="L2357" t="str">
            <v>http:///inderbu.gov.co/</v>
          </cell>
        </row>
        <row r="2358">
          <cell r="C2358" t="str">
            <v>Instituto Distrital de Gestión de Riesgos y Cambio Climático</v>
          </cell>
          <cell r="D2358" t="str">
            <v>IDIGER</v>
          </cell>
          <cell r="E2358" t="str">
            <v>BOGOTA - DISTRITO CAPITAL</v>
          </cell>
          <cell r="F2358" t="str">
            <v>DISTRITO CAPITAL</v>
          </cell>
          <cell r="G2358" t="str">
            <v>Diagonal 47 Nº  77 A  - 09 BG 11</v>
          </cell>
          <cell r="H2358" t="str">
            <v>111071</v>
          </cell>
          <cell r="I2358" t="str">
            <v>091-4292801,4297414,4109036</v>
          </cell>
          <cell r="J2358" t="str">
            <v>091-4292833,4109014</v>
          </cell>
          <cell r="K2358" t="str">
            <v>idiger@idiger.gov.co</v>
          </cell>
          <cell r="L2358" t="str">
            <v>http://www.idiger.gov.co</v>
          </cell>
        </row>
        <row r="2359">
          <cell r="C2359" t="str">
            <v>Fondo Rotatorio de Valorización de Sincelejo</v>
          </cell>
          <cell r="D2359" t="str">
            <v>FOMVAS</v>
          </cell>
          <cell r="E2359" t="str">
            <v>SINCELEJO</v>
          </cell>
          <cell r="F2359" t="str">
            <v>DEPARTAMENTO DE SUCRE</v>
          </cell>
          <cell r="G2359" t="str">
            <v>CARRERA 19 A NO.14-92 BARRIO FORD</v>
          </cell>
          <cell r="H2359" t="str">
            <v>700003</v>
          </cell>
          <cell r="I2359" t="str">
            <v>075-2761356</v>
          </cell>
          <cell r="J2359" t="str">
            <v>075-2761356</v>
          </cell>
          <cell r="K2359" t="str">
            <v>contabilidad-fomvas@sincelejo.gov.co</v>
          </cell>
          <cell r="L2359" t="str">
            <v>http://www.fomvassincelejo.gov.co</v>
          </cell>
        </row>
        <row r="2360">
          <cell r="C2360" t="str">
            <v>E.S.E. Salud Pereira</v>
          </cell>
          <cell r="E2360" t="str">
            <v>PEREIRA</v>
          </cell>
          <cell r="F2360" t="str">
            <v>DEPARTAMENTO DE RISARALDA</v>
          </cell>
          <cell r="G2360" t="str">
            <v>CARRERA 7A NO. 40-34</v>
          </cell>
          <cell r="H2360" t="str">
            <v>660002</v>
          </cell>
          <cell r="I2360" t="str">
            <v>096-3515252</v>
          </cell>
          <cell r="J2360" t="str">
            <v>096-3248357</v>
          </cell>
          <cell r="K2360" t="str">
            <v>correoese@saludpereira.gov.co</v>
          </cell>
          <cell r="L2360" t="str">
            <v>http://www.saludpereira.gov.co</v>
          </cell>
        </row>
        <row r="2361">
          <cell r="C2361" t="str">
            <v>Fondo Municipal de Vivienda de Interés Social y Reforma Urbana de Sincelejo</v>
          </cell>
          <cell r="D2361" t="str">
            <v>FOVIS</v>
          </cell>
          <cell r="E2361" t="str">
            <v>SINCELEJO</v>
          </cell>
          <cell r="F2361" t="str">
            <v>DEPARTAMENTO DE SUCRE</v>
          </cell>
          <cell r="G2361" t="str">
            <v>CARRERA 20 Nº22-02 ANTIGUO PALACIO MUNICIPAL</v>
          </cell>
          <cell r="H2361" t="str">
            <v>700003</v>
          </cell>
          <cell r="I2361" t="str">
            <v>095-2741190</v>
          </cell>
          <cell r="J2361" t="str">
            <v>095-2741190</v>
          </cell>
          <cell r="K2361" t="str">
            <v>gerencia-fovis@sincelejo.gov</v>
          </cell>
          <cell r="L2361" t="str">
            <v>http://www.fovissincelejo.gov.co</v>
          </cell>
        </row>
        <row r="2362">
          <cell r="C2362" t="str">
            <v>Empresa Municipal para la Salud</v>
          </cell>
          <cell r="D2362" t="str">
            <v>EMSA</v>
          </cell>
          <cell r="E2362" t="str">
            <v>MANIZALES</v>
          </cell>
          <cell r="F2362" t="str">
            <v>DEPARTAMENTO DE CALDAS</v>
          </cell>
          <cell r="G2362" t="str">
            <v xml:space="preserve">CALLE 51C CARRERAA 15B PISO 3 LA ASUNCION CENTRO DE OPORTUNIDADES </v>
          </cell>
          <cell r="H2362" t="str">
            <v>170001</v>
          </cell>
          <cell r="I2362" t="str">
            <v>096-8841927</v>
          </cell>
          <cell r="J2362" t="str">
            <v>096-8843066</v>
          </cell>
          <cell r="K2362" t="str">
            <v>loteriademanizales@une.net.co</v>
          </cell>
          <cell r="L2362" t="str">
            <v>http://www.loteriademanizales.com</v>
          </cell>
        </row>
        <row r="2363">
          <cell r="C2363" t="str">
            <v>Instituto de Cultura de Pereira - En liquidación</v>
          </cell>
          <cell r="E2363" t="str">
            <v>PEREIRA</v>
          </cell>
          <cell r="F2363" t="str">
            <v>DEPARTAMENTO DE RISARALDA</v>
          </cell>
          <cell r="G2363" t="str">
            <v>Carrera 10  16 -60 Centro Cultural Lucy Tejada</v>
          </cell>
          <cell r="H2363" t="str">
            <v>660002</v>
          </cell>
          <cell r="I2363" t="str">
            <v>096-3248756</v>
          </cell>
          <cell r="J2363" t="str">
            <v>096-3248766</v>
          </cell>
          <cell r="K2363" t="str">
            <v>inscultura@pereiraculturayturismo.gov.co</v>
          </cell>
          <cell r="L2363" t="str">
            <v>http://www.pereiraculturayturismo.gov.co</v>
          </cell>
        </row>
        <row r="2364">
          <cell r="C2364" t="str">
            <v>Fondo de Vivienda de Interés Social y Reforma Urbana del Municipio de Sogamoso</v>
          </cell>
          <cell r="D2364" t="str">
            <v>FONVISOG</v>
          </cell>
          <cell r="E2364" t="str">
            <v>SOGAMOSO</v>
          </cell>
          <cell r="F2364" t="str">
            <v>DEPARTAMENTO DE BOYACA</v>
          </cell>
          <cell r="G2364" t="str">
            <v>CALLE 18 # 34/36</v>
          </cell>
          <cell r="H2364" t="str">
            <v>152210</v>
          </cell>
          <cell r="I2364" t="str">
            <v>098-7716776</v>
          </cell>
          <cell r="J2364" t="str">
            <v>098-7716776</v>
          </cell>
          <cell r="K2364" t="str">
            <v>financiera@fonvisog.gov.co</v>
          </cell>
          <cell r="L2364" t="str">
            <v>http://www.fonvisog.gov.co</v>
          </cell>
        </row>
        <row r="2365">
          <cell r="C2365" t="str">
            <v>Corporación Deportiva Centenario de Pereira</v>
          </cell>
          <cell r="E2365" t="str">
            <v>PEREIRA</v>
          </cell>
          <cell r="F2365" t="str">
            <v>DEPARTAMENTO DE RISARALDA</v>
          </cell>
          <cell r="G2365" t="str">
            <v>ESTADIO HERNAN RAMIREZ VILLEGAS PISO 2 PARTE OCCIDENTAL</v>
          </cell>
          <cell r="H2365" t="str">
            <v>660002</v>
          </cell>
          <cell r="I2365" t="str">
            <v>096-3278700</v>
          </cell>
          <cell r="J2365" t="str">
            <v>096-3278700</v>
          </cell>
          <cell r="K2365" t="str">
            <v>corporaciondeportivadepereira@gmail.com</v>
          </cell>
          <cell r="L2365" t="str">
            <v>http://cordeppereira.com</v>
          </cell>
        </row>
        <row r="2366">
          <cell r="C2366" t="str">
            <v>E.S.E. Unidad de Salud San Francisco de Asís</v>
          </cell>
          <cell r="E2366" t="str">
            <v>SINCELEJO</v>
          </cell>
          <cell r="F2366" t="str">
            <v>DEPARTAMENTO DE SUCRE</v>
          </cell>
          <cell r="G2366" t="str">
            <v>Calle 23 No. 14-39. Barrio Mochila (Sincelejo-Sucre).</v>
          </cell>
          <cell r="H2366" t="str">
            <v>700003</v>
          </cell>
          <cell r="I2366" t="str">
            <v>095-2828189</v>
          </cell>
          <cell r="J2366" t="str">
            <v>095-2828169</v>
          </cell>
          <cell r="K2366" t="str">
            <v>gerencia@esesanfranciscosincelejo.gov.co</v>
          </cell>
          <cell r="L2366" t="str">
            <v>http://www.esesanfranciscosincelejo.gov.co/</v>
          </cell>
        </row>
        <row r="2367">
          <cell r="C2367" t="str">
            <v>E.S.E. Hospital Divino Niño - Buga</v>
          </cell>
          <cell r="E2367" t="str">
            <v>GUADALAJARA DE BUGA</v>
          </cell>
          <cell r="F2367" t="str">
            <v>DEPARTAMENTO DE VALLE DEL CAUCA</v>
          </cell>
          <cell r="G2367" t="str">
            <v>CARRERA 15 # 26-50</v>
          </cell>
          <cell r="H2367" t="str">
            <v>763041</v>
          </cell>
          <cell r="I2367" t="str">
            <v>092-2367912</v>
          </cell>
          <cell r="J2367" t="str">
            <v>092-2373737</v>
          </cell>
          <cell r="K2367" t="str">
            <v>contabilidad@hdn.gov.co</v>
          </cell>
          <cell r="L2367" t="str">
            <v>http://www.hdn.gov.co</v>
          </cell>
        </row>
        <row r="2368">
          <cell r="C2368" t="str">
            <v>Fondo de Vivienda de Interés Social y Reforma Urbana</v>
          </cell>
          <cell r="D2368" t="str">
            <v>FONVISOCIAL</v>
          </cell>
          <cell r="E2368" t="str">
            <v>VALLEDUPAR</v>
          </cell>
          <cell r="F2368" t="str">
            <v>DEPARTAMENTO DE CESAR</v>
          </cell>
          <cell r="G2368" t="str">
            <v>CALLE 16 # 8-25</v>
          </cell>
          <cell r="H2368" t="str">
            <v>200002</v>
          </cell>
          <cell r="I2368" t="str">
            <v>095-5745299</v>
          </cell>
          <cell r="J2368" t="str">
            <v>095-5745299</v>
          </cell>
          <cell r="K2368" t="str">
            <v>fonvisocial@valledupar-cesar-cesar.gov.co</v>
          </cell>
          <cell r="L2368" t="str">
            <v>http://www.fonvisocial.gov.co</v>
          </cell>
        </row>
        <row r="2369">
          <cell r="C2369" t="str">
            <v>Instituto Municipal de Deportes de Villavicencio</v>
          </cell>
          <cell r="D2369" t="str">
            <v>IMDER</v>
          </cell>
          <cell r="E2369" t="str">
            <v>VILLAVICENCIO</v>
          </cell>
          <cell r="F2369" t="str">
            <v>DEPARTAMENTO DEL META</v>
          </cell>
          <cell r="G2369" t="str">
            <v>CARRERA 41 CALLE 5B PARQUE URBANIZACIÓN VILLABOLIVAR</v>
          </cell>
          <cell r="H2369" t="str">
            <v>510001</v>
          </cell>
          <cell r="I2369" t="str">
            <v>098-6833927</v>
          </cell>
          <cell r="J2369" t="str">
            <v>098-6833927</v>
          </cell>
          <cell r="K2369" t="str">
            <v>direccion@imdervillavicencio.gov.co</v>
          </cell>
          <cell r="L2369" t="str">
            <v>http://www.imdervillavicencio.gov.co</v>
          </cell>
        </row>
        <row r="2370">
          <cell r="C2370" t="str">
            <v>Fondo Rotatorio de Valorización Municipal - Ipiales - En Liquidación</v>
          </cell>
          <cell r="E2370" t="str">
            <v>IPIALES</v>
          </cell>
          <cell r="F2370" t="str">
            <v>DEPARTAMENTO DE NARIÑO</v>
          </cell>
          <cell r="G2370" t="str">
            <v>CARRERA 6 PLAZA 20 DE JULIO EDF. CAM PISO 3 PFC. 304 ALCALDIA MUNICIPAL DE IPIALES</v>
          </cell>
          <cell r="H2370" t="str">
            <v>522020</v>
          </cell>
          <cell r="I2370" t="str">
            <v>927-7732531</v>
          </cell>
          <cell r="J2370" t="str">
            <v>927-7732484</v>
          </cell>
          <cell r="K2370" t="str">
            <v>valorizacionmu.ipiales@gmail.com</v>
          </cell>
          <cell r="L2370" t="str">
            <v>http://</v>
          </cell>
        </row>
        <row r="2371">
          <cell r="C2371" t="str">
            <v>Instituto Municipal de Deportes y Recreación de Valledupar</v>
          </cell>
          <cell r="D2371" t="str">
            <v>INDUPAL</v>
          </cell>
          <cell r="E2371" t="str">
            <v>VALLEDUPAR</v>
          </cell>
          <cell r="F2371" t="str">
            <v>DEPARTAMENTO DE CESAR</v>
          </cell>
          <cell r="G2371" t="str">
            <v>CALLE 9 C 19 B1 47</v>
          </cell>
          <cell r="H2371" t="str">
            <v>200002</v>
          </cell>
          <cell r="I2371" t="str">
            <v>095-5712365,5712365</v>
          </cell>
          <cell r="J2371" t="str">
            <v>095-5804100</v>
          </cell>
          <cell r="K2371" t="str">
            <v>indupalcontabilidad12@gmail.com</v>
          </cell>
          <cell r="L2371" t="str">
            <v>http://www.indupalavanza.com</v>
          </cell>
        </row>
        <row r="2372">
          <cell r="C2372" t="str">
            <v>E.S.E. del Municipio de Villavicencio</v>
          </cell>
          <cell r="E2372" t="str">
            <v>VILLAVICENCIO</v>
          </cell>
          <cell r="F2372" t="str">
            <v>DEPARTAMENTO DEL META</v>
          </cell>
          <cell r="G2372" t="str">
            <v>CARRERA 42 NO. 32-06</v>
          </cell>
          <cell r="H2372" t="str">
            <v>510001</v>
          </cell>
          <cell r="I2372" t="str">
            <v>098-6725112</v>
          </cell>
          <cell r="J2372" t="str">
            <v>098-6725113</v>
          </cell>
          <cell r="K2372" t="str">
            <v>gerencia@esedevillavicencio.gov.co</v>
          </cell>
          <cell r="L2372" t="str">
            <v>http://www.esedevillavicencio.gov.co</v>
          </cell>
        </row>
        <row r="2373">
          <cell r="C2373" t="str">
            <v>E.S.E. Hospital Eduardo Arredondo Daza - Valledupar</v>
          </cell>
          <cell r="D2373" t="str">
            <v>HEADESE</v>
          </cell>
          <cell r="E2373" t="str">
            <v>VALLEDUPAR</v>
          </cell>
          <cell r="F2373" t="str">
            <v>DEPARTAMENTO DE CESAR</v>
          </cell>
          <cell r="G2373" t="str">
            <v>CARRERAA 20 NO 43-63</v>
          </cell>
          <cell r="H2373" t="str">
            <v>200002</v>
          </cell>
          <cell r="I2373" t="str">
            <v>095-5842828</v>
          </cell>
          <cell r="J2373" t="str">
            <v>095-5846293</v>
          </cell>
          <cell r="K2373" t="str">
            <v>gerencia@headese.gov.co</v>
          </cell>
          <cell r="L2373" t="str">
            <v>http://www.headese.com.co</v>
          </cell>
        </row>
        <row r="2374">
          <cell r="C2374" t="str">
            <v>Instituto Municipal de la Vivienda y Reforma Urbana de Pasto</v>
          </cell>
          <cell r="D2374" t="str">
            <v>INVIPASTO</v>
          </cell>
          <cell r="E2374" t="str">
            <v>SAN JUAN DE PASTO</v>
          </cell>
          <cell r="F2374" t="str">
            <v>DEPARTAMENTO DE NARIÑO</v>
          </cell>
          <cell r="G2374" t="str">
            <v>CAM ANGANOY ROSALES II</v>
          </cell>
          <cell r="H2374" t="str">
            <v>520001</v>
          </cell>
          <cell r="I2374" t="str">
            <v>092-7222330</v>
          </cell>
          <cell r="J2374" t="str">
            <v>092-7222330</v>
          </cell>
          <cell r="K2374" t="str">
            <v>direccion@invipasto.gov.co</v>
          </cell>
          <cell r="L2374" t="str">
            <v>http://www.invipasto.gov.co</v>
          </cell>
        </row>
        <row r="2375">
          <cell r="C2375" t="str">
            <v>Empresa de Acueducto y Alcantarillado Puerto Asís</v>
          </cell>
          <cell r="D2375" t="str">
            <v>EAAAP</v>
          </cell>
          <cell r="E2375" t="str">
            <v>PUERTO ASIS</v>
          </cell>
          <cell r="F2375" t="str">
            <v>DEPARTAMENTO DE PUTUMAYO</v>
          </cell>
          <cell r="G2375" t="str">
            <v>CALLE 12 NO. 17-38 PRIMER PISO HOTEL CONTINENTAL BARRIO LAS AMERICAS</v>
          </cell>
          <cell r="H2375" t="str">
            <v>862060</v>
          </cell>
          <cell r="I2375" t="str">
            <v>098-4227253</v>
          </cell>
          <cell r="J2375" t="str">
            <v>098-4227253</v>
          </cell>
          <cell r="K2375" t="str">
            <v>eaaaps@hotmail.com</v>
          </cell>
          <cell r="L2375" t="str">
            <v>http://</v>
          </cell>
        </row>
        <row r="2376">
          <cell r="C2376" t="str">
            <v>Instituto Municipal de Cultura y Turismo de Villeta</v>
          </cell>
          <cell r="E2376" t="str">
            <v>VILLETA</v>
          </cell>
          <cell r="F2376" t="str">
            <v>DEPARTAMENTO DE CUNDINAMARCA</v>
          </cell>
          <cell r="G2376" t="str">
            <v>CONCHA ACÚSTICA BARRIO EL RECARRERAEO VILLETA</v>
          </cell>
          <cell r="H2376" t="str">
            <v>253410</v>
          </cell>
          <cell r="I2376" t="str">
            <v>091-8446027</v>
          </cell>
          <cell r="J2376" t="str">
            <v>091-8446027</v>
          </cell>
          <cell r="K2376" t="str">
            <v>turismoculturaydeporte@villeta-cundinamarca.gov.co</v>
          </cell>
          <cell r="L2376" t="str">
            <v>http://www.turismovilleta.gov.co</v>
          </cell>
        </row>
        <row r="2377">
          <cell r="C2377" t="str">
            <v>Instituto de Movilidad de Pereira</v>
          </cell>
          <cell r="E2377" t="str">
            <v>PEREIRA</v>
          </cell>
          <cell r="F2377" t="str">
            <v>DEPARTAMENTO DE RISARALDA</v>
          </cell>
          <cell r="G2377" t="str">
            <v>CARRERA 14 17-60</v>
          </cell>
          <cell r="H2377" t="str">
            <v>660002</v>
          </cell>
          <cell r="I2377" t="str">
            <v>096-3294920</v>
          </cell>
          <cell r="J2377" t="str">
            <v>096-3294920</v>
          </cell>
          <cell r="K2377" t="str">
            <v>contactenos@transitopereira.gov.co</v>
          </cell>
          <cell r="L2377" t="str">
            <v>http://www.transitopereira.gov.co</v>
          </cell>
        </row>
        <row r="2378">
          <cell r="C2378" t="str">
            <v>E.S.P. Empresas Públicas de Marsella</v>
          </cell>
          <cell r="E2378" t="str">
            <v>MARSELLA</v>
          </cell>
          <cell r="F2378" t="str">
            <v>DEPARTAMENTO DE RISARALDA</v>
          </cell>
          <cell r="G2378" t="str">
            <v>CARRERAA 11 NO 7-09</v>
          </cell>
          <cell r="H2378" t="str">
            <v>661040</v>
          </cell>
          <cell r="I2378" t="str">
            <v>096-3685185</v>
          </cell>
          <cell r="J2378" t="str">
            <v>096-3685751</v>
          </cell>
          <cell r="K2378" t="str">
            <v>gerencia@empumar.com</v>
          </cell>
          <cell r="L2378" t="str">
            <v>http://www.empumar.com</v>
          </cell>
        </row>
        <row r="2379">
          <cell r="C2379" t="str">
            <v>E.S.P. Aguas de Bogotá S.A.</v>
          </cell>
          <cell r="E2379" t="str">
            <v>BOGOTA - DISTRITO CAPITAL</v>
          </cell>
          <cell r="F2379" t="str">
            <v>DISTRITO CAPITAL</v>
          </cell>
          <cell r="G2379" t="str">
            <v>CARRERA 21 NO. 44-07</v>
          </cell>
          <cell r="H2379" t="str">
            <v>111051</v>
          </cell>
          <cell r="I2379" t="str">
            <v>091-3008021847</v>
          </cell>
          <cell r="J2379" t="str">
            <v>091-3008021847</v>
          </cell>
          <cell r="K2379" t="str">
            <v>notificaciones@aguasdebogota.com.co</v>
          </cell>
          <cell r="L2379" t="str">
            <v>http://www.aguasdebogota.co</v>
          </cell>
        </row>
        <row r="2380">
          <cell r="C2380" t="str">
            <v>Empresas Públicas de Medellín</v>
          </cell>
          <cell r="D2380" t="str">
            <v>EPM</v>
          </cell>
          <cell r="E2380" t="str">
            <v>MEDELLIN</v>
          </cell>
          <cell r="F2380" t="str">
            <v>DEPARTAMENTO DE ANTIOQUIA</v>
          </cell>
          <cell r="G2380" t="str">
            <v>CARRERA 58 # 42 125 MEDELLIN</v>
          </cell>
          <cell r="H2380" t="str">
            <v>050012</v>
          </cell>
          <cell r="I2380" t="str">
            <v>094-3805630,3805025,3805798,3808080</v>
          </cell>
          <cell r="J2380" t="str">
            <v>094-3806772</v>
          </cell>
          <cell r="K2380" t="str">
            <v>epm@epm.com.co</v>
          </cell>
          <cell r="L2380" t="str">
            <v>http://www.epm.com.co</v>
          </cell>
        </row>
        <row r="2381">
          <cell r="C2381" t="str">
            <v>E.S.P. Empresas Públicas de Abejorral</v>
          </cell>
          <cell r="D2381" t="str">
            <v>EPA</v>
          </cell>
          <cell r="E2381" t="str">
            <v>ABEJORRAL</v>
          </cell>
          <cell r="F2381" t="str">
            <v>DEPARTAMENTO DE ANTIOQUIA</v>
          </cell>
          <cell r="G2381" t="str">
            <v>CALLE 50 52 26</v>
          </cell>
          <cell r="H2381" t="str">
            <v>055030</v>
          </cell>
          <cell r="I2381" t="str">
            <v>094-8647272</v>
          </cell>
          <cell r="J2381" t="str">
            <v>094-8487062</v>
          </cell>
          <cell r="K2381" t="str">
            <v>gerenciaepaesp@edatel.net.co</v>
          </cell>
          <cell r="L2381" t="str">
            <v>http://</v>
          </cell>
        </row>
        <row r="2382">
          <cell r="C2382" t="str">
            <v>Plaza de Mercado de Apartadó</v>
          </cell>
          <cell r="E2382" t="str">
            <v>APARTADO</v>
          </cell>
          <cell r="F2382" t="str">
            <v>DEPARTAMENTO DE ANTIOQUIA</v>
          </cell>
          <cell r="G2382" t="str">
            <v>CALLEL 93 NO 103 02</v>
          </cell>
          <cell r="H2382" t="str">
            <v>057840</v>
          </cell>
          <cell r="I2382" t="str">
            <v>094-8282024</v>
          </cell>
          <cell r="J2382" t="str">
            <v>094-8282024</v>
          </cell>
          <cell r="K2382" t="str">
            <v>edinson_977@hotmail.com</v>
          </cell>
          <cell r="L2382" t="str">
            <v>http://emma.gov.co</v>
          </cell>
        </row>
        <row r="2383">
          <cell r="C2383" t="str">
            <v>E.S.P. de Belmira</v>
          </cell>
          <cell r="D2383" t="str">
            <v>EMPUBEL</v>
          </cell>
          <cell r="E2383" t="str">
            <v>BELMIRA</v>
          </cell>
          <cell r="F2383" t="str">
            <v>DEPARTAMENTO DE ANTIOQUIA</v>
          </cell>
          <cell r="G2383" t="str">
            <v>CARRERA 20 20 24</v>
          </cell>
          <cell r="H2383" t="str">
            <v>051420</v>
          </cell>
          <cell r="I2383" t="str">
            <v>094-8674493</v>
          </cell>
          <cell r="J2383" t="str">
            <v>094-8674159</v>
          </cell>
          <cell r="K2383" t="str">
            <v>empubel@belmira-antioquia.gov.co</v>
          </cell>
          <cell r="L2383" t="str">
            <v>http://</v>
          </cell>
        </row>
        <row r="2384">
          <cell r="C2384" t="str">
            <v>E.S.P. Nuestro Aseo</v>
          </cell>
          <cell r="E2384" t="str">
            <v>CIUDAD BOLIVAR</v>
          </cell>
          <cell r="F2384" t="str">
            <v>DEPARTAMENTO DE ANTIOQUIA</v>
          </cell>
          <cell r="G2384" t="str">
            <v>CALLE 49  54 33</v>
          </cell>
          <cell r="H2384" t="str">
            <v>056460</v>
          </cell>
          <cell r="I2384" t="str">
            <v>094-8410091</v>
          </cell>
          <cell r="J2384" t="str">
            <v>094-8410091</v>
          </cell>
          <cell r="K2384" t="str">
            <v>snuestroaseo@ciudadbolivar-antioquia.gov.co</v>
          </cell>
          <cell r="L2384" t="str">
            <v>http://www.nuestroaseo.co</v>
          </cell>
        </row>
        <row r="2385">
          <cell r="C2385" t="str">
            <v>E.S.P. La Cimarrona - Carmen de Viboral</v>
          </cell>
          <cell r="E2385" t="str">
            <v>CARMEN DE VIBORAL</v>
          </cell>
          <cell r="F2385" t="str">
            <v>DEPARTAMENTO DE ANTIOQUIA</v>
          </cell>
          <cell r="G2385" t="str">
            <v>CARRERA 30 N° 29-90 PISO 2</v>
          </cell>
          <cell r="H2385" t="str">
            <v>054030</v>
          </cell>
          <cell r="I2385" t="str">
            <v>094-5432127</v>
          </cell>
          <cell r="J2385" t="str">
            <v>094-5432127</v>
          </cell>
          <cell r="K2385" t="str">
            <v>lacimarrona.esp@lacimarronaesp.gov.co</v>
          </cell>
          <cell r="L2385" t="str">
            <v>http://www.lacimarronaesp.gov.co</v>
          </cell>
        </row>
        <row r="2386">
          <cell r="C2386" t="str">
            <v>E.S.P. Empresa Prestadora de Servicio Público de Aseo - Chigorodó</v>
          </cell>
          <cell r="E2386" t="str">
            <v>CHIGORODO</v>
          </cell>
          <cell r="F2386" t="str">
            <v>DEPARTAMENTO DE ANTIOQUIA</v>
          </cell>
          <cell r="G2386" t="str">
            <v>CARRERAA  99 B 99A - 39</v>
          </cell>
          <cell r="H2386" t="str">
            <v>057410</v>
          </cell>
          <cell r="I2386" t="str">
            <v>094-8254520</v>
          </cell>
          <cell r="J2386" t="str">
            <v>094-8251362</v>
          </cell>
          <cell r="K2386" t="str">
            <v>aseochigorodo@gmail.com</v>
          </cell>
          <cell r="L2386" t="str">
            <v>http://www.aseochigorodo.com</v>
          </cell>
        </row>
        <row r="2387">
          <cell r="C2387" t="str">
            <v>E.S.P. Empresa de Servicios Públicos - Cocorná</v>
          </cell>
          <cell r="E2387" t="str">
            <v>COCORNA</v>
          </cell>
          <cell r="F2387" t="str">
            <v>DEPARTAMENTO DE ANTIOQUIA</v>
          </cell>
          <cell r="G2387" t="str">
            <v xml:space="preserve">MUNICIPIO DE COCORNA - PARQUE PRINCIPAL </v>
          </cell>
          <cell r="H2387" t="str">
            <v>054440</v>
          </cell>
          <cell r="I2387" t="str">
            <v>094-8344267</v>
          </cell>
          <cell r="J2387" t="str">
            <v>094-8343650</v>
          </cell>
          <cell r="K2387" t="str">
            <v>esp@cocorna-antioquia.gov.co</v>
          </cell>
          <cell r="L2387" t="str">
            <v>http://www.cocorna-antioquia.gov.co/</v>
          </cell>
        </row>
        <row r="2388">
          <cell r="C2388" t="str">
            <v>E.S.P. Empresas Públicas - Concordia</v>
          </cell>
          <cell r="D2388" t="str">
            <v>EPMC</v>
          </cell>
          <cell r="E2388" t="str">
            <v>CONCORDIA (ANTIOQUIA)</v>
          </cell>
          <cell r="F2388" t="str">
            <v>DEPARTAMENTO DE ANTIOQUIA</v>
          </cell>
          <cell r="G2388" t="str">
            <v>CALLE 19 20 22 P 1</v>
          </cell>
          <cell r="H2388" t="str">
            <v>056410</v>
          </cell>
          <cell r="I2388" t="str">
            <v>094-8446693,8446703,</v>
          </cell>
          <cell r="J2388" t="str">
            <v>094-8447509</v>
          </cell>
          <cell r="K2388" t="str">
            <v>contacto@epmc.gov.co</v>
          </cell>
          <cell r="L2388" t="str">
            <v>http://www.epmc.gov.co</v>
          </cell>
        </row>
        <row r="2389">
          <cell r="C2389" t="str">
            <v>E.S.P. Empresa de Servicios Públicos de Ebéjico</v>
          </cell>
          <cell r="D2389" t="str">
            <v>ESPE</v>
          </cell>
          <cell r="E2389" t="str">
            <v>EBEJICO</v>
          </cell>
          <cell r="F2389" t="str">
            <v>DEPARTAMENTO DE ANTIOQUIA</v>
          </cell>
          <cell r="G2389" t="str">
            <v>CARRERA 21 18 21</v>
          </cell>
          <cell r="H2389" t="str">
            <v>055810</v>
          </cell>
          <cell r="I2389" t="str">
            <v>094-8562859</v>
          </cell>
          <cell r="J2389" t="str">
            <v>094-8562859</v>
          </cell>
          <cell r="K2389" t="str">
            <v>admin@espe.gov.co</v>
          </cell>
          <cell r="L2389" t="str">
            <v>http://www.espe.gov.co</v>
          </cell>
        </row>
        <row r="2390">
          <cell r="C2390" t="str">
            <v>E.S.P. Empresa de Servicios Públicos - Frontino</v>
          </cell>
          <cell r="E2390" t="str">
            <v>FRONTINO</v>
          </cell>
          <cell r="F2390" t="str">
            <v>DEPARTAMENTO DE ANTIOQUIA</v>
          </cell>
          <cell r="G2390" t="str">
            <v>CARRERA 32 31 60</v>
          </cell>
          <cell r="H2390" t="str">
            <v>057450</v>
          </cell>
          <cell r="I2390" t="str">
            <v>094-8596476</v>
          </cell>
          <cell r="J2390" t="str">
            <v>094-8596476</v>
          </cell>
          <cell r="K2390" t="str">
            <v>serviciospublicos@frontino-antioquia.gov.co</v>
          </cell>
          <cell r="L2390" t="str">
            <v>http:///espfrontino.gov.co/</v>
          </cell>
        </row>
        <row r="2391">
          <cell r="C2391" t="str">
            <v>E.S.P. Empresas de Servicios Públicos - Granada</v>
          </cell>
          <cell r="D2391" t="str">
            <v>ESPG</v>
          </cell>
          <cell r="E2391" t="str">
            <v>GRANADA (ANTIOQUIA)</v>
          </cell>
          <cell r="F2391" t="str">
            <v>DEPARTAMENTO DE ANTIOQUIA</v>
          </cell>
          <cell r="G2391" t="str">
            <v>CALLE 20 NO 21-55</v>
          </cell>
          <cell r="H2391" t="str">
            <v>054410</v>
          </cell>
          <cell r="I2391" t="str">
            <v>094-8320939</v>
          </cell>
          <cell r="J2391" t="str">
            <v>094-8320940</v>
          </cell>
          <cell r="K2391" t="str">
            <v>espgranada@yahoo.es</v>
          </cell>
          <cell r="L2391" t="str">
            <v>http:///espgranada.gov.co/</v>
          </cell>
        </row>
        <row r="2392">
          <cell r="C2392" t="str">
            <v>Aquaterra Empresa de Servicios Públicos</v>
          </cell>
          <cell r="D2392" t="str">
            <v>AQUATERRA E.S.P</v>
          </cell>
          <cell r="E2392" t="str">
            <v>GUARNE</v>
          </cell>
          <cell r="F2392" t="str">
            <v>DEPARTAMENTO DE ANTIOQUIA</v>
          </cell>
          <cell r="G2392" t="str">
            <v>CARRERA 50 42 100 LC 209 CENTRO INTEGRADO DE COMERCIALIZACIÓN Y TRANSPORTE</v>
          </cell>
          <cell r="H2392" t="str">
            <v>054050</v>
          </cell>
          <cell r="I2392" t="str">
            <v>094-5515184</v>
          </cell>
          <cell r="J2392" t="str">
            <v>094-5515642</v>
          </cell>
          <cell r="K2392" t="str">
            <v>disaza@aquaterraesp.com.co</v>
          </cell>
          <cell r="L2392" t="str">
            <v>http://www.aquaterraesp.com.co</v>
          </cell>
        </row>
        <row r="2393">
          <cell r="C2393" t="str">
            <v>Empresa Autónoma del Municipio de Guatapé</v>
          </cell>
          <cell r="E2393" t="str">
            <v>GUATAPE</v>
          </cell>
          <cell r="F2393" t="str">
            <v>DEPARTAMENTO DE ANTIOQUIA</v>
          </cell>
          <cell r="G2393" t="str">
            <v>CALLE 31 # 30 08</v>
          </cell>
          <cell r="H2393" t="str">
            <v>053840</v>
          </cell>
          <cell r="I2393" t="str">
            <v>094-8610555</v>
          </cell>
          <cell r="J2393" t="str">
            <v>094-8610672</v>
          </cell>
          <cell r="K2393" t="str">
            <v>empresa-autonoma@hotmail.com</v>
          </cell>
          <cell r="L2393" t="str">
            <v>http://www.municipiodeguatape.gov.co</v>
          </cell>
        </row>
        <row r="2394">
          <cell r="C2394" t="str">
            <v>E.S.P. Empresas Públicas de Jardín S.A.</v>
          </cell>
          <cell r="D2394" t="str">
            <v>EPJ</v>
          </cell>
          <cell r="E2394" t="str">
            <v>JARDIN</v>
          </cell>
          <cell r="F2394" t="str">
            <v>DEPARTAMENTO DE ANTIOQUIA</v>
          </cell>
          <cell r="G2394" t="str">
            <v>CARRERAA 3 N 10 18</v>
          </cell>
          <cell r="H2394" t="str">
            <v>056050</v>
          </cell>
          <cell r="I2394" t="str">
            <v>094-8456202</v>
          </cell>
          <cell r="J2394" t="str">
            <v>094-8456202</v>
          </cell>
          <cell r="K2394" t="str">
            <v>espjardin@gmail.com</v>
          </cell>
          <cell r="L2394" t="str">
            <v>http://</v>
          </cell>
        </row>
        <row r="2395">
          <cell r="C2395" t="str">
            <v>E.S.P. Empresa de Servicios Públicos - La Unión</v>
          </cell>
          <cell r="E2395" t="str">
            <v>LA UNION (ANTIOQUIA)</v>
          </cell>
          <cell r="F2395" t="str">
            <v>DEPARTAMENTO DE ANTIOQUIA</v>
          </cell>
          <cell r="G2395" t="str">
            <v>CALLE 10 CARRERA 10 36</v>
          </cell>
          <cell r="H2395" t="str">
            <v>055020</v>
          </cell>
          <cell r="I2395" t="str">
            <v>094-5560732</v>
          </cell>
          <cell r="J2395" t="str">
            <v>094-5560610</v>
          </cell>
          <cell r="K2395" t="str">
            <v>esp@launion-antioquia.gov.co</v>
          </cell>
          <cell r="L2395" t="str">
            <v>http://www.launionsaesp.com.co</v>
          </cell>
        </row>
        <row r="2396">
          <cell r="C2396" t="str">
            <v>E.S.P. Empresa de Servicios Públicos de Aseo - San José de Marinilla</v>
          </cell>
          <cell r="D2396" t="str">
            <v>ESPA</v>
          </cell>
          <cell r="E2396" t="str">
            <v>MARINILLA</v>
          </cell>
          <cell r="F2396" t="str">
            <v>DEPARTAMENTO DE ANTIOQUIA</v>
          </cell>
          <cell r="G2396" t="str">
            <v>CALLE 30 NO.25-96</v>
          </cell>
          <cell r="H2396" t="str">
            <v>054020</v>
          </cell>
          <cell r="I2396" t="str">
            <v>094-5487116,5482811</v>
          </cell>
          <cell r="J2396" t="str">
            <v>094-5487116</v>
          </cell>
          <cell r="K2396" t="str">
            <v>espa@espamarinilla.gov.co</v>
          </cell>
          <cell r="L2396" t="str">
            <v>http://www. espamarinilla.gov.co</v>
          </cell>
        </row>
        <row r="2397">
          <cell r="C2397" t="str">
            <v>Empresas Públicas de Puerto Nare</v>
          </cell>
          <cell r="D2397" t="str">
            <v>EPPN</v>
          </cell>
          <cell r="E2397" t="str">
            <v>PUERTO  NARE (LA MAGDALENA)</v>
          </cell>
          <cell r="F2397" t="str">
            <v>DEPARTAMENTO DE ANTIOQUIA</v>
          </cell>
          <cell r="G2397" t="str">
            <v>CARRERAA 2 49 37</v>
          </cell>
          <cell r="H2397" t="str">
            <v>053430</v>
          </cell>
          <cell r="I2397" t="str">
            <v>094-8347184</v>
          </cell>
          <cell r="J2397" t="str">
            <v>094-8347184</v>
          </cell>
          <cell r="K2397" t="str">
            <v>gerencia@eppn.gov.co</v>
          </cell>
          <cell r="L2397" t="str">
            <v>http://www.eppn.com.co</v>
          </cell>
        </row>
        <row r="2398">
          <cell r="C2398" t="str">
            <v>E.S.P. Empresa Aguas del Oriente Antioqueño S.A.</v>
          </cell>
          <cell r="E2398" t="str">
            <v>EL RETIRO</v>
          </cell>
          <cell r="F2398" t="str">
            <v>DEPARTAMENTO DE ANTIOQUIA</v>
          </cell>
          <cell r="G2398" t="str">
            <v>CALLE 22  22 - 35 BARRIO LA MACARENA</v>
          </cell>
          <cell r="H2398" t="str">
            <v>055430</v>
          </cell>
          <cell r="I2398" t="str">
            <v>094-5413219,5413218,</v>
          </cell>
          <cell r="J2398" t="str">
            <v>094-5413220</v>
          </cell>
          <cell r="K2398" t="str">
            <v>buzoncorporativo@aguasdeloriente.com</v>
          </cell>
          <cell r="L2398" t="str">
            <v>http://www.grupo-epm.com/site/aguasdeoriente/</v>
          </cell>
        </row>
        <row r="2399">
          <cell r="C2399" t="str">
            <v>E.S.P.  Empresa Públicas de  Rionegro S.A.S</v>
          </cell>
          <cell r="E2399" t="str">
            <v>RIONEGRO (ANTIOQUIA)</v>
          </cell>
          <cell r="F2399" t="str">
            <v>DEPARTAMENTO DE ANTIOQUIA</v>
          </cell>
          <cell r="G2399" t="str">
            <v>CALLE 47 NO. 74 ? 18 BARRIO EL PORVENIR</v>
          </cell>
          <cell r="H2399" t="str">
            <v>054040</v>
          </cell>
          <cell r="I2399" t="str">
            <v>094-38005843</v>
          </cell>
          <cell r="J2399" t="str">
            <v>094-3806725</v>
          </cell>
          <cell r="K2399" t="str">
            <v xml:space="preserve">notifjudiciales@eprio.com.co </v>
          </cell>
          <cell r="L2399" t="str">
            <v>http://www.eprio.gov.co</v>
          </cell>
        </row>
        <row r="2400">
          <cell r="C2400" t="str">
            <v>E.S.P. Empresas Públicas de Salgar S.A.</v>
          </cell>
          <cell r="E2400" t="str">
            <v>SALGAR</v>
          </cell>
          <cell r="F2400" t="str">
            <v>DEPARTAMENTO DE ANTIOQUIA</v>
          </cell>
          <cell r="G2400" t="str">
            <v>CALLE 30 29 48</v>
          </cell>
          <cell r="H2400" t="str">
            <v>056470</v>
          </cell>
          <cell r="I2400" t="str">
            <v>094-8442476</v>
          </cell>
          <cell r="J2400" t="str">
            <v>094-8442476</v>
          </cell>
          <cell r="K2400" t="str">
            <v>comunicaciones@empresaspublicasdesalgar.gov.co</v>
          </cell>
          <cell r="L2400" t="str">
            <v>http://www.empresaspublicasdesalgar.gov.co</v>
          </cell>
        </row>
        <row r="2401">
          <cell r="C2401" t="str">
            <v>E.S.P. Aguas de San Jerónimo</v>
          </cell>
          <cell r="D2401" t="str">
            <v>ASJ</v>
          </cell>
          <cell r="E2401" t="str">
            <v>SAN JERONIMO</v>
          </cell>
          <cell r="F2401" t="str">
            <v>DEPARTAMENTO DE ANTIOQUIA</v>
          </cell>
          <cell r="G2401" t="str">
            <v>CALLE 21 N° 8 - 78</v>
          </cell>
          <cell r="H2401" t="str">
            <v>051070</v>
          </cell>
          <cell r="I2401" t="str">
            <v>094-8582154</v>
          </cell>
          <cell r="J2401" t="str">
            <v>094-8583241</v>
          </cell>
          <cell r="K2401" t="str">
            <v>info@aguasdesanjeronimo.com</v>
          </cell>
          <cell r="L2401" t="str">
            <v>http://www.aguasdesangeronimo.com</v>
          </cell>
        </row>
        <row r="2402">
          <cell r="C2402" t="str">
            <v>E.S.P. Empresas Públicas Municipales - Sopetran</v>
          </cell>
          <cell r="D2402" t="str">
            <v>EPM DE SOPETRAN</v>
          </cell>
          <cell r="E2402" t="str">
            <v>SOPETRAN</v>
          </cell>
          <cell r="F2402" t="str">
            <v>DEPARTAMENTO DE ANTIOQUIA</v>
          </cell>
          <cell r="G2402" t="str">
            <v>COLISEO MUNICIPAL DE SOPETRAN</v>
          </cell>
          <cell r="H2402" t="str">
            <v>051440</v>
          </cell>
          <cell r="I2402" t="str">
            <v>094-8542747</v>
          </cell>
          <cell r="J2402" t="str">
            <v>094-8542747</v>
          </cell>
          <cell r="K2402" t="str">
            <v>epmsopetran@hotmail.com</v>
          </cell>
          <cell r="L2402" t="str">
            <v>http://</v>
          </cell>
        </row>
        <row r="2403">
          <cell r="C2403" t="str">
            <v>Empresas Públicas Municipales de Urrao</v>
          </cell>
          <cell r="D2403" t="str">
            <v>EPU</v>
          </cell>
          <cell r="E2403" t="str">
            <v>URRAO</v>
          </cell>
          <cell r="F2403" t="str">
            <v>DEPARTAMENTO DE ANTIOQUIA</v>
          </cell>
          <cell r="G2403" t="str">
            <v xml:space="preserve">CALLE 29 NRO 29-57 </v>
          </cell>
          <cell r="H2403" t="str">
            <v>056830</v>
          </cell>
          <cell r="I2403" t="str">
            <v>094-8503641</v>
          </cell>
          <cell r="J2403" t="str">
            <v>094-8503641,8504227</v>
          </cell>
          <cell r="K2403" t="str">
            <v>contactenos@empresaspublicasurrao.gov.co</v>
          </cell>
          <cell r="L2403" t="str">
            <v>http://www.empresaspublicasurrao.gov.co</v>
          </cell>
        </row>
        <row r="2404">
          <cell r="C2404" t="str">
            <v>E.S.P. Servicio Público de Aseo - Venecia</v>
          </cell>
          <cell r="E2404" t="str">
            <v>VENECIA</v>
          </cell>
          <cell r="F2404" t="str">
            <v>DEPARTAMENTO DE ANTIOQUIA</v>
          </cell>
          <cell r="G2404" t="str">
            <v xml:space="preserve">CARRERA 51 # 50-19 </v>
          </cell>
          <cell r="H2404" t="str">
            <v>056420</v>
          </cell>
          <cell r="I2404" t="str">
            <v>094-8491708,8490052,</v>
          </cell>
          <cell r="J2404" t="str">
            <v>094-8490105</v>
          </cell>
          <cell r="K2404" t="str">
            <v>cerrotusin01@hotmail.com</v>
          </cell>
          <cell r="L2404" t="str">
            <v>http://</v>
          </cell>
        </row>
        <row r="2405">
          <cell r="C2405" t="str">
            <v>E.S.P. Empresa de Servicios Públicos Domiciliarios de Acueducto, Alcantarillado y Aseo - Yondó</v>
          </cell>
          <cell r="E2405" t="str">
            <v>YONDO (CASABE)</v>
          </cell>
          <cell r="F2405" t="str">
            <v>DEPARTAMENTO DE ANTIOQUIA</v>
          </cell>
          <cell r="G2405" t="str">
            <v>CARRERA 53 NO. 50-79 BRR GAITAN</v>
          </cell>
          <cell r="H2405" t="str">
            <v>053410</v>
          </cell>
          <cell r="I2405" t="str">
            <v>094-8325371</v>
          </cell>
          <cell r="J2405" t="str">
            <v>094-8325369</v>
          </cell>
          <cell r="K2405" t="str">
            <v>espyondo@gmail.com</v>
          </cell>
          <cell r="L2405" t="str">
            <v>http://www.espyondo.gov.co</v>
          </cell>
        </row>
        <row r="2406">
          <cell r="C2406" t="str">
            <v>Empresa de Acueducto - Suán</v>
          </cell>
          <cell r="E2406" t="str">
            <v>SUAN</v>
          </cell>
          <cell r="F2406" t="str">
            <v>DEPARTAMENTO DE ATLANTICO</v>
          </cell>
          <cell r="G2406" t="str">
            <v>Carretera Oriental Km 7, Suan</v>
          </cell>
          <cell r="H2406" t="str">
            <v>084067</v>
          </cell>
          <cell r="I2406" t="str">
            <v>095-8723029</v>
          </cell>
          <cell r="J2406" t="str">
            <v>095-8723049</v>
          </cell>
          <cell r="K2406" t="str">
            <v>eamsuan@hotmail.com</v>
          </cell>
          <cell r="L2406" t="str">
            <v>http://</v>
          </cell>
        </row>
        <row r="2407">
          <cell r="C2407" t="str">
            <v>E.S.P. Colombia Móvil S.A.</v>
          </cell>
          <cell r="D2407" t="str">
            <v>TIGO</v>
          </cell>
          <cell r="E2407" t="str">
            <v>BOGOTA - DISTRITO CAPITAL</v>
          </cell>
          <cell r="F2407" t="str">
            <v>DISTRITO CAPITAL</v>
          </cell>
          <cell r="G2407" t="str">
            <v>AV CALLE  26 # 92-32 EDIFICIO G1</v>
          </cell>
          <cell r="H2407" t="str">
            <v>111611</v>
          </cell>
          <cell r="I2407" t="str">
            <v>091-3303000</v>
          </cell>
          <cell r="J2407" t="str">
            <v>091-3303000</v>
          </cell>
          <cell r="K2407" t="str">
            <v>notificacionesjudiciales@tigoune.com</v>
          </cell>
          <cell r="L2407" t="str">
            <v>http://www.tigo.com</v>
          </cell>
        </row>
        <row r="2408">
          <cell r="C2408" t="str">
            <v>Instituto de Patrimonio y Cultura - Cartagena de Indias</v>
          </cell>
          <cell r="D2408" t="str">
            <v>IPCC</v>
          </cell>
          <cell r="E2408" t="str">
            <v>CARTAGENA DE INDIAS - DISTRITO TURISTICO Y CULTURAL</v>
          </cell>
          <cell r="F2408" t="str">
            <v>DEPARTAMENTO DE BOLIVAR</v>
          </cell>
          <cell r="G2408" t="str">
            <v>GETSEMANÍ, CALLE LARGA N° 9A-47</v>
          </cell>
          <cell r="H2408" t="str">
            <v>130001</v>
          </cell>
          <cell r="I2408" t="str">
            <v>095-6649449</v>
          </cell>
          <cell r="J2408" t="str">
            <v>095-6645361</v>
          </cell>
          <cell r="K2408" t="str">
            <v>direccion@ipcc.gov.co</v>
          </cell>
          <cell r="L2408" t="str">
            <v>http://www.ipcc.gov.co</v>
          </cell>
        </row>
        <row r="2409">
          <cell r="C2409" t="str">
            <v>E.S.P. Empresas Públicas de Garagoa S.A.</v>
          </cell>
          <cell r="D2409" t="str">
            <v>EPGAR</v>
          </cell>
          <cell r="E2409" t="str">
            <v>GARAGOA</v>
          </cell>
          <cell r="F2409" t="str">
            <v>DEPARTAMENTO DE BOYACA</v>
          </cell>
          <cell r="G2409" t="str">
            <v>CALLE 11 10 57 IN 3</v>
          </cell>
          <cell r="H2409" t="str">
            <v>152860</v>
          </cell>
          <cell r="I2409" t="str">
            <v>098-7502354</v>
          </cell>
          <cell r="J2409" t="str">
            <v>098-7502354</v>
          </cell>
          <cell r="K2409" t="str">
            <v>empresaspublicas@garagoa-boyaca.gov.co</v>
          </cell>
          <cell r="L2409" t="str">
            <v>http://www.empresaspublicasdegaragoa-boyaca.gov.co</v>
          </cell>
        </row>
        <row r="2410">
          <cell r="C2410" t="str">
            <v>E.S.P. Empresas Públicas - Puerto Boyacá</v>
          </cell>
          <cell r="D2410" t="str">
            <v>EPB</v>
          </cell>
          <cell r="E2410" t="str">
            <v>PUERTO BOYACA</v>
          </cell>
          <cell r="F2410" t="str">
            <v>DEPARTAMENTO DE BOYACA</v>
          </cell>
          <cell r="G2410" t="str">
            <v>CARRERAA 3 N° 6-48</v>
          </cell>
          <cell r="H2410" t="str">
            <v>155201</v>
          </cell>
          <cell r="I2410" t="str">
            <v>098-7383259,7381610,7381612</v>
          </cell>
          <cell r="J2410" t="str">
            <v>098-7381610</v>
          </cell>
          <cell r="K2410" t="str">
            <v>contabilidad@epb.gov.co</v>
          </cell>
          <cell r="L2410" t="str">
            <v>http://epb.gov.co</v>
          </cell>
        </row>
        <row r="2411">
          <cell r="C2411" t="str">
            <v>E.S.P. Domiciliarios - Sáchica</v>
          </cell>
          <cell r="E2411" t="str">
            <v>SACHICA</v>
          </cell>
          <cell r="F2411" t="str">
            <v>DEPARTAMENTO DE BOYACA</v>
          </cell>
          <cell r="G2411" t="str">
            <v>CARRERA 4 NO.3-41</v>
          </cell>
          <cell r="H2411" t="str">
            <v>153880</v>
          </cell>
          <cell r="I2411" t="str">
            <v>098-7342149</v>
          </cell>
          <cell r="J2411" t="str">
            <v>098-7342149</v>
          </cell>
          <cell r="K2411" t="str">
            <v>serviciospublicos@sachica-boyaca.gov.co</v>
          </cell>
          <cell r="L2411" t="str">
            <v>http://www.serviciospublicossachica.gov.co</v>
          </cell>
        </row>
        <row r="2412">
          <cell r="C2412" t="str">
            <v>E.S.P. Domiciliarios - Soatá</v>
          </cell>
          <cell r="D2412" t="str">
            <v>EMPOSOATA</v>
          </cell>
          <cell r="E2412" t="str">
            <v>SOATA</v>
          </cell>
          <cell r="F2412" t="str">
            <v>DEPARTAMENTO DE BOYACA</v>
          </cell>
          <cell r="G2412" t="str">
            <v>CARRERAA 4 # 10 - 47</v>
          </cell>
          <cell r="H2412" t="str">
            <v>151001</v>
          </cell>
          <cell r="I2412" t="str">
            <v>098-7880189</v>
          </cell>
          <cell r="J2412" t="str">
            <v>098-7880189</v>
          </cell>
          <cell r="K2412" t="str">
            <v>emposoataesp@soata-boyaca.gov.co</v>
          </cell>
          <cell r="L2412" t="str">
            <v>http://</v>
          </cell>
        </row>
        <row r="2413">
          <cell r="C2413" t="str">
            <v>E.S.P. Compañía de Servicios Públicos Sogamoso S.A.</v>
          </cell>
          <cell r="D2413" t="str">
            <v>COSERVICIOS</v>
          </cell>
          <cell r="E2413" t="str">
            <v>SOGAMOSO</v>
          </cell>
          <cell r="F2413" t="str">
            <v>DEPARTAMENTO DE BOYACA</v>
          </cell>
          <cell r="G2413" t="str">
            <v>CENTRO ADMINISTRATIVO PLAZA 6 DE SEPTIEMBRE, 3 PISO</v>
          </cell>
          <cell r="H2413" t="str">
            <v>152210</v>
          </cell>
          <cell r="I2413" t="str">
            <v>098-7702110</v>
          </cell>
          <cell r="J2413" t="str">
            <v>098-7705833</v>
          </cell>
          <cell r="K2413" t="str">
            <v>coservicios@coserviciosesp.com.co</v>
          </cell>
          <cell r="L2413" t="str">
            <v>http://www.coserviciosesp.com.co</v>
          </cell>
        </row>
        <row r="2414">
          <cell r="C2414" t="str">
            <v>Centro de Diagnóstico Automotor de Caldas Ltda.</v>
          </cell>
          <cell r="D2414" t="str">
            <v>CDA DE CALDAS</v>
          </cell>
          <cell r="E2414" t="str">
            <v>MANIZALES</v>
          </cell>
          <cell r="F2414" t="str">
            <v>DEPARTAMENTO DE CALDAS</v>
          </cell>
          <cell r="G2414" t="str">
            <v>AVENIDA KEVIN ANGEL # 63 - 77</v>
          </cell>
          <cell r="H2414" t="str">
            <v>170004</v>
          </cell>
          <cell r="I2414" t="str">
            <v>096-8752828,8932830</v>
          </cell>
          <cell r="J2414" t="str">
            <v>096-8932830</v>
          </cell>
          <cell r="K2414" t="str">
            <v>contador@cdac.gov.co</v>
          </cell>
          <cell r="L2414" t="str">
            <v>http://www.cdac.gov.co</v>
          </cell>
        </row>
        <row r="2415">
          <cell r="C2415" t="str">
            <v>E.S.P. Aguas de Aránzazu</v>
          </cell>
          <cell r="E2415" t="str">
            <v>ARANZAZU</v>
          </cell>
          <cell r="F2415" t="str">
            <v>DEPARTAMENTO DE CALDAS</v>
          </cell>
          <cell r="G2415" t="str">
            <v>Carrera 6a  6 - 23  Piso 2</v>
          </cell>
          <cell r="H2415" t="str">
            <v>171040</v>
          </cell>
          <cell r="I2415" t="str">
            <v>096-8510346</v>
          </cell>
          <cell r="J2415" t="str">
            <v>096-8510346</v>
          </cell>
          <cell r="K2415" t="str">
            <v>aguaran@gmail.com</v>
          </cell>
        </row>
        <row r="2416">
          <cell r="C2416" t="str">
            <v>Empresas Públicas de Pensilvania</v>
          </cell>
          <cell r="E2416" t="str">
            <v>PENSILVANIA</v>
          </cell>
          <cell r="F2416" t="str">
            <v>DEPARTAMENTO DE CALDAS</v>
          </cell>
          <cell r="G2416" t="str">
            <v xml:space="preserve">EDIFICIO ALCALDÍA MUNICIPAL </v>
          </cell>
          <cell r="H2416" t="str">
            <v>173060</v>
          </cell>
          <cell r="I2416" t="str">
            <v>096-8555691</v>
          </cell>
          <cell r="J2416" t="str">
            <v>096-8555691</v>
          </cell>
          <cell r="K2416" t="str">
            <v>gerencia@empen.com.co</v>
          </cell>
          <cell r="L2416" t="str">
            <v xml:space="preserve">http://www.empen.com.co </v>
          </cell>
        </row>
        <row r="2417">
          <cell r="C2417" t="str">
            <v>Empresa Municipal de Servicios de Aseo - Riosucio</v>
          </cell>
          <cell r="D2417" t="str">
            <v>EMSA</v>
          </cell>
          <cell r="E2417" t="str">
            <v>RIOSUCIO (CALDAS)</v>
          </cell>
          <cell r="F2417" t="str">
            <v>DEPARTAMENTO DE CALDAS</v>
          </cell>
          <cell r="G2417" t="str">
            <v>CARRERA 7 CALLE 10 ESQUINA PISO 1</v>
          </cell>
          <cell r="H2417" t="str">
            <v>178040</v>
          </cell>
          <cell r="I2417" t="str">
            <v>096-8592201</v>
          </cell>
          <cell r="J2417" t="str">
            <v>096-8599140</v>
          </cell>
          <cell r="K2417" t="str">
            <v>emsa@emsaesp.gov.co</v>
          </cell>
          <cell r="L2417" t="str">
            <v>http://www.emsaesp.gov.cp</v>
          </cell>
        </row>
        <row r="2418">
          <cell r="C2418" t="str">
            <v>E.S.P. Empresa Municipal de Aseo de Victoria</v>
          </cell>
          <cell r="D2418" t="str">
            <v>EMAV</v>
          </cell>
          <cell r="E2418" t="str">
            <v>VICTORIA</v>
          </cell>
          <cell r="F2418" t="str">
            <v>DEPARTAMENTO DE CALDAS</v>
          </cell>
          <cell r="G2418" t="str">
            <v>CALLE 9 NO. 6 - 29</v>
          </cell>
          <cell r="H2418" t="str">
            <v>174030</v>
          </cell>
          <cell r="I2418" t="str">
            <v>096-8552079</v>
          </cell>
          <cell r="J2418" t="str">
            <v>096-8552079</v>
          </cell>
          <cell r="K2418" t="str">
            <v>contactenos@emav-caldas.gov.co</v>
          </cell>
          <cell r="L2418" t="str">
            <v>http:///emav-caldas.gov.co</v>
          </cell>
        </row>
        <row r="2419">
          <cell r="C2419" t="str">
            <v>E.S.P. De Caloto</v>
          </cell>
          <cell r="E2419" t="str">
            <v>CALOTO</v>
          </cell>
          <cell r="F2419" t="str">
            <v>DEPARTAMENTO DE CAUCA</v>
          </cell>
          <cell r="G2419" t="str">
            <v xml:space="preserve">BARRIO CENTRO CALOTO CAUCA </v>
          </cell>
          <cell r="H2419" t="str">
            <v>191070</v>
          </cell>
          <cell r="I2419" t="str">
            <v>092-8258284</v>
          </cell>
          <cell r="J2419" t="str">
            <v>092-8258337</v>
          </cell>
          <cell r="K2419" t="str">
            <v>empocaloto@yahoo.com</v>
          </cell>
          <cell r="L2419" t="str">
            <v>http://</v>
          </cell>
        </row>
        <row r="2420">
          <cell r="C2420" t="str">
            <v>Empresa de Acueducto y Alcantarillado - Corinto</v>
          </cell>
          <cell r="D2420" t="str">
            <v>EMCORINTO</v>
          </cell>
          <cell r="E2420" t="str">
            <v>CORINTO</v>
          </cell>
          <cell r="F2420" t="str">
            <v>DEPARTAMENTO DE CAUCA</v>
          </cell>
          <cell r="G2420" t="str">
            <v>CALLE 7  8  47</v>
          </cell>
          <cell r="H2420" t="str">
            <v>191560</v>
          </cell>
          <cell r="I2420" t="str">
            <v>092-8270099</v>
          </cell>
          <cell r="J2420" t="str">
            <v>092-8270093</v>
          </cell>
          <cell r="K2420" t="str">
            <v>emcorintoesp@gmail.com</v>
          </cell>
          <cell r="L2420" t="str">
            <v>http://www.emcorinto.com.co/</v>
          </cell>
        </row>
        <row r="2421">
          <cell r="C2421" t="str">
            <v>Empresas Municipales de Miranda</v>
          </cell>
          <cell r="D2421" t="str">
            <v>EMMIR</v>
          </cell>
          <cell r="E2421" t="str">
            <v>MIRANDA</v>
          </cell>
          <cell r="F2421" t="str">
            <v>DEPARTAMENTO DE CAUCA</v>
          </cell>
          <cell r="G2421" t="str">
            <v>CALLE 6 # 4 - 30</v>
          </cell>
          <cell r="H2421" t="str">
            <v>191520</v>
          </cell>
          <cell r="I2421" t="str">
            <v>092-8476093</v>
          </cell>
          <cell r="J2421" t="str">
            <v>092-8476090</v>
          </cell>
          <cell r="K2421" t="str">
            <v>tesoreria@emmir.gov.co</v>
          </cell>
          <cell r="L2421" t="str">
            <v>http://www.emmir.gov.co/</v>
          </cell>
        </row>
        <row r="2422">
          <cell r="C2422" t="str">
            <v>E.S.P. Empresa de Acueducto, Alcantarillado y Aseo del Bordo Patía</v>
          </cell>
          <cell r="D2422" t="str">
            <v>EMPATIA</v>
          </cell>
          <cell r="E2422" t="str">
            <v>PATIA (EL BORDO)</v>
          </cell>
          <cell r="F2422" t="str">
            <v>DEPARTAMENTO DE CAUCA</v>
          </cell>
          <cell r="G2422" t="str">
            <v>CARRERA 1 NO 9 -12</v>
          </cell>
          <cell r="H2422" t="str">
            <v>195501</v>
          </cell>
          <cell r="I2422" t="str">
            <v>092-8262056</v>
          </cell>
          <cell r="J2422" t="str">
            <v>092-8262056</v>
          </cell>
          <cell r="K2422" t="str">
            <v>info@empatia.gov.co</v>
          </cell>
          <cell r="L2422" t="str">
            <v>http://www.empatia.gov.co</v>
          </cell>
        </row>
        <row r="2423">
          <cell r="C2423" t="str">
            <v>Empresa de Acueducto y Alcantarillado de Santander de Quilichao</v>
          </cell>
          <cell r="D2423" t="str">
            <v>EMQUILICHAO</v>
          </cell>
          <cell r="E2423" t="str">
            <v>SANTANDER DE QUILICHAO</v>
          </cell>
          <cell r="F2423" t="str">
            <v>DEPARTAMENTO DE CAUCA</v>
          </cell>
          <cell r="G2423" t="str">
            <v>CALLE 2B NO. 6-49</v>
          </cell>
          <cell r="H2423" t="str">
            <v>191030</v>
          </cell>
          <cell r="I2423" t="str">
            <v>092-8293279,8292893</v>
          </cell>
          <cell r="J2423" t="str">
            <v>092-8294227</v>
          </cell>
          <cell r="K2423" t="str">
            <v>emquilichao@gmail.com</v>
          </cell>
          <cell r="L2423" t="str">
            <v>http://www.emquilichao.gov.co</v>
          </cell>
        </row>
        <row r="2424">
          <cell r="C2424" t="str">
            <v>Empresas Públicas Municipales - Aguachica</v>
          </cell>
          <cell r="D2424" t="str">
            <v>ESPA</v>
          </cell>
          <cell r="E2424" t="str">
            <v>AGUACHICA</v>
          </cell>
          <cell r="F2424" t="str">
            <v>DEPARTAMENTO DE CESAR</v>
          </cell>
          <cell r="G2424" t="str">
            <v>CALLE 5 NO. 34-69</v>
          </cell>
          <cell r="H2424" t="str">
            <v>205010</v>
          </cell>
          <cell r="I2424" t="str">
            <v>095-5662384</v>
          </cell>
          <cell r="J2424" t="str">
            <v>095-5651984</v>
          </cell>
          <cell r="K2424" t="str">
            <v>esp-aguachica-cesar@hotmail.com</v>
          </cell>
          <cell r="L2424" t="str">
            <v>http://www.esp-aguachica-cesar-gov.co</v>
          </cell>
        </row>
        <row r="2425">
          <cell r="C2425" t="str">
            <v>E.S.P. Empresa de Servicios Públicos de Agustín Codazzi</v>
          </cell>
          <cell r="D2425" t="str">
            <v>EMCODAZZI</v>
          </cell>
          <cell r="E2425" t="str">
            <v>AGUSTIN CODAZZI</v>
          </cell>
          <cell r="F2425" t="str">
            <v>DEPARTAMENTO DE CESAR</v>
          </cell>
          <cell r="G2425" t="str">
            <v>CALLE 20 # 14-113 CENTRO</v>
          </cell>
          <cell r="H2425" t="str">
            <v>202050</v>
          </cell>
          <cell r="I2425" t="str">
            <v>095-5765655</v>
          </cell>
          <cell r="J2425" t="str">
            <v>095-5765655</v>
          </cell>
          <cell r="K2425" t="str">
            <v>emcodazzi2005@yahoo.es</v>
          </cell>
          <cell r="L2425" t="str">
            <v>http://www.emcodazziesp.gov.co</v>
          </cell>
        </row>
        <row r="2426">
          <cell r="C2426" t="str">
            <v>E.S.P. Empresa de Servicios Públicos Municipales</v>
          </cell>
          <cell r="D2426" t="str">
            <v>EMPOBOSCONIA</v>
          </cell>
          <cell r="E2426" t="str">
            <v>BOSCONIA</v>
          </cell>
          <cell r="F2426" t="str">
            <v>DEPARTAMENTO DE CESAR</v>
          </cell>
          <cell r="G2426" t="str">
            <v>CALLE 13 18-77</v>
          </cell>
          <cell r="H2426" t="str">
            <v>201020</v>
          </cell>
          <cell r="I2426" t="str">
            <v>095-5779933</v>
          </cell>
          <cell r="J2426" t="str">
            <v>095-5779933</v>
          </cell>
          <cell r="K2426" t="str">
            <v>empobosconia.esp@gmail.com</v>
          </cell>
          <cell r="L2426" t="str">
            <v>http://www.empobosconiaesp.gov.co</v>
          </cell>
        </row>
        <row r="2427">
          <cell r="C2427" t="str">
            <v>Empresa de Servicios Públicos de Acueducto, Alcantarillado y Aseo Municipal de Curumaní</v>
          </cell>
          <cell r="D2427" t="str">
            <v>ACUACUR</v>
          </cell>
          <cell r="E2427" t="str">
            <v>CURUMANI</v>
          </cell>
          <cell r="F2427" t="str">
            <v>DEPARTAMENTO DE CESAR</v>
          </cell>
          <cell r="G2427" t="str">
            <v>CARRERA 16 7 32 SEC CENTRO</v>
          </cell>
          <cell r="H2427" t="str">
            <v>203060</v>
          </cell>
          <cell r="I2427" t="str">
            <v>095-5750096</v>
          </cell>
          <cell r="J2427" t="str">
            <v>095-5750096</v>
          </cell>
          <cell r="K2427" t="str">
            <v>acuacur@hotmail.com</v>
          </cell>
          <cell r="L2427" t="str">
            <v>http://</v>
          </cell>
        </row>
        <row r="2428">
          <cell r="C2428" t="str">
            <v>E.S.P. Empresa de Servicios Públicos Municipales de El Copey</v>
          </cell>
          <cell r="D2428" t="str">
            <v>EMCOPEY</v>
          </cell>
          <cell r="E2428" t="str">
            <v>EL COPEY</v>
          </cell>
          <cell r="F2428" t="str">
            <v>DEPARTAMENTO DE CESAR</v>
          </cell>
          <cell r="G2428" t="str">
            <v>CALLE 8 Nª 17-29</v>
          </cell>
          <cell r="H2428" t="str">
            <v>201010</v>
          </cell>
          <cell r="I2428" t="str">
            <v>095-5255706</v>
          </cell>
          <cell r="J2428" t="str">
            <v>095-5255706</v>
          </cell>
          <cell r="K2428" t="str">
            <v>emcopeyesp@hotamail.com</v>
          </cell>
          <cell r="L2428" t="str">
            <v>http://www.emcopeyesp.gov.co</v>
          </cell>
        </row>
        <row r="2429">
          <cell r="C2429" t="str">
            <v>Empresa de Servicios Públicos La Gloria</v>
          </cell>
          <cell r="D2429" t="str">
            <v>EMPOGLORIA</v>
          </cell>
          <cell r="E2429" t="str">
            <v>LA GLORIA</v>
          </cell>
          <cell r="F2429" t="str">
            <v>DEPARTAMENTO DE CESAR</v>
          </cell>
          <cell r="G2429" t="str">
            <v>Calle 1  5A - 75</v>
          </cell>
          <cell r="H2429" t="str">
            <v>204060</v>
          </cell>
          <cell r="I2429" t="str">
            <v>095-5683026</v>
          </cell>
          <cell r="J2429" t="str">
            <v>095-5683026</v>
          </cell>
          <cell r="K2429" t="str">
            <v>empogloriaeps@hotmail.com</v>
          </cell>
          <cell r="L2429" t="str">
            <v>http://</v>
          </cell>
        </row>
        <row r="2430">
          <cell r="C2430" t="str">
            <v>E.S.P. Empresa de Servicios Públicos de La Paz</v>
          </cell>
          <cell r="D2430" t="str">
            <v>EMPAZ</v>
          </cell>
          <cell r="E2430" t="str">
            <v>LA PAZ (ROBLES)</v>
          </cell>
          <cell r="F2430" t="str">
            <v>DEPARTAMENTO DE CESAR</v>
          </cell>
          <cell r="G2430" t="str">
            <v>Carrera  2   3 A - 10</v>
          </cell>
          <cell r="H2430" t="str">
            <v>202010</v>
          </cell>
          <cell r="I2430" t="str">
            <v>095-5770577</v>
          </cell>
          <cell r="J2430" t="str">
            <v>095-5770577</v>
          </cell>
          <cell r="K2430" t="str">
            <v>empazesp@hotmail.com</v>
          </cell>
          <cell r="L2430" t="str">
            <v>http://www.empaz.gov.co</v>
          </cell>
        </row>
        <row r="2431">
          <cell r="C2431" t="str">
            <v>Empresas Públicas Municipales de Ayapel - En liquidación</v>
          </cell>
          <cell r="E2431" t="str">
            <v>AYAPEL</v>
          </cell>
          <cell r="F2431" t="str">
            <v>DEPARTAMENTO DE CORDOBA</v>
          </cell>
          <cell r="G2431" t="str">
            <v>Calle 9 Nº 3 - 151 Piso 2 Secretaría de Gobierno</v>
          </cell>
          <cell r="H2431" t="str">
            <v>233530</v>
          </cell>
          <cell r="I2431" t="str">
            <v>321-2034272</v>
          </cell>
          <cell r="J2431" t="str">
            <v>321-2034272</v>
          </cell>
          <cell r="K2431" t="str">
            <v>eeppaayapel@hotmail.com</v>
          </cell>
          <cell r="L2431" t="str">
            <v>http://</v>
          </cell>
        </row>
        <row r="2432">
          <cell r="C2432" t="str">
            <v>Empresa Regional  Aguas del Sinú S.A.</v>
          </cell>
          <cell r="D2432" t="str">
            <v>ERAS</v>
          </cell>
          <cell r="E2432" t="str">
            <v>CERETE</v>
          </cell>
          <cell r="F2432" t="str">
            <v>DEPARTAMENTO DE CORDOBA</v>
          </cell>
          <cell r="G2432" t="str">
            <v>Calle 39  15 - 60</v>
          </cell>
          <cell r="H2432" t="str">
            <v>123456</v>
          </cell>
          <cell r="I2432" t="str">
            <v>094-3215485357</v>
          </cell>
          <cell r="J2432" t="str">
            <v>094-7746372</v>
          </cell>
          <cell r="K2432" t="str">
            <v>regional.eras@gmail.com</v>
          </cell>
          <cell r="L2432" t="str">
            <v>http://</v>
          </cell>
        </row>
        <row r="2433">
          <cell r="C2433" t="str">
            <v>E.S.P. Empresa Oficial de Acueducto, Alcantarillado y Aseo de Chinú - En Liquidación</v>
          </cell>
          <cell r="E2433" t="str">
            <v>CHINU</v>
          </cell>
          <cell r="F2433" t="str">
            <v>DEPARTAMENTO DE CORDOBA</v>
          </cell>
          <cell r="G2433" t="str">
            <v>CALLEL 17 9 62</v>
          </cell>
          <cell r="H2433" t="str">
            <v>232050</v>
          </cell>
          <cell r="I2433" t="str">
            <v>094-7655455</v>
          </cell>
          <cell r="J2433" t="str">
            <v>094-7655455</v>
          </cell>
          <cell r="K2433" t="str">
            <v>empresaoficialtripleachinu@hotmail.com</v>
          </cell>
          <cell r="L2433" t="str">
            <v>http://</v>
          </cell>
        </row>
        <row r="2434">
          <cell r="C2434" t="str">
            <v>E.S.P. Empresa de Acueducto, Alcantarillado y Aseo de Choachí</v>
          </cell>
          <cell r="D2434" t="str">
            <v>EMSERCHOACHI E.S.P</v>
          </cell>
          <cell r="E2434" t="str">
            <v>CHOACHI</v>
          </cell>
          <cell r="F2434" t="str">
            <v>DEPARTAMENTO DE CUNDINAMARCA</v>
          </cell>
          <cell r="G2434" t="str">
            <v>CARRERAA. 4 N° 5-29</v>
          </cell>
          <cell r="H2434" t="str">
            <v>251620</v>
          </cell>
          <cell r="I2434" t="str">
            <v>091-8486830</v>
          </cell>
          <cell r="J2434" t="str">
            <v>091-8486830</v>
          </cell>
          <cell r="K2434" t="str">
            <v>gerencia@emserchoachi.com</v>
          </cell>
          <cell r="L2434" t="str">
            <v>http://www.emserchoachi.com/</v>
          </cell>
        </row>
        <row r="2435">
          <cell r="C2435" t="str">
            <v>E.S.P. Empresas Públicas de Facatativá</v>
          </cell>
          <cell r="D2435" t="str">
            <v>EPF</v>
          </cell>
          <cell r="E2435" t="str">
            <v>FACATATIVA</v>
          </cell>
          <cell r="F2435" t="str">
            <v>DEPARTAMENTO DE CUNDINAMARCA</v>
          </cell>
          <cell r="G2435" t="str">
            <v>AV CALLE 15 7 193</v>
          </cell>
          <cell r="H2435" t="str">
            <v>253057</v>
          </cell>
          <cell r="I2435" t="str">
            <v>091-8437986,8437987,</v>
          </cell>
          <cell r="J2435" t="str">
            <v>091-8437987</v>
          </cell>
          <cell r="K2435" t="str">
            <v>emdesarrollo@alcaldiafacatativa.gov.co</v>
          </cell>
          <cell r="L2435" t="str">
            <v>http://www.epf-facatativa-cundinamarca.gov.co/</v>
          </cell>
        </row>
        <row r="2436">
          <cell r="C2436" t="str">
            <v>Terminal de Transportes de Fusagasugá</v>
          </cell>
          <cell r="E2436" t="str">
            <v>FUSAGASUGA</v>
          </cell>
          <cell r="F2436" t="str">
            <v>DEPARTAMENTO DE CUNDINAMARCA</v>
          </cell>
          <cell r="G2436" t="str">
            <v>Transversal  27   3 - 49</v>
          </cell>
          <cell r="H2436" t="str">
            <v>252211</v>
          </cell>
          <cell r="I2436" t="str">
            <v>091-8672843</v>
          </cell>
          <cell r="J2436" t="str">
            <v>091-8730343</v>
          </cell>
          <cell r="K2436" t="str">
            <v>eicetermifusa@yahoo.es</v>
          </cell>
          <cell r="L2436" t="str">
            <v>http://www.terminalfusagasuga.com.co</v>
          </cell>
        </row>
        <row r="2437">
          <cell r="C2437" t="str">
            <v>E.S.P. de la Calera</v>
          </cell>
          <cell r="D2437" t="str">
            <v>ESPUCAL</v>
          </cell>
          <cell r="E2437" t="str">
            <v>LA CALERA</v>
          </cell>
          <cell r="F2437" t="str">
            <v>DEPARTAMENTO DE CUNDINAMARCA</v>
          </cell>
          <cell r="G2437" t="str">
            <v>CALLE 5 N  3-52</v>
          </cell>
          <cell r="H2437" t="str">
            <v>251201</v>
          </cell>
          <cell r="I2437" t="str">
            <v>091-8600025,8757555,8757111</v>
          </cell>
          <cell r="J2437" t="str">
            <v>091-8600025</v>
          </cell>
          <cell r="K2437" t="str">
            <v>gerencia@espucallacalera-cundinamarca.gov.co</v>
          </cell>
        </row>
        <row r="2438">
          <cell r="C2438" t="str">
            <v>E.S.P. Empresa de Acueducto, Alcantarillado y Aseo - La Vega</v>
          </cell>
          <cell r="E2438" t="str">
            <v>LA VEGA (CUNDINAMARCA)</v>
          </cell>
          <cell r="F2438" t="str">
            <v>DEPARTAMENTO DE CUNDINAMARCA</v>
          </cell>
          <cell r="G2438" t="str">
            <v>VEREDA VIA SAN JUAN - LA VEGA CUNDINAMARCA</v>
          </cell>
          <cell r="H2438" t="str">
            <v>253610</v>
          </cell>
          <cell r="I2438" t="str">
            <v>091-8458852,2851451,</v>
          </cell>
          <cell r="J2438" t="str">
            <v>091-8458852</v>
          </cell>
          <cell r="K2438" t="str">
            <v>acueductolavega@hotmail.com</v>
          </cell>
          <cell r="L2438" t="str">
            <v>http://</v>
          </cell>
        </row>
        <row r="2439">
          <cell r="C2439" t="str">
            <v>E.S.P. Empresa de Acueducto y Alcantarillado - Mosquera</v>
          </cell>
          <cell r="D2439" t="str">
            <v>E A M O S E S P</v>
          </cell>
          <cell r="E2439" t="str">
            <v>MOSQUERA (CUNDINAMARCA)</v>
          </cell>
          <cell r="F2439" t="str">
            <v>DEPARTAMENTO DE CUNDINAMARCA</v>
          </cell>
          <cell r="G2439" t="str">
            <v>CARRERAA 1 4 -12</v>
          </cell>
          <cell r="H2439" t="str">
            <v>250040</v>
          </cell>
          <cell r="I2439" t="str">
            <v>091-8275457</v>
          </cell>
          <cell r="J2439" t="str">
            <v>091-8279061</v>
          </cell>
          <cell r="K2439" t="str">
            <v>eamosesp.mosquera@gmail.com</v>
          </cell>
          <cell r="L2439" t="str">
            <v>http://www.empresadeacueductoyalcantarilladodemosquera.com</v>
          </cell>
        </row>
        <row r="2440">
          <cell r="C2440" t="str">
            <v>E.S.P. Empresa de Servicios Públicos Domiciliarios Paratebueno</v>
          </cell>
          <cell r="E2440" t="str">
            <v>PARATEBUENO</v>
          </cell>
          <cell r="F2440" t="str">
            <v>DEPARTAMENTO DE CUNDINAMARCA</v>
          </cell>
          <cell r="G2440" t="str">
            <v xml:space="preserve">CALLE 4 Nº 8 - 75 </v>
          </cell>
          <cell r="H2440" t="str">
            <v>251401</v>
          </cell>
          <cell r="I2440" t="str">
            <v>091-6769201</v>
          </cell>
          <cell r="J2440" t="str">
            <v>091-6769201</v>
          </cell>
          <cell r="K2440" t="str">
            <v>empresaesp@paratebueno-cundinamarca.gov.co</v>
          </cell>
          <cell r="L2440" t="str">
            <v>http://www.empresadeserviciospublicosdeparatebueno.gov.co</v>
          </cell>
        </row>
        <row r="2441">
          <cell r="C2441" t="str">
            <v>E.S.P. Empresa de Servicios Públicos Puerto Salgar</v>
          </cell>
          <cell r="D2441" t="str">
            <v>ESPS</v>
          </cell>
          <cell r="E2441" t="str">
            <v>PUERTO SALGAR</v>
          </cell>
          <cell r="F2441" t="str">
            <v>DEPARTAMENTO DE CUNDINAMARCA</v>
          </cell>
          <cell r="G2441" t="str">
            <v>CARRERAA 5 11 18 BARRIO ALTO BUENOS AIRES</v>
          </cell>
          <cell r="H2441" t="str">
            <v>253480</v>
          </cell>
          <cell r="I2441" t="str">
            <v>091-8399705</v>
          </cell>
          <cell r="J2441" t="str">
            <v>091-8399705</v>
          </cell>
          <cell r="K2441" t="str">
            <v>espsalg@gmail.com</v>
          </cell>
          <cell r="L2441" t="str">
            <v>http://www.esp-puertosalgar.com</v>
          </cell>
        </row>
        <row r="2442">
          <cell r="C2442" t="str">
            <v>E.S.P. Empresa de Servicios Públicos Domiciliarios - Sibaté</v>
          </cell>
          <cell r="D2442" t="str">
            <v>EPM SIBATE</v>
          </cell>
          <cell r="E2442" t="str">
            <v>SIBATE</v>
          </cell>
          <cell r="F2442" t="str">
            <v>DEPARTAMENTO DE CUNDINAMARCA</v>
          </cell>
          <cell r="G2442" t="str">
            <v>Cale  4 # 6a-77 Bariio San Jorge</v>
          </cell>
          <cell r="H2442" t="str">
            <v>250070</v>
          </cell>
          <cell r="I2442" t="str">
            <v>091-5297220</v>
          </cell>
          <cell r="J2442" t="str">
            <v>091-7250225</v>
          </cell>
          <cell r="K2442" t="str">
            <v>financiera@epmsibate.com</v>
          </cell>
          <cell r="L2442" t="str">
            <v>http://www.epmsibate.com</v>
          </cell>
        </row>
        <row r="2443">
          <cell r="C2443" t="str">
            <v>E.S.P. Empresa de Acueducto y Alcantarillado Zipaquirá</v>
          </cell>
          <cell r="D2443" t="str">
            <v>EAAAZ</v>
          </cell>
          <cell r="E2443" t="str">
            <v>ZIPAQUIRA</v>
          </cell>
          <cell r="F2443" t="str">
            <v>DEPARTAMENTO DE CUNDINAMARCA</v>
          </cell>
          <cell r="G2443" t="str">
            <v>Av. 15 Nº 1 SUR - 11  Barrio San Pablo</v>
          </cell>
          <cell r="H2443" t="str">
            <v>250252</v>
          </cell>
          <cell r="I2443" t="str">
            <v>091-5953888</v>
          </cell>
          <cell r="J2443" t="str">
            <v>091-8520948</v>
          </cell>
          <cell r="K2443" t="str">
            <v>lsalinas@eaaaz.com.co</v>
          </cell>
          <cell r="L2443" t="str">
            <v>http://www.eaaaz.com.co</v>
          </cell>
        </row>
        <row r="2444">
          <cell r="C2444" t="str">
            <v>E.S.P. Empresas Públicas de Quibdó - En Liquidación</v>
          </cell>
          <cell r="E2444" t="str">
            <v>QUIBDO</v>
          </cell>
          <cell r="F2444" t="str">
            <v>DEPARTAMENTO DE CHOCO</v>
          </cell>
          <cell r="G2444" t="str">
            <v>BARRIO NIÑO JESUS LOMA DE CABÍ</v>
          </cell>
          <cell r="H2444" t="str">
            <v>270002</v>
          </cell>
          <cell r="I2444" t="str">
            <v>094-6711302</v>
          </cell>
          <cell r="J2444" t="str">
            <v>094-6711302</v>
          </cell>
          <cell r="K2444" t="str">
            <v>epqliquidacion@hotmail.com</v>
          </cell>
          <cell r="L2444" t="str">
            <v>http://epqenliquidacion.com</v>
          </cell>
        </row>
        <row r="2445">
          <cell r="C2445" t="str">
            <v>E.S.P. Electrificadora del Municipio de Nuquí S.A.</v>
          </cell>
          <cell r="D2445" t="str">
            <v>ELECTRONUQUI</v>
          </cell>
          <cell r="E2445" t="str">
            <v>NUQUI</v>
          </cell>
          <cell r="F2445" t="str">
            <v>DEPARTAMENTO DE CHOCO</v>
          </cell>
          <cell r="G2445" t="str">
            <v>BARRIO ROMA</v>
          </cell>
          <cell r="H2445" t="str">
            <v>276050</v>
          </cell>
          <cell r="I2445" t="str">
            <v>094-6836121</v>
          </cell>
          <cell r="J2445" t="str">
            <v>094-6836121</v>
          </cell>
          <cell r="K2445" t="str">
            <v>electronuqui818@hotmail.com</v>
          </cell>
          <cell r="L2445" t="str">
            <v>http://</v>
          </cell>
        </row>
        <row r="2446">
          <cell r="C2446" t="str">
            <v>E.S.P. de Baraya</v>
          </cell>
          <cell r="D2446" t="str">
            <v>EMPUBARAYA</v>
          </cell>
          <cell r="E2446" t="str">
            <v>BARAYA</v>
          </cell>
          <cell r="F2446" t="str">
            <v>DEPARTAMENTO DE HUILA</v>
          </cell>
          <cell r="G2446" t="str">
            <v>CARRERA 5 2 C 42 BRR CENTRO</v>
          </cell>
          <cell r="H2446" t="str">
            <v>411060</v>
          </cell>
          <cell r="I2446" t="str">
            <v>098-8788716</v>
          </cell>
          <cell r="J2446" t="str">
            <v>098-8788506</v>
          </cell>
          <cell r="K2446" t="str">
            <v>gerencia@empubarayaesp.gov.co</v>
          </cell>
          <cell r="L2446" t="str">
            <v>http://www.empubarayaesp.gov.co</v>
          </cell>
        </row>
        <row r="2447">
          <cell r="C2447" t="str">
            <v>Empresas Públicas Municipales de Garzón</v>
          </cell>
          <cell r="D2447" t="str">
            <v>EMPUGAR</v>
          </cell>
          <cell r="E2447" t="str">
            <v>GARZON</v>
          </cell>
          <cell r="F2447" t="str">
            <v>DEPARTAMENTO DE HUILA</v>
          </cell>
          <cell r="G2447" t="str">
            <v>Centro cial. Paseo El Rosario 3 piso</v>
          </cell>
          <cell r="H2447" t="str">
            <v>414020</v>
          </cell>
          <cell r="I2447" t="str">
            <v>098-8332011,8332430,8332430</v>
          </cell>
          <cell r="J2447" t="str">
            <v>098-8333811</v>
          </cell>
          <cell r="K2447" t="str">
            <v>empugar@hotmail.com</v>
          </cell>
          <cell r="L2447" t="str">
            <v>http://</v>
          </cell>
        </row>
        <row r="2448">
          <cell r="C2448" t="str">
            <v>E.S.P. Emuserp Hobo - En Liquidación</v>
          </cell>
          <cell r="E2448" t="str">
            <v>HOBO</v>
          </cell>
          <cell r="F2448" t="str">
            <v>DEPARTAMENTO DE HUILA</v>
          </cell>
          <cell r="G2448" t="str">
            <v>Carrera 9   5 - 46</v>
          </cell>
          <cell r="H2448" t="str">
            <v>413060</v>
          </cell>
          <cell r="I2448" t="str">
            <v>098-8384044</v>
          </cell>
          <cell r="J2448" t="str">
            <v>098-8384006</v>
          </cell>
          <cell r="K2448" t="str">
            <v>enrilva20@hotmail.com</v>
          </cell>
          <cell r="L2448" t="str">
            <v>http://</v>
          </cell>
        </row>
        <row r="2449">
          <cell r="C2449" t="str">
            <v>E.S.P. Empresa de Servicios Públicos La Plata Huila</v>
          </cell>
          <cell r="D2449" t="str">
            <v>EMSERPLA</v>
          </cell>
          <cell r="E2449" t="str">
            <v>LA PLATA</v>
          </cell>
          <cell r="F2449" t="str">
            <v>DEPARTAMENTO DE HUILA</v>
          </cell>
          <cell r="G2449" t="str">
            <v>CARRERA 3  2-04 ESQUINA</v>
          </cell>
          <cell r="H2449" t="str">
            <v>415060</v>
          </cell>
          <cell r="I2449" t="str">
            <v>098-8470160,8370029,</v>
          </cell>
          <cell r="J2449" t="str">
            <v>098-8370029</v>
          </cell>
          <cell r="K2449" t="str">
            <v>emserpla@hotmail.com</v>
          </cell>
          <cell r="L2449" t="str">
            <v>http://www.emserpla.gov.co</v>
          </cell>
        </row>
        <row r="2450">
          <cell r="C2450" t="str">
            <v>E.S.P. San Agustín</v>
          </cell>
          <cell r="E2450" t="str">
            <v>SAN AGUSTIN</v>
          </cell>
          <cell r="F2450" t="str">
            <v>DEPARTAMENTO DE HUILA</v>
          </cell>
          <cell r="G2450" t="str">
            <v>CALLE 2 NO. 9-10</v>
          </cell>
          <cell r="H2450" t="str">
            <v>418060</v>
          </cell>
          <cell r="I2450" t="str">
            <v>098-8373210</v>
          </cell>
          <cell r="J2450" t="str">
            <v>098-8373210</v>
          </cell>
          <cell r="K2450" t="str">
            <v>contactenos@sanagustinesp.gov.co</v>
          </cell>
          <cell r="L2450" t="str">
            <v>http://www.sanagustinesp.gov.co</v>
          </cell>
        </row>
        <row r="2451">
          <cell r="C2451" t="str">
            <v>Empresa de Servicios Públicos de El Banco</v>
          </cell>
          <cell r="E2451" t="str">
            <v>EL BANCO</v>
          </cell>
          <cell r="F2451" t="str">
            <v>DEPARTAMENTO DE MAGDALENA</v>
          </cell>
          <cell r="G2451" t="str">
            <v>CALLE 2 NO. 6-50</v>
          </cell>
          <cell r="H2451" t="str">
            <v>473040</v>
          </cell>
          <cell r="I2451" t="str">
            <v>095-4294026</v>
          </cell>
          <cell r="J2451" t="str">
            <v>095-4294026</v>
          </cell>
          <cell r="K2451" t="str">
            <v>espmunicialelbanco@gmail.com</v>
          </cell>
          <cell r="L2451" t="str">
            <v>http://www.espelbanco.gov.co</v>
          </cell>
        </row>
        <row r="2452">
          <cell r="C2452" t="str">
            <v>Empresa de Servicios Públicos de Pivijay</v>
          </cell>
          <cell r="D2452" t="str">
            <v>EMSERPI</v>
          </cell>
          <cell r="E2452" t="str">
            <v>PIVIJAY</v>
          </cell>
          <cell r="F2452" t="str">
            <v>DEPARTAMENTO DE MAGDALENA</v>
          </cell>
          <cell r="G2452" t="str">
            <v>Cra 7  5 - 38</v>
          </cell>
          <cell r="H2452" t="str">
            <v>477050</v>
          </cell>
          <cell r="I2452" t="str">
            <v>075-4158255</v>
          </cell>
          <cell r="J2452" t="str">
            <v>075-4157198</v>
          </cell>
          <cell r="K2452" t="str">
            <v>emserpiesp@hotmail.com</v>
          </cell>
          <cell r="L2452" t="str">
            <v>http://</v>
          </cell>
        </row>
        <row r="2453">
          <cell r="C2453" t="str">
            <v>E.S.P. Empresa de Acueducto, Alcantarillado y Aseo de Acacías</v>
          </cell>
          <cell r="D2453" t="str">
            <v>ESPA</v>
          </cell>
          <cell r="E2453" t="str">
            <v>ACACIAS</v>
          </cell>
          <cell r="F2453" t="str">
            <v>DEPARTAMENTO DEL META</v>
          </cell>
          <cell r="G2453" t="str">
            <v>Carrera 16  14-28</v>
          </cell>
          <cell r="H2453" t="str">
            <v>507001</v>
          </cell>
          <cell r="I2453" t="str">
            <v>098-6469723</v>
          </cell>
          <cell r="J2453" t="str">
            <v>098-6469205</v>
          </cell>
          <cell r="K2453" t="str">
            <v>espaesp@espa-esp.com.co</v>
          </cell>
          <cell r="L2453" t="str">
            <v>http://www.espa-acacias.gov.co</v>
          </cell>
        </row>
        <row r="2454">
          <cell r="C2454" t="str">
            <v>Empresa Municipal de Servicios Públicos de Granada</v>
          </cell>
          <cell r="D2454" t="str">
            <v>ESPG</v>
          </cell>
          <cell r="E2454" t="str">
            <v>GRANADA (META)</v>
          </cell>
          <cell r="F2454" t="str">
            <v>DEPARTAMENTO DEL META</v>
          </cell>
          <cell r="G2454" t="str">
            <v>CARRERA 14   22 - 30 GRANADA</v>
          </cell>
          <cell r="H2454" t="str">
            <v>504001</v>
          </cell>
          <cell r="I2454" t="str">
            <v>098-6580555,6587000,</v>
          </cell>
          <cell r="J2454" t="str">
            <v>098-6580555</v>
          </cell>
          <cell r="K2454" t="str">
            <v>c.gerencia@espgranada.gov.co</v>
          </cell>
          <cell r="L2454" t="str">
            <v>http://www.espgranadameta.gov.co</v>
          </cell>
        </row>
        <row r="2455">
          <cell r="C2455" t="str">
            <v>E.S.P. Empresa de Servicios Públicos de Acueducto y Alcantarillado - Chachagüí</v>
          </cell>
          <cell r="D2455" t="str">
            <v>EMPOCHACHAGUI</v>
          </cell>
          <cell r="E2455" t="str">
            <v>CHACHAGUI</v>
          </cell>
          <cell r="F2455" t="str">
            <v>DEPARTAMENTO DE NARIÑO</v>
          </cell>
          <cell r="G2455" t="str">
            <v xml:space="preserve">CALLE 3 N  1E -97 BARRIO BELLAVISTA </v>
          </cell>
          <cell r="H2455" t="str">
            <v>522001</v>
          </cell>
          <cell r="I2455" t="str">
            <v>092-7328217</v>
          </cell>
          <cell r="J2455" t="str">
            <v>092-7328217</v>
          </cell>
          <cell r="K2455" t="str">
            <v>gerenciaempochachagui@gmail.com</v>
          </cell>
          <cell r="L2455" t="str">
            <v>http://</v>
          </cell>
        </row>
        <row r="2456">
          <cell r="C2456" t="str">
            <v>E.S.P. Empresa de Servicios Públicos - Guachucal</v>
          </cell>
          <cell r="D2456" t="str">
            <v>EMPAGUA</v>
          </cell>
          <cell r="E2456" t="str">
            <v>GUACHUCAL</v>
          </cell>
          <cell r="F2456" t="str">
            <v>DEPARTAMENTO DE NARIÑO</v>
          </cell>
          <cell r="G2456" t="str">
            <v>BARRIO FUNDADORES CARRERAA 5 N 8-55</v>
          </cell>
          <cell r="H2456" t="str">
            <v>524580</v>
          </cell>
          <cell r="I2456" t="str">
            <v>092-7778518</v>
          </cell>
          <cell r="J2456" t="str">
            <v>092-7778518</v>
          </cell>
          <cell r="K2456" t="str">
            <v>empagua2003@yahoo.es</v>
          </cell>
          <cell r="L2456" t="str">
            <v>http://</v>
          </cell>
        </row>
        <row r="2457">
          <cell r="C2457" t="str">
            <v>E.S.P. Empresa de Servicios Públicos Domiciliarios de Túquerres</v>
          </cell>
          <cell r="D2457" t="str">
            <v>EMPSA</v>
          </cell>
          <cell r="E2457" t="str">
            <v>TUQUERRES</v>
          </cell>
          <cell r="F2457" t="str">
            <v>DEPARTAMENTO DE NARIÑO</v>
          </cell>
          <cell r="G2457" t="str">
            <v>CARRERA 25 N 23-12 BARRIO SAN NICOLAS</v>
          </cell>
          <cell r="H2457" t="str">
            <v>525520</v>
          </cell>
          <cell r="I2457" t="str">
            <v>072-280130,280695,</v>
          </cell>
          <cell r="J2457" t="str">
            <v>072-9999999</v>
          </cell>
          <cell r="K2457" t="str">
            <v>empsatuquerres@gmail.com</v>
          </cell>
          <cell r="L2457" t="str">
            <v>http://</v>
          </cell>
        </row>
        <row r="2458">
          <cell r="C2458" t="str">
            <v>Empresa de Obras Sanitarias de la Provincia de Obando</v>
          </cell>
          <cell r="D2458" t="str">
            <v>EMPOOBANDO</v>
          </cell>
          <cell r="E2458" t="str">
            <v>IPIALES</v>
          </cell>
          <cell r="F2458" t="str">
            <v>DEPARTAMENTO DE NARIÑO</v>
          </cell>
          <cell r="G2458" t="str">
            <v>Carrera 7Calle 30 BARRIO PUENES</v>
          </cell>
          <cell r="H2458" t="str">
            <v>524060</v>
          </cell>
          <cell r="I2458" t="str">
            <v>092-7733390</v>
          </cell>
          <cell r="J2458" t="str">
            <v>092-7732624</v>
          </cell>
          <cell r="K2458" t="str">
            <v>gerencia@empoobando-ipiales-narino.gov.co</v>
          </cell>
        </row>
        <row r="2459">
          <cell r="C2459" t="str">
            <v>Empresas Municipales de Chinácota</v>
          </cell>
          <cell r="D2459" t="str">
            <v>EMCHINAC</v>
          </cell>
          <cell r="E2459" t="str">
            <v>CHINACOTA</v>
          </cell>
          <cell r="F2459" t="str">
            <v>DEPARTAMENTO DE NORTE DE SANTANDER</v>
          </cell>
          <cell r="G2459" t="str">
            <v>CARRERA 4 13-35</v>
          </cell>
          <cell r="H2459" t="str">
            <v>541070</v>
          </cell>
          <cell r="I2459" t="str">
            <v>097-5864209</v>
          </cell>
          <cell r="J2459" t="str">
            <v>097-5864209</v>
          </cell>
          <cell r="K2459" t="str">
            <v>emchinac@emchinacesp-chinacota.gov.co</v>
          </cell>
          <cell r="L2459" t="str">
            <v>http://emchinacesp-chinacota.gov.co</v>
          </cell>
        </row>
        <row r="2460">
          <cell r="C2460" t="str">
            <v>E.S.P. Empresas Municipales de Villa del Rosario</v>
          </cell>
          <cell r="D2460" t="str">
            <v>EICVIRO</v>
          </cell>
          <cell r="E2460" t="str">
            <v>VILLA DEL ROSARIO</v>
          </cell>
          <cell r="F2460" t="str">
            <v>DEPARTAMENTO DE NORTE DE SANTANDER</v>
          </cell>
          <cell r="G2460" t="str">
            <v>CALLE 23 N. 12-20 BARRIO GRAN COLOMBIA</v>
          </cell>
          <cell r="H2460" t="str">
            <v>541030</v>
          </cell>
          <cell r="I2460" t="str">
            <v>097-5706673</v>
          </cell>
          <cell r="J2460" t="str">
            <v>097-5705436</v>
          </cell>
          <cell r="K2460" t="str">
            <v>eicviro@hotmail.com</v>
          </cell>
          <cell r="L2460" t="str">
            <v>http://www.eicviroesp.com.co</v>
          </cell>
        </row>
        <row r="2461">
          <cell r="C2461" t="str">
            <v>E.S.P. de Córdoba ESACOR S.A.S</v>
          </cell>
          <cell r="D2461" t="str">
            <v>ESACOR</v>
          </cell>
          <cell r="E2461" t="str">
            <v>CORDOBA (QUINDIO)</v>
          </cell>
          <cell r="F2461" t="str">
            <v>DEPARTAMENTO DE QUINDIO</v>
          </cell>
          <cell r="G2461" t="str">
            <v>CARRERA 10 CALLE 14 ESQUINA PISO 1</v>
          </cell>
          <cell r="H2461" t="str">
            <v>632020</v>
          </cell>
          <cell r="I2461" t="str">
            <v>096-7545307,7545307,</v>
          </cell>
          <cell r="J2461" t="str">
            <v>096-7545307</v>
          </cell>
          <cell r="K2461" t="str">
            <v>esacor_esp@hotmail.com</v>
          </cell>
          <cell r="L2461" t="str">
            <v>http://www.esacor.gov.co</v>
          </cell>
        </row>
        <row r="2462">
          <cell r="C2462" t="str">
            <v>E.S.P. Empresas Públicas Municipales de Apía</v>
          </cell>
          <cell r="E2462" t="str">
            <v>APIA</v>
          </cell>
          <cell r="F2462" t="str">
            <v>DEPARTAMENTO DE RISARALDA</v>
          </cell>
          <cell r="G2462" t="str">
            <v>CARRERA 9 NRO 9-12</v>
          </cell>
          <cell r="H2462" t="str">
            <v>663030</v>
          </cell>
          <cell r="I2462" t="str">
            <v>096-3609927</v>
          </cell>
          <cell r="J2462" t="str">
            <v>096-3609927</v>
          </cell>
          <cell r="K2462" t="str">
            <v>espapia@apia-risaralda.gov.co</v>
          </cell>
          <cell r="L2462" t="str">
            <v>http://www.espapia-apia-risaralda.gov.co</v>
          </cell>
        </row>
        <row r="2463">
          <cell r="C2463" t="str">
            <v>E.S.P. Emilio Gartner Empresa de Servicios Públicos de Balboa</v>
          </cell>
          <cell r="E2463" t="str">
            <v>BALBOA (RISARALDA)</v>
          </cell>
          <cell r="F2463" t="str">
            <v>DEPARTAMENTO DE RISARALDA</v>
          </cell>
          <cell r="G2463" t="str">
            <v>CARRERA 8  8  27 PLAZA PRINCIPAL</v>
          </cell>
          <cell r="H2463" t="str">
            <v>662010</v>
          </cell>
          <cell r="I2463" t="str">
            <v>096-3137462288</v>
          </cell>
          <cell r="J2463" t="str">
            <v>096-3688109</v>
          </cell>
          <cell r="K2463" t="str">
            <v>empresadeservicios@balboa-risaralda.gov.co</v>
          </cell>
          <cell r="L2463" t="str">
            <v>http://</v>
          </cell>
        </row>
        <row r="2464">
          <cell r="C2464" t="str">
            <v>E.S.P. Empresas Públicas Municipales de Belén de Umbría S.A.S.</v>
          </cell>
          <cell r="E2464" t="str">
            <v>BELEN DE UMBRIA</v>
          </cell>
          <cell r="F2464" t="str">
            <v>DEPARTAMENTO DE RISARALDA</v>
          </cell>
          <cell r="G2464" t="str">
            <v>CARRERA 11 6-41</v>
          </cell>
          <cell r="H2464" t="str">
            <v>664040</v>
          </cell>
          <cell r="I2464" t="str">
            <v>096-3528680</v>
          </cell>
          <cell r="J2464" t="str">
            <v>096-3528680</v>
          </cell>
          <cell r="K2464" t="str">
            <v>secretaria@epmbelen.com</v>
          </cell>
          <cell r="L2464" t="str">
            <v>http://www.epmbelen.com</v>
          </cell>
        </row>
        <row r="2465">
          <cell r="C2465" t="str">
            <v>E.S.P. Empresa de Servicios Públicos Domiciliarios de Dosquebradas</v>
          </cell>
          <cell r="D2465" t="str">
            <v>SERVICIUDAD</v>
          </cell>
          <cell r="E2465" t="str">
            <v>DOSQUEBRADAS</v>
          </cell>
          <cell r="F2465" t="str">
            <v>DEPARTAMENTO DE RISARALDA</v>
          </cell>
          <cell r="G2465" t="str">
            <v>AVENIDA SIMÓN BOLÍVAR  NO 36-44 CAM PISO 1 PARTE  POSTERIOR</v>
          </cell>
          <cell r="H2465" t="str">
            <v>661001</v>
          </cell>
          <cell r="I2465" t="str">
            <v>096-3322109,3320661</v>
          </cell>
          <cell r="J2465" t="str">
            <v>096-3322109</v>
          </cell>
          <cell r="K2465" t="str">
            <v>serviciu@serviciudad.gov.co</v>
          </cell>
          <cell r="L2465" t="str">
            <v>http://www.serviciudad.gov.co</v>
          </cell>
        </row>
        <row r="2466">
          <cell r="C2466" t="str">
            <v>E.S.P. Empresas Públicas Municipales de Guática</v>
          </cell>
          <cell r="E2466" t="str">
            <v>GUATICA</v>
          </cell>
          <cell r="F2466" t="str">
            <v>DEPARTAMENTO DE RISARALDA</v>
          </cell>
          <cell r="G2466" t="str">
            <v>CALLE 8 NÚMERO 6-20 PISO 1</v>
          </cell>
          <cell r="H2466" t="str">
            <v>664010</v>
          </cell>
          <cell r="I2466" t="str">
            <v>096-3539010,3539010,</v>
          </cell>
          <cell r="J2466" t="str">
            <v>096-3539676</v>
          </cell>
          <cell r="K2466" t="str">
            <v>epm.guatica@gmail.com</v>
          </cell>
          <cell r="L2466" t="str">
            <v>http://www.guatica-risaralda.gov.co</v>
          </cell>
        </row>
        <row r="2467">
          <cell r="C2467" t="str">
            <v>Empresas Públicas Municipales La Celia</v>
          </cell>
          <cell r="E2467" t="str">
            <v>LA CELIA</v>
          </cell>
          <cell r="F2467" t="str">
            <v>DEPARTAMENTO DE RISARALDA</v>
          </cell>
          <cell r="G2467" t="str">
            <v>CARRERAA 3 NO.3 16 P1</v>
          </cell>
          <cell r="H2467" t="str">
            <v>662030</v>
          </cell>
          <cell r="I2467" t="str">
            <v>096-3671779</v>
          </cell>
          <cell r="J2467" t="str">
            <v>096-671505</v>
          </cell>
          <cell r="K2467" t="str">
            <v>esp@lacelia-risaralda.gov.co</v>
          </cell>
          <cell r="L2467" t="str">
            <v>http://www.lacelia-risaralda.gov.co/esp</v>
          </cell>
        </row>
        <row r="2468">
          <cell r="C2468" t="str">
            <v>E.S.P. Empresas de Servicios Públicos de La Virginia</v>
          </cell>
          <cell r="E2468" t="str">
            <v>LA VIRGINIA</v>
          </cell>
          <cell r="F2468" t="str">
            <v>DEPARTAMENTO DE RISARALDA</v>
          </cell>
          <cell r="G2468" t="str">
            <v>Calle 15  5C-65</v>
          </cell>
          <cell r="H2468" t="str">
            <v>662001</v>
          </cell>
          <cell r="I2468" t="str">
            <v>056-3683905,3682370</v>
          </cell>
          <cell r="J2468" t="str">
            <v>056-3682370</v>
          </cell>
          <cell r="K2468" t="str">
            <v>contactenos@esplavirginia.gov.co</v>
          </cell>
          <cell r="L2468" t="str">
            <v>http://www.esplavirginia.gov.co</v>
          </cell>
        </row>
        <row r="2469">
          <cell r="C2469" t="str">
            <v>Terminal de Transportes de Marsella S.A. - En Liquidación</v>
          </cell>
          <cell r="E2469" t="str">
            <v>MARSELLA</v>
          </cell>
          <cell r="F2469" t="str">
            <v>DEPARTAMENTO DE RISARALDA</v>
          </cell>
          <cell r="G2469" t="str">
            <v>CARRERA 12 ENTRE CALLE 13 Y 14</v>
          </cell>
          <cell r="H2469" t="str">
            <v>661040</v>
          </cell>
          <cell r="I2469" t="str">
            <v>096-3685926</v>
          </cell>
          <cell r="J2469" t="str">
            <v>096-0</v>
          </cell>
          <cell r="K2469" t="str">
            <v>jodule@gmail.com</v>
          </cell>
          <cell r="L2469" t="str">
            <v>http://</v>
          </cell>
        </row>
        <row r="2470">
          <cell r="C2470" t="str">
            <v>Empresas Públicas Municipales de Mistrató</v>
          </cell>
          <cell r="E2470" t="str">
            <v>MISTRATO</v>
          </cell>
          <cell r="F2470" t="str">
            <v>DEPARTAMENTO DE RISARALDA</v>
          </cell>
          <cell r="G2470" t="str">
            <v>CARRERAA NO 5-70</v>
          </cell>
          <cell r="H2470" t="str">
            <v>664020</v>
          </cell>
          <cell r="I2470" t="str">
            <v>096-3526037</v>
          </cell>
          <cell r="J2470" t="str">
            <v>096-3526037</v>
          </cell>
          <cell r="K2470" t="str">
            <v>esp@mistrato-risaralda.gov.co</v>
          </cell>
          <cell r="L2470" t="str">
            <v>http://www.mistrato-risaralda.gov.co</v>
          </cell>
        </row>
        <row r="2471">
          <cell r="C2471" t="str">
            <v>Empresa de Servicios Públicos de Pueblo Rico</v>
          </cell>
          <cell r="E2471" t="str">
            <v>PUEBLO RICO (RISARALDA)</v>
          </cell>
          <cell r="F2471" t="str">
            <v>DEPARTAMENTO DE RISARALDA</v>
          </cell>
          <cell r="G2471" t="str">
            <v>CARRERA 4 NO  6 -17 PISO 1</v>
          </cell>
          <cell r="H2471" t="str">
            <v>663011</v>
          </cell>
          <cell r="I2471" t="str">
            <v>096-3663254</v>
          </cell>
          <cell r="J2471" t="str">
            <v>096-9999999</v>
          </cell>
          <cell r="K2471" t="str">
            <v>esp.pueblorico@risaralda.gov.co</v>
          </cell>
          <cell r="L2471" t="str">
            <v>http://</v>
          </cell>
        </row>
        <row r="2472">
          <cell r="C2472" t="str">
            <v>E.S.P. Empresas Públicas Municipales de Quinchía</v>
          </cell>
          <cell r="E2472" t="str">
            <v>QUINCHIA</v>
          </cell>
          <cell r="F2472" t="str">
            <v>DEPARTAMENTO DE RISARALDA</v>
          </cell>
          <cell r="G2472" t="str">
            <v>CARRERA 7 CALLE 8 PISO 2</v>
          </cell>
          <cell r="H2472" t="str">
            <v>664001</v>
          </cell>
          <cell r="I2472" t="str">
            <v>963-563002</v>
          </cell>
          <cell r="J2472" t="str">
            <v>963-563002</v>
          </cell>
          <cell r="K2472" t="str">
            <v>contabilidad@epm-quinchia-risaralda.gov.co</v>
          </cell>
          <cell r="L2472" t="str">
            <v>http://www.epm-quinchia-risaralda.gov.co/</v>
          </cell>
        </row>
        <row r="2473">
          <cell r="C2473" t="str">
            <v>Empresa Municipal de Servicios de Santuario</v>
          </cell>
          <cell r="E2473" t="str">
            <v>SANTUARIO (RISARALDA)</v>
          </cell>
          <cell r="F2473" t="str">
            <v>DEPARTAMENTO DE RISARALDA</v>
          </cell>
          <cell r="G2473" t="str">
            <v>CARRERAA 5 # 7-12</v>
          </cell>
          <cell r="H2473" t="str">
            <v>663001</v>
          </cell>
          <cell r="I2473" t="str">
            <v>096-3687982</v>
          </cell>
          <cell r="J2473" t="str">
            <v>096-3687465</v>
          </cell>
          <cell r="K2473" t="str">
            <v>espsantuario@hotmail.com</v>
          </cell>
          <cell r="L2473" t="str">
            <v>http://</v>
          </cell>
        </row>
        <row r="2474">
          <cell r="C2474" t="str">
            <v>E.S.P. Empresa de Aseo de Bucaramanga S.A.</v>
          </cell>
          <cell r="D2474" t="str">
            <v>EMAB</v>
          </cell>
          <cell r="E2474" t="str">
            <v>BUCARAMANGA</v>
          </cell>
          <cell r="F2474" t="str">
            <v>DEPARTAMENTO DE SANTANDER</v>
          </cell>
          <cell r="G2474" t="str">
            <v>PARQUE INTERCAMBIADOR VIAL AVENIDA QUEBRADASECA CON CARREA 15 MÓDULO COMERCIAL 1 BARRIO GRANADA</v>
          </cell>
          <cell r="H2474" t="str">
            <v>680006</v>
          </cell>
          <cell r="I2474" t="str">
            <v>057-6373434</v>
          </cell>
          <cell r="J2474" t="str">
            <v>057-6373434</v>
          </cell>
          <cell r="K2474" t="str">
            <v>notificacionesjudiciales@emab.gov.co</v>
          </cell>
          <cell r="L2474" t="str">
            <v>http://emab.gov.co</v>
          </cell>
        </row>
        <row r="2475">
          <cell r="C2475" t="str">
            <v>Dirección de Tránsito y Transporte de Barbosa</v>
          </cell>
          <cell r="D2475" t="str">
            <v>DTTB</v>
          </cell>
          <cell r="E2475" t="str">
            <v>BARBOSA (SANTANDER)</v>
          </cell>
          <cell r="F2475" t="str">
            <v>DEPARTAMENTO DE SANTANDER</v>
          </cell>
          <cell r="G2475" t="str">
            <v>CARRERA 9A CON CALLE 6A ESQUINA</v>
          </cell>
          <cell r="H2475" t="str">
            <v>684511</v>
          </cell>
          <cell r="I2475" t="str">
            <v>097-7482040</v>
          </cell>
          <cell r="J2475" t="str">
            <v>097-7486057</v>
          </cell>
          <cell r="K2475" t="str">
            <v>transito@barbosa-santander.gov.co</v>
          </cell>
          <cell r="L2475" t="str">
            <v>http://www.transitobarbosasantander.com/contacto</v>
          </cell>
        </row>
        <row r="2476">
          <cell r="C2476" t="str">
            <v>Instituto de Tránsito y Transporte de Charalá</v>
          </cell>
          <cell r="D2476" t="str">
            <v>INTRA CHARALA</v>
          </cell>
          <cell r="E2476" t="str">
            <v>CHARALA</v>
          </cell>
          <cell r="F2476" t="str">
            <v>DEPARTAMENTO DE SANTANDER</v>
          </cell>
          <cell r="G2476" t="str">
            <v>CARRERA 17 # 24 - 11</v>
          </cell>
          <cell r="H2476" t="str">
            <v>682551</v>
          </cell>
          <cell r="I2476" t="str">
            <v>097-7258372</v>
          </cell>
          <cell r="J2476" t="str">
            <v>097-7258008</v>
          </cell>
          <cell r="K2476" t="str">
            <v>intracharala@hotmail.com</v>
          </cell>
          <cell r="L2476" t="str">
            <v>http://</v>
          </cell>
        </row>
        <row r="2477">
          <cell r="C2477" t="str">
            <v>E.S.P. Empresa Municipal de Aseo - Floridablanca</v>
          </cell>
          <cell r="D2477" t="str">
            <v>EMAF</v>
          </cell>
          <cell r="E2477" t="str">
            <v>FLORIDABLANCA</v>
          </cell>
          <cell r="F2477" t="str">
            <v>DEPARTAMENTO DE SANTANDER</v>
          </cell>
          <cell r="G2477" t="str">
            <v>Carrera 6  5 - 30</v>
          </cell>
          <cell r="H2477" t="str">
            <v>681003</v>
          </cell>
          <cell r="I2477" t="str">
            <v>097-6489020</v>
          </cell>
          <cell r="J2477" t="str">
            <v>097-6489020</v>
          </cell>
          <cell r="K2477" t="str">
            <v>gerencia.emafesp@gmail.com</v>
          </cell>
          <cell r="L2477" t="str">
            <v>http://</v>
          </cell>
        </row>
        <row r="2478">
          <cell r="C2478" t="str">
            <v>Empresa de Servicios Públicos de Lebrija</v>
          </cell>
          <cell r="D2478" t="str">
            <v>ESPL</v>
          </cell>
          <cell r="E2478" t="str">
            <v>LEBRIJA</v>
          </cell>
          <cell r="F2478" t="str">
            <v>DEPARTAMENTO DE SANTANDER</v>
          </cell>
          <cell r="G2478" t="str">
            <v>CALLE 11 NO. 8 - 73 EL CENTRO</v>
          </cell>
          <cell r="H2478" t="str">
            <v>687571</v>
          </cell>
          <cell r="I2478" t="str">
            <v>097-6567828</v>
          </cell>
          <cell r="J2478" t="str">
            <v>097-6567828</v>
          </cell>
          <cell r="K2478" t="str">
            <v>secretariagral@empulebrija.gov.co</v>
          </cell>
          <cell r="L2478" t="str">
            <v>http://www.empulebrija.gov.co</v>
          </cell>
        </row>
        <row r="2479">
          <cell r="C2479" t="str">
            <v>Empresas Públicas Municipales de Málaga</v>
          </cell>
          <cell r="D2479" t="str">
            <v>EMASA</v>
          </cell>
          <cell r="E2479" t="str">
            <v>MALAGA</v>
          </cell>
          <cell r="F2479" t="str">
            <v>DEPARTAMENTO DE SANTANDER</v>
          </cell>
          <cell r="G2479" t="str">
            <v>CALLE 13 N0 6 A - 58</v>
          </cell>
          <cell r="H2479" t="str">
            <v>682011</v>
          </cell>
          <cell r="I2479" t="str">
            <v>097-6617275</v>
          </cell>
          <cell r="J2479" t="str">
            <v>097-6617275</v>
          </cell>
          <cell r="K2479" t="str">
            <v>epmmalagaesp@gmail.com</v>
          </cell>
          <cell r="L2479" t="str">
            <v>http://www.espmalaga.com</v>
          </cell>
        </row>
        <row r="2480">
          <cell r="C2480" t="str">
            <v>Oibana de Servicios Públicos</v>
          </cell>
          <cell r="E2480" t="str">
            <v>OIBA</v>
          </cell>
          <cell r="F2480" t="str">
            <v>DEPARTAMENTO DE SANTANDER</v>
          </cell>
          <cell r="G2480" t="str">
            <v>DIAGONAL 13 8-24</v>
          </cell>
          <cell r="H2480" t="str">
            <v>683021</v>
          </cell>
          <cell r="I2480" t="str">
            <v>097-977270340</v>
          </cell>
          <cell r="J2480" t="str">
            <v>097-977173340</v>
          </cell>
          <cell r="K2480" t="str">
            <v>oibanadeserviciospublicos@hotmail.com</v>
          </cell>
          <cell r="L2480" t="str">
            <v>http://oibanaesp.gov.co</v>
          </cell>
        </row>
        <row r="2481">
          <cell r="C2481" t="str">
            <v>Empresas Públicas - Sabana de Torres</v>
          </cell>
          <cell r="D2481" t="str">
            <v>ESPUSATO</v>
          </cell>
          <cell r="E2481" t="str">
            <v>SABANA DE TORRES</v>
          </cell>
          <cell r="F2481" t="str">
            <v>DEPARTAMENTO DE SANTANDER</v>
          </cell>
          <cell r="G2481" t="str">
            <v>Calle 19  10 - 41</v>
          </cell>
          <cell r="H2481" t="str">
            <v>687001</v>
          </cell>
          <cell r="I2481" t="str">
            <v>097-6293282</v>
          </cell>
          <cell r="J2481" t="str">
            <v>097-6293282</v>
          </cell>
          <cell r="K2481" t="str">
            <v>espusato_esp@yahoo.com</v>
          </cell>
          <cell r="L2481" t="str">
            <v>http://ESPUSATOESP.COM.CO</v>
          </cell>
        </row>
        <row r="2482">
          <cell r="C2482" t="str">
            <v>Terminal de Transportes de San Gil</v>
          </cell>
          <cell r="E2482" t="str">
            <v>SAN GIL</v>
          </cell>
          <cell r="F2482" t="str">
            <v>DEPARTAMENTO DE SANTANDER</v>
          </cell>
          <cell r="G2482" t="str">
            <v>KILOMETRO 2 VIA AL SOCORRO</v>
          </cell>
          <cell r="H2482" t="str">
            <v>684031</v>
          </cell>
          <cell r="I2482" t="str">
            <v>097-7245858,7245404,</v>
          </cell>
          <cell r="J2482" t="str">
            <v>097-7245959</v>
          </cell>
          <cell r="K2482" t="str">
            <v>terminalsangil@yahoo.es</v>
          </cell>
          <cell r="L2482" t="str">
            <v>http://www.terminalsangil.gov.co</v>
          </cell>
        </row>
        <row r="2483">
          <cell r="C2483" t="str">
            <v>Empresa Descentralizada Plaza de Mercado Cubierto - Socorro</v>
          </cell>
          <cell r="E2483" t="str">
            <v>SOCORRO</v>
          </cell>
          <cell r="F2483" t="str">
            <v>DEPARTAMENTO DE SANTANDER</v>
          </cell>
          <cell r="G2483" t="str">
            <v xml:space="preserve">CALLE 13 16 13 </v>
          </cell>
          <cell r="H2483" t="str">
            <v>683551</v>
          </cell>
          <cell r="I2483" t="str">
            <v>097-7272086,7296611</v>
          </cell>
          <cell r="J2483" t="str">
            <v>097-7272086</v>
          </cell>
          <cell r="K2483" t="str">
            <v>plazamdosocorro@gmail.com</v>
          </cell>
          <cell r="L2483" t="str">
            <v>http://www.plazademercado-socorro-santander.gov.co/</v>
          </cell>
        </row>
        <row r="2484">
          <cell r="C2484" t="str">
            <v>E.S.P. Empresa de Servicios de San Marcos</v>
          </cell>
          <cell r="D2484" t="str">
            <v>ESAM</v>
          </cell>
          <cell r="E2484" t="str">
            <v>SAN MARCOS</v>
          </cell>
          <cell r="F2484" t="str">
            <v>DEPARTAMENTO DE SUCRE</v>
          </cell>
          <cell r="G2484" t="str">
            <v>Carrera  21  20-34 Palacio Municipal Piso 2</v>
          </cell>
          <cell r="H2484" t="str">
            <v>704030</v>
          </cell>
          <cell r="I2484" t="str">
            <v>095-2954280</v>
          </cell>
          <cell r="J2484" t="str">
            <v>095-2954114</v>
          </cell>
          <cell r="K2484" t="str">
            <v>www.essanmarcos_essanmarcos@hotmail.com</v>
          </cell>
          <cell r="L2484" t="str">
            <v>http://</v>
          </cell>
        </row>
        <row r="2485">
          <cell r="C2485" t="str">
            <v>E.S.P. Empresa de Servicios Públicos de Chaparral</v>
          </cell>
          <cell r="D2485" t="str">
            <v>EMPOCHAPARRAL</v>
          </cell>
          <cell r="E2485" t="str">
            <v>CHAPARRAL</v>
          </cell>
          <cell r="F2485" t="str">
            <v>DEPARTAMENTO DE TOLIMA</v>
          </cell>
          <cell r="G2485" t="str">
            <v>CALLE 10 N 9-63</v>
          </cell>
          <cell r="H2485" t="str">
            <v>735560</v>
          </cell>
          <cell r="I2485" t="str">
            <v>098-2460914</v>
          </cell>
          <cell r="J2485" t="str">
            <v>098-2460914</v>
          </cell>
          <cell r="K2485" t="str">
            <v>gerencia@empochaparral.gov.co</v>
          </cell>
          <cell r="L2485" t="str">
            <v>http://www.empochaparral.gov.co</v>
          </cell>
        </row>
        <row r="2486">
          <cell r="C2486" t="str">
            <v>E.S.P. Empresa de Servicios Públicos de Coello</v>
          </cell>
          <cell r="D2486" t="str">
            <v>ESPUCOELLO</v>
          </cell>
          <cell r="E2486" t="str">
            <v>COELLO</v>
          </cell>
          <cell r="F2486" t="str">
            <v>DEPARTAMENTO DE TOLIMA</v>
          </cell>
          <cell r="G2486" t="str">
            <v>Carrera 3  Barrio El Centro</v>
          </cell>
          <cell r="H2486" t="str">
            <v>733501</v>
          </cell>
          <cell r="I2486" t="str">
            <v>098-2886083,2886083,2886262</v>
          </cell>
          <cell r="J2486" t="str">
            <v>098-2886083</v>
          </cell>
          <cell r="K2486" t="str">
            <v>leo_casta78@hotmail.com</v>
          </cell>
          <cell r="L2486" t="str">
            <v>http://</v>
          </cell>
        </row>
        <row r="2487">
          <cell r="C2487" t="str">
            <v>E.S.P. Servidolores</v>
          </cell>
          <cell r="E2487" t="str">
            <v>DOLORES</v>
          </cell>
          <cell r="F2487" t="str">
            <v>DEPARTAMENTO DE TOLIMA</v>
          </cell>
          <cell r="G2487" t="str">
            <v xml:space="preserve">CARRERAA 8 CALLE 05 ESQUINA </v>
          </cell>
          <cell r="H2487" t="str">
            <v>734540</v>
          </cell>
          <cell r="I2487" t="str">
            <v>091-2268513</v>
          </cell>
          <cell r="J2487" t="str">
            <v>091-2268513</v>
          </cell>
          <cell r="K2487" t="str">
            <v>servidolores@dolores-tolima.gov.co</v>
          </cell>
          <cell r="L2487" t="str">
            <v>http://</v>
          </cell>
        </row>
        <row r="2488">
          <cell r="C2488" t="str">
            <v>E.S.P. Empresa de Servicios Públicos de Acueducto, Alcantarillado y Aseo del Guamo</v>
          </cell>
          <cell r="D2488" t="str">
            <v>ESPAG</v>
          </cell>
          <cell r="E2488" t="str">
            <v>GUAMO</v>
          </cell>
          <cell r="F2488" t="str">
            <v>DEPARTAMENTO DE TOLIMA</v>
          </cell>
          <cell r="G2488" t="str">
            <v>BRR ALFONSO LOPEZ VIA GUAMO - SAN LUIS</v>
          </cell>
          <cell r="H2488" t="str">
            <v>733540</v>
          </cell>
          <cell r="I2488" t="str">
            <v>098-2270135</v>
          </cell>
          <cell r="J2488" t="str">
            <v>098-2270135</v>
          </cell>
          <cell r="K2488" t="str">
            <v>espag@elguamo-tolima.gov.co</v>
          </cell>
          <cell r="L2488" t="str">
            <v>http://www.espag-tolima.gov.co/</v>
          </cell>
        </row>
        <row r="2489">
          <cell r="C2489" t="str">
            <v>E.S.P. Empresa de Servicios Públicos de Lérida</v>
          </cell>
          <cell r="D2489" t="str">
            <v>EMPOLERIDA</v>
          </cell>
          <cell r="E2489" t="str">
            <v>LERIDA</v>
          </cell>
          <cell r="F2489" t="str">
            <v>DEPARTAMENTO DE TOLIMA</v>
          </cell>
          <cell r="G2489" t="str">
            <v>CARRERA 6 CALLE 5 EQUINA BARRIO JORDAN</v>
          </cell>
          <cell r="H2489" t="str">
            <v>731020</v>
          </cell>
          <cell r="I2489" t="str">
            <v>982-890870</v>
          </cell>
          <cell r="J2489" t="str">
            <v>982-890870</v>
          </cell>
          <cell r="K2489" t="str">
            <v>contactenos@empolerida.gov.co</v>
          </cell>
          <cell r="L2489" t="str">
            <v>http://www.empolerida.gov.co</v>
          </cell>
        </row>
        <row r="2490">
          <cell r="C2490" t="str">
            <v>E.S.P. Hydros Melgar S en C. A. -  En Liquidación</v>
          </cell>
          <cell r="E2490" t="str">
            <v>MELGAR</v>
          </cell>
          <cell r="F2490" t="str">
            <v>DEPARTAMENTO DE TOLIMA</v>
          </cell>
          <cell r="G2490" t="str">
            <v>CLL 7 # 15 49 VERSALLES</v>
          </cell>
          <cell r="H2490" t="str">
            <v>734001</v>
          </cell>
          <cell r="I2490" t="str">
            <v>091-6195503</v>
          </cell>
          <cell r="J2490" t="str">
            <v>091-6195580</v>
          </cell>
          <cell r="K2490" t="str">
            <v>serviciospublicos@melgar-tolima.gov.co</v>
          </cell>
          <cell r="L2490" t="str">
            <v>http://www.caudalesdecolombia.com.co</v>
          </cell>
        </row>
        <row r="2491">
          <cell r="C2491" t="str">
            <v>E.S.P. Empresa de Servicios Públicos Domiciliarios de Ortega</v>
          </cell>
          <cell r="D2491" t="str">
            <v>EMPORTEGA</v>
          </cell>
          <cell r="E2491" t="str">
            <v>ORTEGA</v>
          </cell>
          <cell r="F2491" t="str">
            <v>DEPARTAMENTO DE TOLIMA</v>
          </cell>
          <cell r="G2491" t="str">
            <v>CARRERAA 3  3-127  BARRIO CENTRO</v>
          </cell>
          <cell r="H2491" t="str">
            <v>735501</v>
          </cell>
          <cell r="I2491" t="str">
            <v>091-2258909</v>
          </cell>
          <cell r="J2491" t="str">
            <v>091-2258909</v>
          </cell>
          <cell r="K2491" t="str">
            <v>emportega@ortega-tolima.gov.co</v>
          </cell>
          <cell r="L2491" t="str">
            <v>http://www.emportegaesp.com</v>
          </cell>
        </row>
        <row r="2492">
          <cell r="C2492" t="str">
            <v>E.S.P. Empresa de Servicios Públicos de Purificación</v>
          </cell>
          <cell r="E2492" t="str">
            <v>PURIFICACION</v>
          </cell>
          <cell r="F2492" t="str">
            <v>DEPARTAMENTO DE TOLIMA</v>
          </cell>
          <cell r="G2492" t="str">
            <v>CARRERAA 4 N 8-15 BARRIO EL CAMELLON</v>
          </cell>
          <cell r="H2492" t="str">
            <v>734501</v>
          </cell>
          <cell r="I2492" t="str">
            <v>098-2282827</v>
          </cell>
          <cell r="J2492" t="str">
            <v>098-2280261</v>
          </cell>
          <cell r="K2492" t="str">
            <v>purificaesp@yahoo.es</v>
          </cell>
          <cell r="L2492" t="str">
            <v>http://www.purificaesp.gov.co</v>
          </cell>
        </row>
        <row r="2493">
          <cell r="C2493" t="str">
            <v>E.S.P. Empresa de Servicios Públicos de San Antonio</v>
          </cell>
          <cell r="D2493" t="str">
            <v>EMPOSANANTONIO</v>
          </cell>
          <cell r="E2493" t="str">
            <v>SAN ANTONIO</v>
          </cell>
          <cell r="F2493" t="str">
            <v>DEPARTAMENTO DE TOLIMA</v>
          </cell>
          <cell r="G2493" t="str">
            <v>CALLE 9  7 - 31</v>
          </cell>
          <cell r="H2493" t="str">
            <v>735530</v>
          </cell>
          <cell r="I2493" t="str">
            <v>098-2253159,</v>
          </cell>
          <cell r="J2493" t="str">
            <v>098-2253006</v>
          </cell>
          <cell r="K2493" t="str">
            <v>emposanan@hotmail.com</v>
          </cell>
          <cell r="L2493" t="str">
            <v>http://</v>
          </cell>
        </row>
        <row r="2494">
          <cell r="C2494" t="str">
            <v>Empresa de Servicios Públicos de Venadillo</v>
          </cell>
          <cell r="E2494" t="str">
            <v>VENADILLO</v>
          </cell>
          <cell r="F2494" t="str">
            <v>DEPARTAMENTO DE TOLIMA</v>
          </cell>
          <cell r="G2494" t="str">
            <v>CARRERAA 5 N. 1-24</v>
          </cell>
          <cell r="H2494" t="str">
            <v>730580</v>
          </cell>
          <cell r="I2494" t="str">
            <v>098-098240437</v>
          </cell>
          <cell r="J2494" t="str">
            <v>098-098240437</v>
          </cell>
          <cell r="K2494" t="str">
            <v>venadillosaesp@hotmail.com</v>
          </cell>
          <cell r="L2494" t="str">
            <v>http://www.espvenadillo-tolima.gov.co</v>
          </cell>
        </row>
        <row r="2495">
          <cell r="C2495" t="str">
            <v>E.S.P. Sociedad de Acueducto y Alcantarillado de Buenaventura S.A.</v>
          </cell>
          <cell r="D2495" t="str">
            <v>SAAB</v>
          </cell>
          <cell r="E2495" t="str">
            <v>BUENAVENTURA</v>
          </cell>
          <cell r="F2495" t="str">
            <v>DEPARTAMENTO DE VALLE DEL CAUCA</v>
          </cell>
          <cell r="G2495" t="str">
            <v>CALLE 2 CRA. 3 EDIFICIO CAD PISO 9</v>
          </cell>
          <cell r="H2495" t="str">
            <v>764501</v>
          </cell>
          <cell r="I2495" t="str">
            <v>312-7668499</v>
          </cell>
          <cell r="J2495" t="str">
            <v>092-2403174</v>
          </cell>
          <cell r="K2495" t="str">
            <v>sociedaddeacueducto@hotmail.com</v>
          </cell>
        </row>
        <row r="2496">
          <cell r="C2496" t="str">
            <v>E.S.P. Empresas Varias de Caicedonia</v>
          </cell>
          <cell r="D2496" t="str">
            <v>EVC</v>
          </cell>
          <cell r="E2496" t="str">
            <v>CAICEDONIA</v>
          </cell>
          <cell r="F2496" t="str">
            <v>DEPARTAMENTO DE VALLE DEL CAUCA</v>
          </cell>
          <cell r="G2496" t="str">
            <v>KR 16 7-52 CENTRO ADMINISTRATIVO MUNICIPAL P4</v>
          </cell>
          <cell r="H2496" t="str">
            <v>762540</v>
          </cell>
          <cell r="I2496" t="str">
            <v>092-2162126</v>
          </cell>
          <cell r="J2496" t="str">
            <v>092-2164615</v>
          </cell>
          <cell r="K2496" t="str">
            <v>emp.varias@caicedonia-valle.gov.co</v>
          </cell>
          <cell r="L2496" t="str">
            <v>http://www.empvariascaicedonia.gov.co</v>
          </cell>
        </row>
        <row r="2497">
          <cell r="C2497" t="str">
            <v>Empresa de Servicio Públicos Municipales de Calima del Darién</v>
          </cell>
          <cell r="D2497" t="str">
            <v>EMCALIMA</v>
          </cell>
          <cell r="E2497" t="str">
            <v>CALIMA (DARIEN)</v>
          </cell>
          <cell r="F2497" t="str">
            <v>DEPARTAMENTO DE VALLE DEL CAUCA</v>
          </cell>
          <cell r="G2497" t="str">
            <v>CALLE 8 7 71</v>
          </cell>
          <cell r="H2497" t="str">
            <v>760530</v>
          </cell>
          <cell r="I2497" t="str">
            <v>092-2534538,2534539,</v>
          </cell>
          <cell r="J2497" t="str">
            <v>092-2534539</v>
          </cell>
          <cell r="K2497" t="str">
            <v>emcalima@hotmail.com</v>
          </cell>
          <cell r="L2497" t="str">
            <v>http://www.calimaeldarien-valle.gov.co/</v>
          </cell>
        </row>
        <row r="2498">
          <cell r="C2498" t="str">
            <v>Empresas Públicas Municipales de Candelaria</v>
          </cell>
          <cell r="D2498" t="str">
            <v>EMCANDELARIA</v>
          </cell>
          <cell r="E2498" t="str">
            <v>CANDELARIA (VALLE)</v>
          </cell>
          <cell r="F2498" t="str">
            <v>DEPARTAMENTO DE VALLE DEL CAUCA</v>
          </cell>
          <cell r="G2498" t="str">
            <v>CARRERAA 11 NO. 10 55 EDIFICIO COOPECAN BARRIO CENTRAL CORREGIMIENTO VILLAGORGONA</v>
          </cell>
          <cell r="H2498" t="str">
            <v>763570</v>
          </cell>
          <cell r="I2498" t="str">
            <v>092-2600979</v>
          </cell>
          <cell r="J2498" t="str">
            <v>092-2600979</v>
          </cell>
          <cell r="K2498" t="str">
            <v>gerencia@emcandelaria.gov.co</v>
          </cell>
          <cell r="L2498" t="str">
            <v>http://www.emcandelaria.gov.co</v>
          </cell>
        </row>
        <row r="2499">
          <cell r="C2499" t="str">
            <v>Empresas de Servicios Públicos de Toro</v>
          </cell>
          <cell r="E2499" t="str">
            <v>TORO</v>
          </cell>
          <cell r="F2499" t="str">
            <v>DEPARTAMENTO DE VALLE DEL CAUCA</v>
          </cell>
          <cell r="G2499" t="str">
            <v>Calle  11  3 - 09</v>
          </cell>
          <cell r="H2499" t="str">
            <v>761520</v>
          </cell>
          <cell r="I2499" t="str">
            <v>092-2210133</v>
          </cell>
          <cell r="J2499" t="str">
            <v>092-2210979</v>
          </cell>
          <cell r="K2499" t="str">
            <v>toroaseoesp@gmail.com</v>
          </cell>
          <cell r="L2499" t="str">
            <v>http://</v>
          </cell>
        </row>
        <row r="2500">
          <cell r="C2500" t="str">
            <v>Instituto Municipal de Vivienda de Yumbo</v>
          </cell>
          <cell r="D2500" t="str">
            <v>INVIYUMBO</v>
          </cell>
          <cell r="E2500" t="str">
            <v>YUMBO</v>
          </cell>
          <cell r="F2500" t="str">
            <v>DEPARTAMENTO DE VALLE DEL CAUCA</v>
          </cell>
          <cell r="G2500" t="str">
            <v>CALLE 2 NO. 3-22 BARRIO BELALCAZAR</v>
          </cell>
          <cell r="H2500" t="str">
            <v>760501</v>
          </cell>
          <cell r="I2500" t="str">
            <v>092-6955678,6955677,6955679</v>
          </cell>
          <cell r="J2500" t="str">
            <v>092-6955678,695977,6955679</v>
          </cell>
          <cell r="K2500" t="str">
            <v>imviyumbo@imviyumbo.gov.co</v>
          </cell>
          <cell r="L2500" t="str">
            <v>http://www.imviyumbo.gov.co</v>
          </cell>
        </row>
        <row r="2501">
          <cell r="C2501" t="str">
            <v>Empresa Municipal de Servicios Públicos de Arauca</v>
          </cell>
          <cell r="D2501" t="str">
            <v>EMSERPA</v>
          </cell>
          <cell r="E2501" t="str">
            <v>ARAUCA</v>
          </cell>
          <cell r="F2501" t="str">
            <v>DEPARTAMENTO DE ARAUCA</v>
          </cell>
          <cell r="G2501" t="str">
            <v>SEDE ADMINISTRATIVA CARRERA 24 ENTRE CALLE 18 Y 19 BLOQUE 03 CENTRO ADMINISTRATIVO MUNICIPAL</v>
          </cell>
          <cell r="H2501" t="str">
            <v>810001</v>
          </cell>
          <cell r="I2501" t="str">
            <v>097-8852455</v>
          </cell>
          <cell r="J2501" t="str">
            <v>097-8855599</v>
          </cell>
          <cell r="K2501" t="str">
            <v>gerencia@emserpa.gov.co</v>
          </cell>
          <cell r="L2501" t="str">
            <v>http://www.emserpa.gov.co</v>
          </cell>
        </row>
        <row r="2502">
          <cell r="C2502" t="str">
            <v>E.S.P. Empresa de Servicios Públicos de Tame</v>
          </cell>
          <cell r="D2502" t="str">
            <v>CARIBABARE</v>
          </cell>
          <cell r="E2502" t="str">
            <v>TAME</v>
          </cell>
          <cell r="F2502" t="str">
            <v>DEPARTAMENTO DE ARAUCA</v>
          </cell>
          <cell r="G2502" t="str">
            <v>Carrera 18  15  68</v>
          </cell>
          <cell r="H2502" t="str">
            <v>814010</v>
          </cell>
          <cell r="I2502" t="str">
            <v>097-8886000</v>
          </cell>
          <cell r="J2502" t="str">
            <v>097-8886311</v>
          </cell>
          <cell r="K2502" t="str">
            <v>contadora.caribabare@gmail.com</v>
          </cell>
          <cell r="L2502" t="str">
            <v>http://www.caribabare.gov.co</v>
          </cell>
        </row>
        <row r="2503">
          <cell r="C2503" t="str">
            <v>E.S.P. Empresas Públicas de Monterrey S.A.</v>
          </cell>
          <cell r="D2503" t="str">
            <v>EPM MONTERREY</v>
          </cell>
          <cell r="E2503" t="str">
            <v>MONTERREY</v>
          </cell>
          <cell r="F2503" t="str">
            <v>DEPARTAMENTO DE CASANARE</v>
          </cell>
          <cell r="G2503" t="str">
            <v>CALLE 15 NO. 6-05</v>
          </cell>
          <cell r="H2503" t="str">
            <v>855010</v>
          </cell>
          <cell r="I2503" t="str">
            <v>098-6249127</v>
          </cell>
          <cell r="J2503" t="str">
            <v>098-6249127</v>
          </cell>
          <cell r="K2503" t="str">
            <v>contaduria@empresaspublicasdemonterrey.gov.co</v>
          </cell>
          <cell r="L2503" t="str">
            <v>http://www.empresaspublicasdemonterrey.gov.co</v>
          </cell>
        </row>
        <row r="2504">
          <cell r="C2504" t="str">
            <v>E.S.P. Empresa de Acueducto, Alcantarillado y Aseo  - Paz de Ariporo</v>
          </cell>
          <cell r="E2504" t="str">
            <v>PAZ DE ARIPORO</v>
          </cell>
          <cell r="F2504" t="str">
            <v>DEPARTAMENTO DE CASANARE</v>
          </cell>
          <cell r="G2504" t="str">
            <v>CALLEL 12 9 55</v>
          </cell>
          <cell r="H2504" t="str">
            <v>852030</v>
          </cell>
          <cell r="I2504" t="str">
            <v>098-6374703</v>
          </cell>
          <cell r="J2504" t="str">
            <v>098-0</v>
          </cell>
          <cell r="K2504" t="str">
            <v>contactenos@pzaesp.gov.co</v>
          </cell>
          <cell r="L2504" t="str">
            <v>http://www.pzasaesp.gov.co</v>
          </cell>
        </row>
        <row r="2505">
          <cell r="C2505" t="str">
            <v>Empresa Municipal de Servicios Públicos Domiciliarios - Sabanalarga - En Liquidación.</v>
          </cell>
          <cell r="D2505" t="str">
            <v>SEMSEP</v>
          </cell>
          <cell r="E2505" t="str">
            <v>SABANALARGA (CASANARE)</v>
          </cell>
          <cell r="F2505" t="str">
            <v>DEPARTAMENTO DE CASANARE</v>
          </cell>
          <cell r="G2505" t="str">
            <v>Carrera 7   5 - 29  piso 1 Edif. Municipal</v>
          </cell>
          <cell r="H2505" t="str">
            <v>855050</v>
          </cell>
          <cell r="I2505" t="str">
            <v>098-6245199,6245007,</v>
          </cell>
          <cell r="J2505" t="str">
            <v>098-6245199</v>
          </cell>
          <cell r="K2505" t="str">
            <v>servipublicos500@yahoo.com.mx</v>
          </cell>
          <cell r="L2505" t="str">
            <v>http://</v>
          </cell>
        </row>
        <row r="2506">
          <cell r="C2506" t="str">
            <v>E.S.P. Empresa Municipal de Servicios Públicos de Tauramena</v>
          </cell>
          <cell r="D2506" t="str">
            <v>EMSET</v>
          </cell>
          <cell r="E2506" t="str">
            <v>TAURAMENA</v>
          </cell>
          <cell r="F2506" t="str">
            <v>DEPARTAMENTO DE CASANARE</v>
          </cell>
          <cell r="G2506" t="str">
            <v>CARRERA 12 5 40</v>
          </cell>
          <cell r="H2506" t="str">
            <v>854030</v>
          </cell>
          <cell r="I2506" t="str">
            <v>098-6247674</v>
          </cell>
          <cell r="J2506" t="str">
            <v>098-6257220</v>
          </cell>
          <cell r="K2506" t="str">
            <v>emset@msn.com</v>
          </cell>
          <cell r="L2506" t="str">
            <v>http://www.emsetsaesp.gov.co</v>
          </cell>
        </row>
        <row r="2507">
          <cell r="C2507" t="str">
            <v>Centro Turístico Ambiaku S.A.</v>
          </cell>
          <cell r="E2507" t="str">
            <v>COLON</v>
          </cell>
          <cell r="F2507" t="str">
            <v>DEPARTAMENTO DE PUTUMAYO</v>
          </cell>
          <cell r="G2507" t="str">
            <v xml:space="preserve">VEREDA LOS BAÑOS TERMALES </v>
          </cell>
          <cell r="H2507" t="str">
            <v>861040</v>
          </cell>
          <cell r="I2507" t="str">
            <v>098-4251825</v>
          </cell>
          <cell r="J2507" t="str">
            <v>098-4251825</v>
          </cell>
          <cell r="K2507" t="str">
            <v>centroturisticoambiaku07@hotmail.com</v>
          </cell>
          <cell r="L2507" t="str">
            <v>http://www.termalesambiakucolon.com</v>
          </cell>
        </row>
        <row r="2508">
          <cell r="C2508" t="str">
            <v>E.S.P. Empresa de Acueducto y Alcantarillado de San José del Guaviare</v>
          </cell>
          <cell r="D2508" t="str">
            <v>EMPOAGUAS</v>
          </cell>
          <cell r="E2508" t="str">
            <v>SAN JOSE DEL GUAVIARE</v>
          </cell>
          <cell r="F2508" t="str">
            <v>DEPARTAMENTO DE GUAVIARE</v>
          </cell>
          <cell r="G2508" t="str">
            <v>CALLE 19 NO. 19D 55</v>
          </cell>
          <cell r="H2508" t="str">
            <v>950001</v>
          </cell>
          <cell r="I2508" t="str">
            <v>098-5841666</v>
          </cell>
          <cell r="J2508" t="str">
            <v>098-5841666</v>
          </cell>
          <cell r="K2508" t="str">
            <v>correo@empoaguas.gov.co</v>
          </cell>
          <cell r="L2508" t="str">
            <v>http://www.empoaguas.gov.co</v>
          </cell>
        </row>
        <row r="2509">
          <cell r="C2509" t="str">
            <v>E.S.P. Empresa de Gas y Energía Eléctrica Siglo XXI - La Primavera</v>
          </cell>
          <cell r="E2509" t="str">
            <v>LA PRIMAVERA</v>
          </cell>
          <cell r="F2509" t="str">
            <v>DEPARTAMENTO DE VICHADA</v>
          </cell>
          <cell r="G2509" t="str">
            <v>CARRERA 9 N. 3-03</v>
          </cell>
          <cell r="H2509" t="str">
            <v>992001</v>
          </cell>
          <cell r="I2509" t="str">
            <v>320-8650652</v>
          </cell>
          <cell r="J2509" t="str">
            <v>098-9999999</v>
          </cell>
          <cell r="K2509" t="str">
            <v>empresasigloxxi.eice@gmail.com</v>
          </cell>
          <cell r="L2509" t="str">
            <v>http://www.empresasigloxxi.gov.co</v>
          </cell>
        </row>
        <row r="2510">
          <cell r="C2510" t="str">
            <v>Empresas Varias de Medellín</v>
          </cell>
          <cell r="D2510" t="str">
            <v>EMVARIAS</v>
          </cell>
          <cell r="E2510" t="str">
            <v>MEDELLIN</v>
          </cell>
          <cell r="F2510" t="str">
            <v>DEPARTAMENTO DE ANTIOQUIA</v>
          </cell>
          <cell r="G2510" t="str">
            <v>CALLE 30 # 55 198</v>
          </cell>
          <cell r="H2510" t="str">
            <v>050042</v>
          </cell>
          <cell r="I2510" t="str">
            <v>094-3803630</v>
          </cell>
          <cell r="J2510" t="str">
            <v>094-4705000</v>
          </cell>
          <cell r="K2510" t="str">
            <v>janeth.quiceno@emvarias.com.co</v>
          </cell>
          <cell r="L2510" t="str">
            <v>http://www.emvarias.com.co</v>
          </cell>
        </row>
        <row r="2511">
          <cell r="C2511" t="str">
            <v>E.S.P. de Santo Domingo</v>
          </cell>
          <cell r="E2511" t="str">
            <v>SANTO DOMINGO</v>
          </cell>
          <cell r="F2511" t="str">
            <v>DEPARTAMENTO DE ANTIOQUIA</v>
          </cell>
          <cell r="G2511" t="str">
            <v xml:space="preserve">CARRERA 16 N°14-40 </v>
          </cell>
          <cell r="H2511" t="str">
            <v>053040</v>
          </cell>
          <cell r="I2511" t="str">
            <v>091-8621069,8621071,</v>
          </cell>
          <cell r="J2511" t="str">
            <v>091-8621101</v>
          </cell>
          <cell r="K2511" t="str">
            <v xml:space="preserve">espsantodomingo@hotmail.com </v>
          </cell>
          <cell r="L2511" t="str">
            <v>http://www.espsantodomingoant.com</v>
          </cell>
        </row>
        <row r="2512">
          <cell r="C2512" t="str">
            <v>Empresa de Servicios Públicos de Magangue</v>
          </cell>
          <cell r="D2512" t="str">
            <v>SERVIMAG</v>
          </cell>
          <cell r="E2512" t="str">
            <v>MAGANGUE</v>
          </cell>
          <cell r="F2512" t="str">
            <v>DEPARTAMENTO DE BOLIVAR</v>
          </cell>
          <cell r="G2512" t="str">
            <v>Barrio San José Planta de Tratamiento, Cra 16 Nº 16D - 135  Magangué Bolívar</v>
          </cell>
          <cell r="H2512" t="str">
            <v>132512</v>
          </cell>
          <cell r="I2512" t="str">
            <v>095-6876665</v>
          </cell>
          <cell r="J2512" t="str">
            <v>095-9999999</v>
          </cell>
          <cell r="K2512" t="str">
            <v>servimagmagangue@gmail.com</v>
          </cell>
          <cell r="L2512" t="str">
            <v>http://</v>
          </cell>
        </row>
        <row r="2513">
          <cell r="C2513" t="str">
            <v>Empresa Intermunicipal de Servicios Públicos Domiciliarios de Acueducto y Alcantarillado S.A. E.S.P.</v>
          </cell>
          <cell r="D2513" t="str">
            <v>EISPD</v>
          </cell>
          <cell r="E2513" t="str">
            <v>SANTA ROSA (BOLIVAR)</v>
          </cell>
          <cell r="F2513" t="str">
            <v>DEPARTAMENTO DE BOLIVAR</v>
          </cell>
          <cell r="G2513" t="str">
            <v>Calle Nueva de la Flores Carrera 28 Nº 16 - 147</v>
          </cell>
          <cell r="H2513" t="str">
            <v>130520</v>
          </cell>
          <cell r="I2513" t="str">
            <v>310-4655982</v>
          </cell>
          <cell r="J2513" t="str">
            <v>312-6646223</v>
          </cell>
          <cell r="K2513" t="str">
            <v>regionalalinea@gmail.com</v>
          </cell>
          <cell r="L2513" t="str">
            <v>http://</v>
          </cell>
        </row>
        <row r="2514">
          <cell r="C2514" t="str">
            <v>E.S.P. Empresa de Servicios Públicos de Chiquinquirá</v>
          </cell>
          <cell r="D2514" t="str">
            <v>EMPOCHIQUINQUIRA</v>
          </cell>
          <cell r="E2514" t="str">
            <v>CHIQUINQUIRA</v>
          </cell>
          <cell r="F2514" t="str">
            <v>DEPARTAMENTO DE BOYACA</v>
          </cell>
          <cell r="G2514" t="str">
            <v>AV 6 Nº.14A-03</v>
          </cell>
          <cell r="H2514" t="str">
            <v>154640</v>
          </cell>
          <cell r="I2514" t="str">
            <v>098-7262642,7262601,</v>
          </cell>
          <cell r="J2514" t="str">
            <v>098-7262642,7262601</v>
          </cell>
          <cell r="K2514" t="str">
            <v>gerencia@empochiquinquira.gov.co</v>
          </cell>
          <cell r="L2514" t="str">
            <v>http://www.empochiquinquira.gov.co</v>
          </cell>
        </row>
        <row r="2515">
          <cell r="C2515" t="str">
            <v>E.S.P. Empresa de Servicios de Curillo S.A.</v>
          </cell>
          <cell r="D2515" t="str">
            <v>ESERCU</v>
          </cell>
          <cell r="E2515" t="str">
            <v>CURILLO</v>
          </cell>
          <cell r="F2515" t="str">
            <v>DEPARTAMENTO DE CAQUETA</v>
          </cell>
          <cell r="G2515" t="str">
            <v>CALLE 6 Nº 5 - 10 BARRIO EL POBALDO</v>
          </cell>
          <cell r="H2515" t="str">
            <v>186050</v>
          </cell>
          <cell r="I2515" t="str">
            <v>098-4302076</v>
          </cell>
          <cell r="J2515" t="str">
            <v>098-4302629</v>
          </cell>
          <cell r="K2515" t="str">
            <v>esercusaesp@hotmail.com</v>
          </cell>
          <cell r="L2515" t="str">
            <v>http://</v>
          </cell>
        </row>
        <row r="2516">
          <cell r="C2516" t="str">
            <v>Empresa Municipal Galería El Bordo - En Liquidación</v>
          </cell>
          <cell r="E2516" t="str">
            <v>PATIA (EL BORDO)</v>
          </cell>
          <cell r="F2516" t="str">
            <v>DEPARTAMENTO DE CAUCA</v>
          </cell>
          <cell r="G2516" t="str">
            <v>BARRIO ENRIQUE OLAYA HERRERA</v>
          </cell>
          <cell r="H2516" t="str">
            <v>195501</v>
          </cell>
          <cell r="I2516" t="str">
            <v>092-8262233,8262367,</v>
          </cell>
          <cell r="J2516" t="str">
            <v>092-8262090</v>
          </cell>
          <cell r="K2516" t="str">
            <v>contabilidad@patia-cauca.gov.co</v>
          </cell>
          <cell r="L2516" t="str">
            <v>http://</v>
          </cell>
        </row>
        <row r="2517">
          <cell r="C2517" t="str">
            <v>E.S.P. Hydros Chía S. en C.A. - En Liquidación</v>
          </cell>
          <cell r="E2517" t="str">
            <v>CHIA</v>
          </cell>
          <cell r="F2517" t="str">
            <v>DEPARTAMENTO DE CUNDINAMARCA</v>
          </cell>
          <cell r="G2517" t="str">
            <v>Calle  11  17 - 00</v>
          </cell>
          <cell r="H2517" t="str">
            <v>250002</v>
          </cell>
          <cell r="I2517" t="str">
            <v>091-6195503</v>
          </cell>
          <cell r="J2517" t="str">
            <v>091-6195580</v>
          </cell>
          <cell r="K2517" t="str">
            <v>gerencia@emserchia.gov.co</v>
          </cell>
          <cell r="L2517" t="str">
            <v>http://www.caudalesdecolombia.com.co</v>
          </cell>
        </row>
        <row r="2518">
          <cell r="C2518" t="str">
            <v>E.S.P. de Sopó</v>
          </cell>
          <cell r="D2518" t="str">
            <v>EMSERSOPO</v>
          </cell>
          <cell r="E2518" t="str">
            <v>SOPO</v>
          </cell>
          <cell r="F2518" t="str">
            <v>DEPARTAMENTO DE CUNDINAMARCA</v>
          </cell>
          <cell r="G2518" t="str">
            <v>C.C. CASA DE BOLIVAR CARRERAA 3 NO. 3-83 OFICINA 204</v>
          </cell>
          <cell r="H2518" t="str">
            <v>251001</v>
          </cell>
          <cell r="I2518" t="str">
            <v>091-8572655,8572292,8272143</v>
          </cell>
          <cell r="J2518" t="str">
            <v>091-8572794</v>
          </cell>
          <cell r="K2518" t="str">
            <v>emsersopo@emsersopo.co</v>
          </cell>
          <cell r="L2518" t="str">
            <v>http://www.emsersopo.co</v>
          </cell>
        </row>
        <row r="2519">
          <cell r="C2519" t="str">
            <v>E.S.P. Biorgánicos del Páez S.A. - En Liquidación</v>
          </cell>
          <cell r="E2519" t="str">
            <v>LA PLATA</v>
          </cell>
          <cell r="F2519" t="str">
            <v>DEPARTAMENTO DE HUILA</v>
          </cell>
          <cell r="G2519" t="str">
            <v>Calle 4 No. 5-35</v>
          </cell>
          <cell r="H2519" t="str">
            <v>415060</v>
          </cell>
          <cell r="I2519" t="str">
            <v>098-8723897</v>
          </cell>
          <cell r="J2519" t="str">
            <v>098-8723897</v>
          </cell>
          <cell r="K2519" t="str">
            <v>biorganicos2014@gmail.com</v>
          </cell>
          <cell r="L2519" t="str">
            <v>http://</v>
          </cell>
        </row>
        <row r="2520">
          <cell r="C2520" t="str">
            <v>Empresa de Servicios Públicos de Pitalito</v>
          </cell>
          <cell r="D2520" t="str">
            <v>EMPITALITO</v>
          </cell>
          <cell r="E2520" t="str">
            <v>PITALITO</v>
          </cell>
          <cell r="F2520" t="str">
            <v>DEPARTAMENTO DE HUILA</v>
          </cell>
          <cell r="G2520" t="str">
            <v>CALLE 6 7 23</v>
          </cell>
          <cell r="H2520" t="str">
            <v>417030</v>
          </cell>
          <cell r="I2520" t="str">
            <v>098-8360012</v>
          </cell>
          <cell r="J2520" t="str">
            <v>098-8360012</v>
          </cell>
          <cell r="K2520" t="str">
            <v>contactoempitalito@gmail.com</v>
          </cell>
          <cell r="L2520" t="str">
            <v>http://www.empitalito.gov.co</v>
          </cell>
        </row>
        <row r="2521">
          <cell r="C2521" t="str">
            <v>Instituto de Tránsito y Transporte Municipal de Ciénaga</v>
          </cell>
          <cell r="D2521" t="str">
            <v>INTRACIENAGA</v>
          </cell>
          <cell r="E2521" t="str">
            <v>CIENAGA</v>
          </cell>
          <cell r="F2521" t="str">
            <v>DEPARTAMENTO DE MAGDALENA</v>
          </cell>
          <cell r="G2521" t="str">
            <v>CALLE 12 NO 12-07</v>
          </cell>
          <cell r="H2521" t="str">
            <v>478001</v>
          </cell>
          <cell r="I2521" t="str">
            <v>095-4241852</v>
          </cell>
          <cell r="J2521" t="str">
            <v>095-4241852</v>
          </cell>
          <cell r="K2521" t="str">
            <v>intracienaga@cienaga-magdalena.gov.co</v>
          </cell>
          <cell r="L2521" t="str">
            <v>http://www.intracienaga-magdalena.gov.co/</v>
          </cell>
        </row>
        <row r="2522">
          <cell r="C2522" t="str">
            <v>E.S.P. Instituto de Servicios Varios de Ipiales</v>
          </cell>
          <cell r="D2522" t="str">
            <v>ISERVI</v>
          </cell>
          <cell r="E2522" t="str">
            <v>IPIALES</v>
          </cell>
          <cell r="F2522" t="str">
            <v>DEPARTAMENTO DE NARIÑO</v>
          </cell>
          <cell r="G2522" t="str">
            <v>CARRERA 1 NO. 3E140 AVENIDA PANAMERICANA</v>
          </cell>
          <cell r="H2522" t="str">
            <v>524060</v>
          </cell>
          <cell r="I2522" t="str">
            <v>092-7736441</v>
          </cell>
          <cell r="J2522" t="str">
            <v>092-7734408</v>
          </cell>
          <cell r="K2522" t="str">
            <v>iservi@ipiales-narino.gov.co</v>
          </cell>
          <cell r="L2522" t="str">
            <v>http://</v>
          </cell>
        </row>
        <row r="2523">
          <cell r="C2523" t="str">
            <v>Departamento Administrativo de Transporte y Tránsito de Villa del Rosario</v>
          </cell>
          <cell r="D2523" t="str">
            <v>DATRANS</v>
          </cell>
          <cell r="E2523" t="str">
            <v>VILLA DEL ROSARIO</v>
          </cell>
          <cell r="F2523" t="str">
            <v>DEPARTAMENTO DE NORTE DE SANTANDER</v>
          </cell>
          <cell r="G2523" t="str">
            <v>CARRERA 7A # 10-40 BARRIO LOMITAS VILLA DEL ROSARIO</v>
          </cell>
          <cell r="H2523" t="str">
            <v>541030</v>
          </cell>
          <cell r="I2523" t="str">
            <v>097-5705898</v>
          </cell>
          <cell r="J2523" t="str">
            <v>097-5705898</v>
          </cell>
          <cell r="K2523" t="str">
            <v>datransvr@hotmail.es</v>
          </cell>
          <cell r="L2523" t="str">
            <v>http://datransvilladelrosario.gov.co</v>
          </cell>
        </row>
        <row r="2524">
          <cell r="C2524" t="str">
            <v>Empresa Vial y Transporte del Municipio de Quinchía</v>
          </cell>
          <cell r="E2524" t="str">
            <v>QUINCHIA</v>
          </cell>
          <cell r="F2524" t="str">
            <v>DEPARTAMENTO DE RISARALDA</v>
          </cell>
          <cell r="G2524" t="str">
            <v>EDIFICIO CAM CARRERAA 6 N° 5-13</v>
          </cell>
          <cell r="H2524" t="str">
            <v>664001</v>
          </cell>
          <cell r="I2524" t="str">
            <v>096-3563015</v>
          </cell>
          <cell r="J2524" t="str">
            <v>096-3563015</v>
          </cell>
          <cell r="K2524" t="str">
            <v>emvialq@quinchia-risaralda.gov.co</v>
          </cell>
          <cell r="L2524" t="str">
            <v>http://www.quinchiarisaralda.gov.co</v>
          </cell>
        </row>
        <row r="2525">
          <cell r="C2525" t="str">
            <v>Instituto Municipal de Deporte y Recreación de Socorro</v>
          </cell>
          <cell r="D2525" t="str">
            <v>IDR SOCORRO</v>
          </cell>
          <cell r="E2525" t="str">
            <v>SOCORRO</v>
          </cell>
          <cell r="F2525" t="str">
            <v>DEPARTAMENTO DE SANTANDER</v>
          </cell>
          <cell r="G2525" t="str">
            <v>Calle 15  14 - 66</v>
          </cell>
          <cell r="H2525" t="str">
            <v>683551</v>
          </cell>
          <cell r="I2525" t="str">
            <v>097-7273771</v>
          </cell>
          <cell r="J2525" t="str">
            <v>097-7272181</v>
          </cell>
          <cell r="K2525" t="str">
            <v>idrd@socorro-santander.gov.co</v>
          </cell>
          <cell r="L2525" t="str">
            <v>http://</v>
          </cell>
        </row>
        <row r="2526">
          <cell r="C2526" t="str">
            <v>E.S.P. Empresa de Servicios de Acueducto, Alcantarillado y Aseo - Líbano</v>
          </cell>
          <cell r="D2526" t="str">
            <v>EMSER</v>
          </cell>
          <cell r="E2526" t="str">
            <v>LIBANO</v>
          </cell>
          <cell r="F2526" t="str">
            <v>DEPARTAMENTO DE TOLIMA</v>
          </cell>
          <cell r="G2526" t="str">
            <v>CALLE 4 CARRERA 13 ESQUINA PISO</v>
          </cell>
          <cell r="H2526" t="str">
            <v>731040</v>
          </cell>
          <cell r="I2526" t="str">
            <v>098-2564353</v>
          </cell>
          <cell r="J2526" t="str">
            <v>098-2561211</v>
          </cell>
          <cell r="K2526" t="str">
            <v>contacto@emseresp.com</v>
          </cell>
          <cell r="L2526" t="str">
            <v>http://www.emseresp.com</v>
          </cell>
        </row>
        <row r="2527">
          <cell r="C2527" t="str">
            <v>E.S.P. Empresa de Servicios Públicos - Orito</v>
          </cell>
          <cell r="D2527" t="str">
            <v>EMPORITO</v>
          </cell>
          <cell r="E2527" t="str">
            <v>ORITO</v>
          </cell>
          <cell r="F2527" t="str">
            <v>DEPARTAMENTO DE PUTUMAYO</v>
          </cell>
          <cell r="G2527" t="str">
            <v>Calle 8 11 - 87</v>
          </cell>
          <cell r="H2527" t="str">
            <v>862001</v>
          </cell>
          <cell r="I2527" t="str">
            <v>098-4292008</v>
          </cell>
          <cell r="J2527" t="str">
            <v>098-4292008</v>
          </cell>
          <cell r="K2527" t="str">
            <v>anamilenaramirez26@yahoo.es</v>
          </cell>
          <cell r="L2527" t="str">
            <v>http://</v>
          </cell>
        </row>
        <row r="2528">
          <cell r="C2528" t="str">
            <v>Terminales de Transportes de Medellín S.A.</v>
          </cell>
          <cell r="E2528" t="str">
            <v>MEDELLIN</v>
          </cell>
          <cell r="F2528" t="str">
            <v>DEPARTAMENTO DE ANTIOQUIA</v>
          </cell>
          <cell r="G2528" t="str">
            <v>CARRERA 64 C NO 78 580 LOCAL 265 N</v>
          </cell>
          <cell r="H2528" t="str">
            <v>050034</v>
          </cell>
          <cell r="I2528" t="str">
            <v>094-4448020</v>
          </cell>
          <cell r="J2528" t="str">
            <v>094-2677077</v>
          </cell>
          <cell r="K2528" t="str">
            <v>gerencia@terminalesmedellin.com</v>
          </cell>
          <cell r="L2528" t="str">
            <v>http://terminalesmedellin.com</v>
          </cell>
        </row>
        <row r="2529">
          <cell r="C2529" t="str">
            <v>E.S.P. Tocagua</v>
          </cell>
          <cell r="E2529" t="str">
            <v>AGUA DE DIOS</v>
          </cell>
          <cell r="F2529" t="str">
            <v>DEPARTAMENTO DE CUNDINAMARCA</v>
          </cell>
          <cell r="G2529" t="str">
            <v>Calle 13  8 - 52 Piso 2 Palacio Municipal</v>
          </cell>
          <cell r="H2529" t="str">
            <v>252850</v>
          </cell>
          <cell r="I2529" t="str">
            <v>091-8342119,8345110,</v>
          </cell>
          <cell r="J2529" t="str">
            <v>091-8345110</v>
          </cell>
          <cell r="K2529" t="str">
            <v>tocaguaesp@tocaima-cundinamarca.gov.co</v>
          </cell>
          <cell r="L2529" t="str">
            <v>http://</v>
          </cell>
        </row>
        <row r="2530">
          <cell r="C2530" t="str">
            <v>Empresa Industrial, Comercial, Frigorífico y Plaza de Ferias de Zipaquirá</v>
          </cell>
          <cell r="D2530" t="str">
            <v>EFZ</v>
          </cell>
          <cell r="E2530" t="str">
            <v>ZIPAQUIRA</v>
          </cell>
          <cell r="F2530" t="str">
            <v>DEPARTAMENTO DE CUNDINAMARCA</v>
          </cell>
          <cell r="G2530" t="str">
            <v>AV INDUSTRIAL KM 1 VIA BOGOTA</v>
          </cell>
          <cell r="H2530" t="str">
            <v>250252</v>
          </cell>
          <cell r="I2530" t="str">
            <v>091-8522735,8526826,</v>
          </cell>
          <cell r="J2530" t="str">
            <v>091-8516247</v>
          </cell>
          <cell r="K2530" t="str">
            <v>tesoreria@frigorificozipaquira.gov.co</v>
          </cell>
          <cell r="L2530" t="str">
            <v>http://frigorificozipaquira.gov.co</v>
          </cell>
        </row>
        <row r="2531">
          <cell r="C2531" t="str">
            <v>E.S.P. Biorgánicos del Sur del Huila S.A.</v>
          </cell>
          <cell r="E2531" t="str">
            <v>PITALITO</v>
          </cell>
          <cell r="F2531" t="str">
            <v>DEPARTAMENTO DE HUILA</v>
          </cell>
          <cell r="G2531" t="str">
            <v xml:space="preserve">KM 8  VIA PITALITO SAN AGUSTÍN </v>
          </cell>
          <cell r="H2531" t="str">
            <v>417030</v>
          </cell>
          <cell r="I2531" t="str">
            <v>098-8365606</v>
          </cell>
          <cell r="J2531" t="str">
            <v>098-395606</v>
          </cell>
          <cell r="K2531" t="str">
            <v>biorganicosdelsur@yahoo.es</v>
          </cell>
          <cell r="L2531" t="str">
            <v>http:///biorganicos-del-sur-del-huila.micolombiadigital.g</v>
          </cell>
        </row>
        <row r="2532">
          <cell r="C2532" t="str">
            <v>E.S.P. Empresas de Servicios Públicos de Rovira</v>
          </cell>
          <cell r="D2532" t="str">
            <v>EMSPUROVIRA</v>
          </cell>
          <cell r="E2532" t="str">
            <v>ROVIRA</v>
          </cell>
          <cell r="F2532" t="str">
            <v>DEPARTAMENTO DE TOLIMA</v>
          </cell>
          <cell r="G2532" t="str">
            <v>CALLE 3 NO 4-78</v>
          </cell>
          <cell r="H2532" t="str">
            <v>733040</v>
          </cell>
          <cell r="I2532" t="str">
            <v>098-2881138</v>
          </cell>
          <cell r="J2532" t="str">
            <v>098-2880066</v>
          </cell>
          <cell r="K2532" t="str">
            <v>emspuroviraesp@hotmail.com</v>
          </cell>
          <cell r="L2532" t="str">
            <v>http://www.emspurovira.com</v>
          </cell>
        </row>
        <row r="2533">
          <cell r="C2533" t="str">
            <v>Plaza de Mercado de Mocoa</v>
          </cell>
          <cell r="E2533" t="str">
            <v>MOCOA</v>
          </cell>
          <cell r="F2533" t="str">
            <v>DEPARTAMENTO DE PUTUMAYO</v>
          </cell>
          <cell r="G2533" t="str">
            <v>CALLE 11A NRO 5 - 55</v>
          </cell>
          <cell r="H2533" t="str">
            <v>860001</v>
          </cell>
          <cell r="I2533" t="str">
            <v>098-4296174</v>
          </cell>
          <cell r="J2533" t="str">
            <v>098-4204458</v>
          </cell>
          <cell r="K2533" t="str">
            <v>plazamocoa@hotmail.com</v>
          </cell>
          <cell r="L2533" t="str">
            <v>http://</v>
          </cell>
        </row>
        <row r="2534">
          <cell r="C2534" t="str">
            <v>Escombros Sólidos Adecuados Ltda. - En Liquidación</v>
          </cell>
          <cell r="E2534" t="str">
            <v>MEDELLIN</v>
          </cell>
          <cell r="F2534" t="str">
            <v>DEPARTAMENTO DE ANTIOQUIA</v>
          </cell>
          <cell r="G2534" t="str">
            <v>Carrera 43 A No. 7 - 50 A   Of. 612</v>
          </cell>
          <cell r="H2534" t="str">
            <v>050031</v>
          </cell>
          <cell r="I2534" t="str">
            <v>094-3126790</v>
          </cell>
          <cell r="J2534" t="str">
            <v>094-3212040</v>
          </cell>
          <cell r="K2534" t="str">
            <v>escombrossolidos@fastauditores.com</v>
          </cell>
          <cell r="L2534" t="str">
            <v>http://www.laescombrera.com</v>
          </cell>
        </row>
        <row r="2535">
          <cell r="C2535" t="str">
            <v>Terminal de Transportes de Sogamoso Ltda.</v>
          </cell>
          <cell r="D2535" t="str">
            <v>TTS</v>
          </cell>
          <cell r="E2535" t="str">
            <v>SOGAMOSO</v>
          </cell>
          <cell r="F2535" t="str">
            <v>DEPARTAMENTO DE BOYACA</v>
          </cell>
          <cell r="G2535" t="str">
            <v>Carrera 17  entre Calles 11 y 11a</v>
          </cell>
          <cell r="H2535" t="str">
            <v>152210</v>
          </cell>
          <cell r="I2535" t="str">
            <v>098-7703300,7703301,7703305</v>
          </cell>
          <cell r="J2535" t="str">
            <v>098-7703302</v>
          </cell>
          <cell r="K2535" t="str">
            <v>terminalsogamoso@terminalsogamoso.com</v>
          </cell>
          <cell r="L2535" t="str">
            <v>http://www.terminalsogamoso.com</v>
          </cell>
        </row>
        <row r="2536">
          <cell r="C2536" t="str">
            <v>Comercializadora Mercabastos</v>
          </cell>
          <cell r="E2536" t="str">
            <v>VALLEDUPAR</v>
          </cell>
          <cell r="F2536" t="str">
            <v>DEPARTAMENTO DE CESAR</v>
          </cell>
          <cell r="G2536" t="str">
            <v>Salida a Bosconia- Predio Villa Miriam</v>
          </cell>
          <cell r="H2536" t="str">
            <v>200001</v>
          </cell>
          <cell r="I2536" t="str">
            <v>095-5822222</v>
          </cell>
          <cell r="J2536" t="str">
            <v>095-5842814</v>
          </cell>
          <cell r="K2536" t="str">
            <v>comercabastos@hotmail.com</v>
          </cell>
          <cell r="L2536" t="str">
            <v>http://</v>
          </cell>
        </row>
        <row r="2537">
          <cell r="C2537" t="str">
            <v>E.S.P. Hydros Mosquera S. en C.A.</v>
          </cell>
          <cell r="E2537" t="str">
            <v>MOSQUERA (CUNDINAMARCA)</v>
          </cell>
          <cell r="F2537" t="str">
            <v>DEPARTAMENTO DE CUNDINAMARCA</v>
          </cell>
          <cell r="G2537" t="str">
            <v>CARRERAA 5 ESTE 18-16 OF-301 CC BALCONES DE SERREZUELA</v>
          </cell>
          <cell r="H2537" t="str">
            <v>250040</v>
          </cell>
          <cell r="I2537" t="str">
            <v>091-8279196,8279186,8276358</v>
          </cell>
          <cell r="J2537" t="str">
            <v>091-8276358</v>
          </cell>
          <cell r="K2537" t="str">
            <v>amaldonado@caudalesdecolombia.com.co</v>
          </cell>
          <cell r="L2537" t="str">
            <v>http://www.hydrosmosquera.com.co</v>
          </cell>
        </row>
        <row r="2538">
          <cell r="C2538" t="str">
            <v>E.S.P. Aguas de Barrancabermeja S.A.</v>
          </cell>
          <cell r="E2538" t="str">
            <v>BARRANCABERMEJA</v>
          </cell>
          <cell r="F2538" t="str">
            <v>DEPARTAMENTO DE SANTANDER</v>
          </cell>
          <cell r="G2538" t="str">
            <v>PLANTA DE TRATAMIENTO CARRETERA NACIONAL VÍA BARRIO EL BOSTON</v>
          </cell>
          <cell r="H2538" t="str">
            <v>687031</v>
          </cell>
          <cell r="I2538" t="str">
            <v>097-3158313224,6216504</v>
          </cell>
          <cell r="J2538" t="str">
            <v>097-6216504</v>
          </cell>
          <cell r="K2538" t="str">
            <v>contactenos@aguasdebarrancabermeja.gov.co</v>
          </cell>
          <cell r="L2538" t="str">
            <v>http://www.aguasdebarrancabermeja.gov.co</v>
          </cell>
        </row>
        <row r="2539">
          <cell r="C2539" t="str">
            <v>E.S.P. Empresa de Servicios Públicos de Flandes</v>
          </cell>
          <cell r="D2539" t="str">
            <v>ESPUFLAN</v>
          </cell>
          <cell r="E2539" t="str">
            <v>FLANDES</v>
          </cell>
          <cell r="F2539" t="str">
            <v>DEPARTAMENTO DE TOLIMA</v>
          </cell>
          <cell r="G2539" t="str">
            <v>CARRERA 8 CALLE 12 ESQUINA</v>
          </cell>
          <cell r="H2539" t="str">
            <v>733510</v>
          </cell>
          <cell r="I2539" t="str">
            <v>031-3183514213</v>
          </cell>
          <cell r="J2539" t="str">
            <v>098-2402082</v>
          </cell>
          <cell r="K2539" t="str">
            <v>gerencia@espuflan.com.co</v>
          </cell>
          <cell r="L2539" t="str">
            <v>http://www.espuflan.com.co</v>
          </cell>
        </row>
        <row r="2540">
          <cell r="C2540" t="str">
            <v>Empresa de Transporte Masivo del Valle de Aburrá Ltda.</v>
          </cell>
          <cell r="D2540" t="str">
            <v>METRO</v>
          </cell>
          <cell r="E2540" t="str">
            <v>BELLO</v>
          </cell>
          <cell r="F2540" t="str">
            <v>DEPARTAMENTO DE ANTIOQUIA</v>
          </cell>
          <cell r="G2540" t="str">
            <v>CALLE 44   46-001</v>
          </cell>
          <cell r="H2540" t="str">
            <v>050031</v>
          </cell>
          <cell r="I2540" t="str">
            <v>094-4548888</v>
          </cell>
          <cell r="J2540" t="str">
            <v>094-4524450</v>
          </cell>
          <cell r="K2540" t="str">
            <v>metro@metrodemedellin.gov.co</v>
          </cell>
          <cell r="L2540" t="str">
            <v>http://www.metrodemedellin.gov.co</v>
          </cell>
        </row>
        <row r="2541">
          <cell r="C2541" t="str">
            <v>Fondo Municipal de Tránsito y Transporte de Magangué</v>
          </cell>
          <cell r="D2541" t="str">
            <v>T Y T MAGANGUÉ</v>
          </cell>
          <cell r="E2541" t="str">
            <v>MAGANGUE</v>
          </cell>
          <cell r="F2541" t="str">
            <v>DEPARTAMENTO DE BOLIVAR</v>
          </cell>
          <cell r="G2541" t="str">
            <v>Calle 16  Barrio San Martín</v>
          </cell>
          <cell r="H2541" t="str">
            <v>132512</v>
          </cell>
          <cell r="I2541" t="str">
            <v>095-6882065</v>
          </cell>
          <cell r="J2541" t="str">
            <v>095-6882065</v>
          </cell>
          <cell r="K2541" t="str">
            <v>adribladi@hotmail.com</v>
          </cell>
          <cell r="L2541" t="str">
            <v>http://</v>
          </cell>
        </row>
        <row r="2542">
          <cell r="C2542" t="str">
            <v>Empresa Municipal de Telecomunicaciones Teleobando (Ipiales) - En Liquidación</v>
          </cell>
          <cell r="D2542" t="str">
            <v>TELEOBANDO</v>
          </cell>
          <cell r="E2542" t="str">
            <v>IPIALES</v>
          </cell>
          <cell r="F2542" t="str">
            <v>DEPARTAMENTO DE NARIÑO</v>
          </cell>
          <cell r="G2542" t="str">
            <v>CALLE 12 Nº 12-04</v>
          </cell>
          <cell r="H2542" t="str">
            <v>524060</v>
          </cell>
          <cell r="I2542" t="str">
            <v>092-7732333</v>
          </cell>
          <cell r="J2542" t="str">
            <v>092-7734699</v>
          </cell>
          <cell r="K2542" t="str">
            <v>teleobando@telesat.com</v>
          </cell>
          <cell r="L2542" t="str">
            <v>http://www.teleobando.com</v>
          </cell>
        </row>
        <row r="2543">
          <cell r="C2543" t="str">
            <v>Instituto de Financiamiento, Promoción y Desarrollo de Ibagué</v>
          </cell>
          <cell r="D2543" t="str">
            <v>INFIBAGUE</v>
          </cell>
          <cell r="E2543" t="str">
            <v>IBAGUE</v>
          </cell>
          <cell r="F2543" t="str">
            <v>DEPARTAMENTO DE TOLIMA</v>
          </cell>
          <cell r="G2543" t="str">
            <v>CARRERA 5 CALLE 60 ED CAMI ANTIGUO INVIAS</v>
          </cell>
          <cell r="H2543" t="str">
            <v>730010</v>
          </cell>
          <cell r="I2543" t="str">
            <v>578-2747870</v>
          </cell>
          <cell r="J2543" t="str">
            <v>578-2746410</v>
          </cell>
          <cell r="K2543" t="str">
            <v>infibague@infibague.gov.co</v>
          </cell>
          <cell r="L2543" t="str">
            <v>http://www.infibague.gov.co/</v>
          </cell>
        </row>
        <row r="2544">
          <cell r="C2544" t="str">
            <v>E.S.P. Empresas Públicas de Caicedonia</v>
          </cell>
          <cell r="D2544" t="str">
            <v>EPC</v>
          </cell>
          <cell r="E2544" t="str">
            <v>CAICEDONIA</v>
          </cell>
          <cell r="F2544" t="str">
            <v>DEPARTAMENTO DE VALLE DEL CAUCA</v>
          </cell>
          <cell r="G2544" t="str">
            <v>CARRERA 16 5 29</v>
          </cell>
          <cell r="H2544" t="str">
            <v>762540</v>
          </cell>
          <cell r="I2544" t="str">
            <v>092-2161696</v>
          </cell>
          <cell r="J2544" t="str">
            <v>092-2165944</v>
          </cell>
          <cell r="K2544" t="str">
            <v>empublicas@caicedonia-valle.gov.co</v>
          </cell>
          <cell r="L2544" t="str">
            <v>http://www.empublicascaicedonia.gov.co/</v>
          </cell>
        </row>
        <row r="2545">
          <cell r="C2545" t="str">
            <v>Aeropuerto Olaya Herrera</v>
          </cell>
          <cell r="D2545" t="str">
            <v>EOH</v>
          </cell>
          <cell r="E2545" t="str">
            <v>MEDELLIN</v>
          </cell>
          <cell r="F2545" t="str">
            <v>DEPARTAMENTO DE ANTIOQUIA</v>
          </cell>
          <cell r="G2545" t="str">
            <v>Carrera 65A 13 - 157 Tercer Piso Costado Sur</v>
          </cell>
          <cell r="H2545" t="str">
            <v>050016</v>
          </cell>
          <cell r="I2545" t="str">
            <v>054-4036780</v>
          </cell>
          <cell r="J2545" t="str">
            <v>054-3611244</v>
          </cell>
          <cell r="K2545" t="str">
            <v>luz.parra@aeropuertoolayaherrera.gov.co</v>
          </cell>
        </row>
        <row r="2546">
          <cell r="C2546" t="str">
            <v>E.S.P. Empresa Ibaguereña de Acueducto y Alcantarillado S.A.</v>
          </cell>
          <cell r="D2546" t="str">
            <v>IBAL</v>
          </cell>
          <cell r="E2546" t="str">
            <v>IBAGUE</v>
          </cell>
          <cell r="F2546" t="str">
            <v>DEPARTAMENTO DE TOLIMA</v>
          </cell>
          <cell r="G2546" t="str">
            <v>CARRERA 3 NO. 1-04</v>
          </cell>
          <cell r="H2546" t="str">
            <v>730006</v>
          </cell>
          <cell r="I2546" t="str">
            <v>098-2611298,2611032,2611168</v>
          </cell>
          <cell r="J2546" t="str">
            <v>098-2618982</v>
          </cell>
          <cell r="K2546" t="str">
            <v>gerencia@ibal.gov.co</v>
          </cell>
          <cell r="L2546" t="str">
            <v>http://www.ibal.gov.co</v>
          </cell>
        </row>
        <row r="2547">
          <cell r="C2547" t="str">
            <v>Asociación Canal Local de Televisión de Medellín</v>
          </cell>
          <cell r="D2547" t="str">
            <v>TELEMEDELLIN</v>
          </cell>
          <cell r="E2547" t="str">
            <v>MEDELLIN</v>
          </cell>
          <cell r="F2547" t="str">
            <v>DEPARTAMENTO DE ANTIOQUIA</v>
          </cell>
          <cell r="G2547" t="str">
            <v>CARRERAA 43F NO 18 60</v>
          </cell>
          <cell r="H2547" t="str">
            <v>050034</v>
          </cell>
          <cell r="I2547" t="str">
            <v>094-4489590</v>
          </cell>
          <cell r="J2547" t="str">
            <v>094-4376930</v>
          </cell>
          <cell r="K2547" t="str">
            <v>contabilidad@telemedellin.tv</v>
          </cell>
          <cell r="L2547" t="str">
            <v>http://www.telemedellin.tv</v>
          </cell>
        </row>
        <row r="2548">
          <cell r="C2548" t="str">
            <v>Empresas de Obras Sanitarias de Ibagué S.A. - En Liquidación</v>
          </cell>
          <cell r="D2548" t="str">
            <v>EMPOIBAGUE</v>
          </cell>
          <cell r="E2548" t="str">
            <v>IBAGUE</v>
          </cell>
          <cell r="F2548" t="str">
            <v>DEPARTAMENTO DE TOLIMA</v>
          </cell>
          <cell r="G2548" t="str">
            <v>Carrera  9   36-40 barrio la pola</v>
          </cell>
          <cell r="H2548" t="str">
            <v>730001</v>
          </cell>
          <cell r="I2548" t="str">
            <v>098-2611298,2611032,132</v>
          </cell>
          <cell r="J2548" t="str">
            <v>098-2611032</v>
          </cell>
          <cell r="K2548" t="str">
            <v>sistemas@ibal.gov.co</v>
          </cell>
          <cell r="L2548" t="str">
            <v>http://</v>
          </cell>
        </row>
        <row r="2549">
          <cell r="C2549" t="str">
            <v>E.S.P. Empresa de Servicios Domiciliarios de Honda - En Liquidación</v>
          </cell>
          <cell r="D2549" t="str">
            <v>EMPREHON</v>
          </cell>
          <cell r="E2549" t="str">
            <v>HONDA</v>
          </cell>
          <cell r="F2549" t="str">
            <v>DEPARTAMENTO DE TOLIMA</v>
          </cell>
          <cell r="G2549" t="str">
            <v>Calle 10   26 - 91  Barrio Reposo</v>
          </cell>
          <cell r="H2549" t="str">
            <v>732040</v>
          </cell>
          <cell r="I2549" t="str">
            <v>098-2513060,2515660,2513104</v>
          </cell>
          <cell r="J2549" t="str">
            <v>098-2515660</v>
          </cell>
          <cell r="K2549" t="str">
            <v>emprehon@gmail.com</v>
          </cell>
          <cell r="L2549" t="str">
            <v>http://www.emprehon.com</v>
          </cell>
        </row>
        <row r="2550">
          <cell r="C2550" t="str">
            <v>E.S.P. Empresa de Acueducto, Alcantarillado y Aseo del Espinal</v>
          </cell>
          <cell r="D2550" t="str">
            <v>EAAA ESPINAL</v>
          </cell>
          <cell r="E2550" t="str">
            <v>ESPINAL</v>
          </cell>
          <cell r="F2550" t="str">
            <v>DEPARTAMENTO DE TOLIMA</v>
          </cell>
          <cell r="G2550" t="str">
            <v>CARRERAA 6  7 - 80</v>
          </cell>
          <cell r="H2550" t="str">
            <v>733520</v>
          </cell>
          <cell r="I2550" t="str">
            <v>098-2390201</v>
          </cell>
          <cell r="J2550" t="str">
            <v>098-2390201</v>
          </cell>
          <cell r="K2550" t="str">
            <v>gerencia@aaaespinal.com.co</v>
          </cell>
          <cell r="L2550" t="str">
            <v>http://www.aaaespinal.com.co</v>
          </cell>
        </row>
        <row r="2551">
          <cell r="C2551" t="str">
            <v>Empresas Municipales de Piendamó</v>
          </cell>
          <cell r="D2551" t="str">
            <v>EMPIENDAMO</v>
          </cell>
          <cell r="E2551" t="str">
            <v>PIENDAMO</v>
          </cell>
          <cell r="F2551" t="str">
            <v>DEPARTAMENTO DE CAUCA</v>
          </cell>
          <cell r="G2551" t="str">
            <v xml:space="preserve">PLANTA DE ACUEDUCTO PLANTA SAN CAYETANO </v>
          </cell>
          <cell r="H2551" t="str">
            <v>190530</v>
          </cell>
          <cell r="I2551" t="str">
            <v>092-8250070,8470178,</v>
          </cell>
          <cell r="J2551" t="str">
            <v>092-8250010</v>
          </cell>
          <cell r="K2551" t="str">
            <v>empiendamo@piendamo-cauca.gov.co</v>
          </cell>
          <cell r="L2551" t="str">
            <v>http://</v>
          </cell>
        </row>
        <row r="2552">
          <cell r="C2552" t="str">
            <v>Empresa de Acueducto y Alcantarillado de Sincelejo</v>
          </cell>
          <cell r="D2552" t="str">
            <v>EMPAS</v>
          </cell>
          <cell r="E2552" t="str">
            <v>SINCELEJO</v>
          </cell>
          <cell r="F2552" t="str">
            <v>DEPARTAMENTO DE SUCRE</v>
          </cell>
          <cell r="G2552" t="str">
            <v>CARRERA 20 22 02</v>
          </cell>
          <cell r="H2552" t="str">
            <v>700001</v>
          </cell>
          <cell r="I2552" t="str">
            <v>095-2814265</v>
          </cell>
          <cell r="J2552" t="str">
            <v>095-2814265</v>
          </cell>
          <cell r="K2552" t="str">
            <v>empasesp@yahoo.com.co</v>
          </cell>
          <cell r="L2552" t="str">
            <v>http://</v>
          </cell>
        </row>
        <row r="2553">
          <cell r="C2553" t="str">
            <v>Caligen Ltda.</v>
          </cell>
          <cell r="E2553" t="str">
            <v>SANTIAGO DE CALI</v>
          </cell>
          <cell r="F2553" t="str">
            <v>DEPARTAMENTO DE VALLE DEL CAUCA</v>
          </cell>
          <cell r="G2553" t="str">
            <v>AV 2 NORTE 10 76 ED CAM TORRE EMCALI PISO 3</v>
          </cell>
          <cell r="H2553" t="str">
            <v>760042</v>
          </cell>
          <cell r="I2553" t="str">
            <v>092-8995049</v>
          </cell>
          <cell r="J2553" t="str">
            <v>092-8995029</v>
          </cell>
          <cell r="K2553" t="str">
            <v>gachamorro@emcali.com.co</v>
          </cell>
          <cell r="L2553" t="str">
            <v>http://www.emcali.com.co</v>
          </cell>
        </row>
        <row r="2554">
          <cell r="C2554" t="str">
            <v>Metroplús S.A.</v>
          </cell>
          <cell r="D2554" t="str">
            <v>METROPLUS</v>
          </cell>
          <cell r="E2554" t="str">
            <v>MEDELLIN</v>
          </cell>
          <cell r="F2554" t="str">
            <v>DEPARTAMENTO DE ANTIOQUIA</v>
          </cell>
          <cell r="G2554" t="str">
            <v xml:space="preserve">CALLE 53 NO 45 - 77 PISO 3 EDIFICIO DE LA CULTURA </v>
          </cell>
          <cell r="H2554" t="str">
            <v>050012</v>
          </cell>
          <cell r="I2554" t="str">
            <v>094-2107000</v>
          </cell>
          <cell r="J2554" t="str">
            <v>094-2107000</v>
          </cell>
          <cell r="K2554" t="str">
            <v>gerencia@metroplus.gov.co</v>
          </cell>
          <cell r="L2554" t="str">
            <v>http://www.metroplus.gov.co</v>
          </cell>
        </row>
        <row r="2555">
          <cell r="C2555" t="str">
            <v>Agencia Distrital de Infraestructura</v>
          </cell>
          <cell r="D2555" t="str">
            <v>ADI</v>
          </cell>
          <cell r="E2555" t="str">
            <v>BARRANQUILLA - DISTRITO ESPECIAL, INDUSTRIAL Y PORTUARIO</v>
          </cell>
          <cell r="F2555" t="str">
            <v>DEPARTAMENTO DE ATLANTICO</v>
          </cell>
          <cell r="G2555" t="str">
            <v>CALLE 34 # 43 - 31 PISO 7</v>
          </cell>
          <cell r="H2555" t="str">
            <v>080003</v>
          </cell>
          <cell r="I2555" t="str">
            <v>095-3399730</v>
          </cell>
          <cell r="J2555" t="str">
            <v>095-3399731</v>
          </cell>
          <cell r="K2555" t="str">
            <v>adi@barranquilla.gov.co</v>
          </cell>
          <cell r="L2555" t="str">
            <v>http://www.barranquilla.gov.co/adi/</v>
          </cell>
        </row>
        <row r="2556">
          <cell r="C2556" t="str">
            <v xml:space="preserve">E.S.P. Empresas Municipales de Cali E.I.C.E </v>
          </cell>
          <cell r="D2556" t="str">
            <v>EMCALI</v>
          </cell>
          <cell r="E2556" t="str">
            <v>SANTIAGO DE CALI</v>
          </cell>
          <cell r="F2556" t="str">
            <v>DEPARTAMENTO DE VALLE DEL CAUCA</v>
          </cell>
          <cell r="G2556" t="str">
            <v>AVENIDA 2 NORTE 10-76</v>
          </cell>
          <cell r="H2556" t="str">
            <v>760042</v>
          </cell>
          <cell r="I2556" t="str">
            <v>092-8995023</v>
          </cell>
          <cell r="J2556" t="str">
            <v>092-8995029</v>
          </cell>
          <cell r="K2556" t="str">
            <v>micortes@emcali.com.co</v>
          </cell>
          <cell r="L2556" t="str">
            <v>http://www.emcali.com.co</v>
          </cell>
        </row>
        <row r="2557">
          <cell r="C2557" t="str">
            <v>Empresa de Servicios Varios de Cali - En Liquidación</v>
          </cell>
          <cell r="D2557" t="str">
            <v>ESV</v>
          </cell>
          <cell r="E2557" t="str">
            <v>SANTIAGO DE CALI</v>
          </cell>
          <cell r="F2557" t="str">
            <v>DEPARTAMENTO DE VALLE DEL CAUCA</v>
          </cell>
          <cell r="G2557" t="str">
            <v>Calle 6 # 44-110</v>
          </cell>
          <cell r="H2557" t="str">
            <v>760042</v>
          </cell>
          <cell r="I2557" t="str">
            <v>092-3166332,3166333</v>
          </cell>
          <cell r="J2557" t="str">
            <v>092-3166647</v>
          </cell>
          <cell r="K2557" t="str">
            <v>rigoberto.salcedo@emsirvaenliquidacion.com.co</v>
          </cell>
          <cell r="L2557" t="str">
            <v>http://www.emsirvaenliquidacion.com.co</v>
          </cell>
        </row>
        <row r="2558">
          <cell r="C2558" t="str">
            <v>Centrales de Transportes S.A.</v>
          </cell>
          <cell r="E2558" t="str">
            <v>SANTIAGO DE CALI</v>
          </cell>
          <cell r="F2558" t="str">
            <v>DEPARTAMENTO DE VALLE DEL CAUCA</v>
          </cell>
          <cell r="G2558" t="str">
            <v>CALLE 30N  2AN 29 PISO 2 OF 312</v>
          </cell>
          <cell r="H2558" t="str">
            <v>760003</v>
          </cell>
          <cell r="I2558" t="str">
            <v>092-6683655</v>
          </cell>
          <cell r="J2558" t="str">
            <v>092-6673761</v>
          </cell>
          <cell r="K2558" t="str">
            <v>contabilidad@terminalcali.com</v>
          </cell>
          <cell r="L2558" t="str">
            <v>http://www.terminalcali.com</v>
          </cell>
        </row>
        <row r="2559">
          <cell r="C2559" t="str">
            <v>Empresa de Transporte Masivo de Cali S.A.</v>
          </cell>
          <cell r="D2559" t="str">
            <v>ETM</v>
          </cell>
          <cell r="E2559" t="str">
            <v>SANTIAGO DE CALI</v>
          </cell>
          <cell r="F2559" t="str">
            <v>DEPARTAMENTO DE VALLE DEL CAUCA</v>
          </cell>
          <cell r="G2559" t="str">
            <v>AVENIDA VASQUEZ NO. 23N-59</v>
          </cell>
          <cell r="H2559" t="str">
            <v>760021</v>
          </cell>
          <cell r="I2559" t="str">
            <v>092-6600001</v>
          </cell>
          <cell r="J2559" t="str">
            <v>092-6536510</v>
          </cell>
          <cell r="K2559" t="str">
            <v>metrocali@metrocali.gov.co</v>
          </cell>
          <cell r="L2559" t="str">
            <v>http://www.metrocali.gov.co</v>
          </cell>
        </row>
        <row r="2560">
          <cell r="C2560" t="str">
            <v>Terminal de Transportes de Buenaventura</v>
          </cell>
          <cell r="E2560" t="str">
            <v>BUENAVENTURA</v>
          </cell>
          <cell r="F2560" t="str">
            <v>DEPARTAMENTO DE VALLE DEL CAUCA</v>
          </cell>
          <cell r="G2560" t="str">
            <v>CARRERAA 5 #7 -32 PISO 2</v>
          </cell>
          <cell r="H2560" t="str">
            <v>764501</v>
          </cell>
          <cell r="I2560" t="str">
            <v>092-2422212</v>
          </cell>
          <cell r="J2560" t="str">
            <v>092-2422212</v>
          </cell>
          <cell r="K2560" t="str">
            <v>terminalbuenaven@yahoo.es</v>
          </cell>
          <cell r="L2560" t="str">
            <v>http://www.buenaventura.gov.co</v>
          </cell>
        </row>
        <row r="2561">
          <cell r="C2561" t="str">
            <v>Empresa de Desarrollo Urbano de Bolívar S.A.</v>
          </cell>
          <cell r="D2561" t="str">
            <v>EDURBE</v>
          </cell>
          <cell r="E2561" t="str">
            <v>CARTAGENA DE INDIAS - DISTRITO TURISTICO Y CULTURAL</v>
          </cell>
          <cell r="F2561" t="str">
            <v>DEPARTAMENTO DE BOLIVAR</v>
          </cell>
          <cell r="G2561" t="str">
            <v>MANGA 3ª AVDA Nº21-62</v>
          </cell>
          <cell r="H2561" t="str">
            <v>130001</v>
          </cell>
          <cell r="I2561" t="str">
            <v>035-6605689</v>
          </cell>
          <cell r="J2561" t="str">
            <v>035-6606526</v>
          </cell>
          <cell r="K2561" t="str">
            <v>edurbe@costa.net.co</v>
          </cell>
          <cell r="L2561" t="str">
            <v>http://edurbesa.gov.co</v>
          </cell>
        </row>
        <row r="2562">
          <cell r="C2562" t="str">
            <v>E.S.P. Aguas de Cartagena S.A.</v>
          </cell>
          <cell r="D2562" t="str">
            <v>ACUACAR</v>
          </cell>
          <cell r="E2562" t="str">
            <v>CARTAGENA DE INDIAS - DISTRITO TURISTICO Y CULTURAL</v>
          </cell>
          <cell r="F2562" t="str">
            <v>DEPARTAMENTO DE BOLIVAR</v>
          </cell>
          <cell r="G2562" t="str">
            <v>Edificio Chambacú Carrera 13B  26 - 78 Sector Papayal</v>
          </cell>
          <cell r="H2562" t="str">
            <v>130001</v>
          </cell>
          <cell r="I2562" t="str">
            <v>095-6932770</v>
          </cell>
          <cell r="J2562" t="str">
            <v>095-6935071</v>
          </cell>
          <cell r="K2562" t="str">
            <v>htrujillo@acuacar.com</v>
          </cell>
          <cell r="L2562" t="str">
            <v>http://www.acuacar.com</v>
          </cell>
        </row>
        <row r="2563">
          <cell r="C2563" t="str">
            <v>Instituto Municipal de Reforma Urbana y Vivienda de Interés Social de Guadalajara de Buga - En Liquidación</v>
          </cell>
          <cell r="D2563" t="str">
            <v>IMVIBUGA</v>
          </cell>
          <cell r="E2563" t="str">
            <v>GUADALAJARA DE BUGA</v>
          </cell>
          <cell r="F2563" t="str">
            <v>DEPARTAMENTO DE VALLE DEL CAUCA</v>
          </cell>
          <cell r="G2563" t="str">
            <v>CARRERA 19 6-01</v>
          </cell>
          <cell r="H2563" t="str">
            <v>232476</v>
          </cell>
          <cell r="I2563" t="str">
            <v>092-2282601</v>
          </cell>
          <cell r="J2563" t="str">
            <v>092-2282601</v>
          </cell>
          <cell r="K2563" t="str">
            <v>finanzas@imvibuga.gov.co</v>
          </cell>
          <cell r="L2563" t="str">
            <v>http://www.imvibuga.gov.co</v>
          </cell>
        </row>
        <row r="2564">
          <cell r="C2564" t="str">
            <v>Instituto de Financiamiento, Promoción y Desarrollo de Manizales</v>
          </cell>
          <cell r="D2564" t="str">
            <v>INFIMANIZALES</v>
          </cell>
          <cell r="E2564" t="str">
            <v>MANIZALES</v>
          </cell>
          <cell r="F2564" t="str">
            <v>DEPARTAMENTO DE CALDAS</v>
          </cell>
          <cell r="G2564" t="str">
            <v>CARRERAA 22 NO 18-09 PISO 2</v>
          </cell>
          <cell r="H2564" t="str">
            <v>170001</v>
          </cell>
          <cell r="I2564" t="str">
            <v>056-8879790</v>
          </cell>
          <cell r="J2564" t="str">
            <v>056-8720519</v>
          </cell>
          <cell r="K2564" t="str">
            <v>gerencia@infimanizales.com</v>
          </cell>
          <cell r="L2564" t="str">
            <v>http://www.infimanizales.com</v>
          </cell>
        </row>
        <row r="2565">
          <cell r="C2565" t="str">
            <v>E.S.P. Planta de Tratamiento Villa Santana S.A.</v>
          </cell>
          <cell r="E2565" t="str">
            <v>PEREIRA</v>
          </cell>
          <cell r="F2565" t="str">
            <v>DEPARTAMENTO DE RISARALDA</v>
          </cell>
          <cell r="G2565" t="str">
            <v>BARRIO LAS MARGARITAS, SECTOR VILLA SANTANA</v>
          </cell>
          <cell r="H2565" t="str">
            <v>661001</v>
          </cell>
          <cell r="I2565" t="str">
            <v>096-317670,317671</v>
          </cell>
          <cell r="J2565" t="str">
            <v>096-3317671</v>
          </cell>
          <cell r="K2565" t="str">
            <v>administrativa@plantavillasantana.com</v>
          </cell>
          <cell r="L2565" t="str">
            <v>http://www.plantavillasantana.com</v>
          </cell>
        </row>
        <row r="2566">
          <cell r="C2566" t="str">
            <v>E.S.P. Aguas de Buga S.A.</v>
          </cell>
          <cell r="E2566" t="str">
            <v>GUADALAJARA DE BUGA</v>
          </cell>
          <cell r="F2566" t="str">
            <v>DEPARTAMENTO DE VALLE DEL CAUCA</v>
          </cell>
          <cell r="G2566" t="str">
            <v>KILOMETRO 1 VIA LA HABANA</v>
          </cell>
          <cell r="H2566" t="str">
            <v>763042</v>
          </cell>
          <cell r="I2566" t="str">
            <v>092-2281074,2281075,2281070</v>
          </cell>
          <cell r="J2566" t="str">
            <v>092-2281071</v>
          </cell>
          <cell r="K2566" t="str">
            <v>info@aguasdebuga.com.co</v>
          </cell>
          <cell r="L2566" t="str">
            <v>http://www.aguasdebuga.net</v>
          </cell>
        </row>
        <row r="2567">
          <cell r="C2567" t="str">
            <v>Terminal de Transportes de Manizales S.A E.I.C.E</v>
          </cell>
          <cell r="D2567" t="str">
            <v>TT MANIZALES</v>
          </cell>
          <cell r="E2567" t="str">
            <v>MANIZALES</v>
          </cell>
          <cell r="F2567" t="str">
            <v>DEPARTAMENTO DE CALDAS</v>
          </cell>
          <cell r="G2567" t="str">
            <v>CARRERAA 43 NO. 65-100</v>
          </cell>
          <cell r="H2567" t="str">
            <v>170004</v>
          </cell>
          <cell r="I2567" t="str">
            <v>096-8787832</v>
          </cell>
          <cell r="J2567" t="str">
            <v>096-8787158</v>
          </cell>
          <cell r="K2567" t="str">
            <v>gerencia@terminaldemanizales.com.co</v>
          </cell>
          <cell r="L2567" t="str">
            <v>http://www.terminaldemanizales.com.co</v>
          </cell>
        </row>
        <row r="2568">
          <cell r="C2568" t="str">
            <v>Empresas Municipales de Cartago</v>
          </cell>
          <cell r="D2568" t="str">
            <v>EMCARTAGO</v>
          </cell>
          <cell r="E2568" t="str">
            <v>CARTAGO</v>
          </cell>
          <cell r="F2568" t="str">
            <v>DEPARTAMENTO DE VALLE DEL CAUCA</v>
          </cell>
          <cell r="G2568" t="str">
            <v>Calle 13   5A -35 2do PISO</v>
          </cell>
          <cell r="H2568" t="str">
            <v>762021</v>
          </cell>
          <cell r="I2568" t="str">
            <v>092-2110060</v>
          </cell>
          <cell r="J2568" t="str">
            <v>092-2113450</v>
          </cell>
          <cell r="K2568" t="str">
            <v>presupuesto@emcartago.com</v>
          </cell>
          <cell r="L2568" t="str">
            <v>http://emcartago.com</v>
          </cell>
        </row>
        <row r="2569">
          <cell r="C2569" t="str">
            <v>Instituto Cartagueño de Vivienda  INCAVI</v>
          </cell>
          <cell r="D2569" t="str">
            <v>INCAVI</v>
          </cell>
          <cell r="E2569" t="str">
            <v>CARTAGO</v>
          </cell>
          <cell r="F2569" t="str">
            <v>DEPARTAMENTO DE VALLE DEL CAUCA</v>
          </cell>
          <cell r="G2569" t="str">
            <v>CALLE 16 3 89 OFICINA 302</v>
          </cell>
          <cell r="H2569" t="str">
            <v>762021</v>
          </cell>
          <cell r="I2569" t="str">
            <v>072-2129999,</v>
          </cell>
          <cell r="J2569" t="str">
            <v>072-2129999</v>
          </cell>
          <cell r="K2569" t="str">
            <v>incavi@cartago.gov.co</v>
          </cell>
          <cell r="L2569" t="str">
            <v>http://</v>
          </cell>
        </row>
        <row r="2570">
          <cell r="C2570" t="str">
            <v>Instituto de Cultura y Turismo de Manizales</v>
          </cell>
          <cell r="E2570" t="str">
            <v>MANIZALES</v>
          </cell>
          <cell r="F2570" t="str">
            <v>DEPARTAMENTO DE CALDAS</v>
          </cell>
          <cell r="G2570" t="str">
            <v>AVENIDA ALBERTO MENDOZA KM 2 VIA AL MAGDALENA - EXPOFERIAS</v>
          </cell>
          <cell r="H2570" t="str">
            <v>170001</v>
          </cell>
          <cell r="I2570" t="str">
            <v>056-8749712</v>
          </cell>
          <cell r="J2570" t="str">
            <v>056-8749712</v>
          </cell>
          <cell r="K2570" t="str">
            <v>financiero@ctm.gov.co</v>
          </cell>
          <cell r="L2570" t="str">
            <v>http://www.culturayturismomanizales.gov.co</v>
          </cell>
        </row>
        <row r="2571">
          <cell r="C2571" t="str">
            <v>E.S.P. Empresa de Telecomunicaciones de Popayán S.A.</v>
          </cell>
          <cell r="D2571" t="str">
            <v>EMTEL</v>
          </cell>
          <cell r="E2571" t="str">
            <v>POPAYAN</v>
          </cell>
          <cell r="F2571" t="str">
            <v>DEPARTAMENTO DE CAUCA</v>
          </cell>
          <cell r="G2571" t="str">
            <v>CALLE 5 Nº5 68 CAM V ETAPA</v>
          </cell>
          <cell r="H2571" t="str">
            <v>190003</v>
          </cell>
          <cell r="I2571" t="str">
            <v>052-8243333</v>
          </cell>
          <cell r="J2571" t="str">
            <v>052-8244754</v>
          </cell>
          <cell r="K2571" t="str">
            <v>gerencia@emtel.com.co</v>
          </cell>
          <cell r="L2571" t="str">
            <v>http://www.emtel.net.co</v>
          </cell>
        </row>
        <row r="2572">
          <cell r="C2572" t="str">
            <v>Empresa de Servicios Públicos de Valledupar S.A.</v>
          </cell>
          <cell r="D2572" t="str">
            <v>EMDUPAR</v>
          </cell>
          <cell r="E2572" t="str">
            <v>VALLEDUPAR</v>
          </cell>
          <cell r="F2572" t="str">
            <v>DEPARTAMENTO DE CESAR</v>
          </cell>
          <cell r="G2572" t="str">
            <v>CALLE 15 NO. 15-40 BARRIO ALFONSO LOPEZ</v>
          </cell>
          <cell r="H2572" t="str">
            <v>200001</v>
          </cell>
          <cell r="I2572" t="str">
            <v>095-5710040</v>
          </cell>
          <cell r="J2572" t="str">
            <v>095-5710040</v>
          </cell>
          <cell r="K2572" t="str">
            <v>emdupar@emdupar.gov.co</v>
          </cell>
          <cell r="L2572" t="str">
            <v>http://www.emdupar.gov.co</v>
          </cell>
        </row>
        <row r="2573">
          <cell r="C2573" t="str">
            <v>Empresas Públicas Municipales de Sevilla - En Liquidación</v>
          </cell>
          <cell r="E2573" t="str">
            <v>SEVILLA</v>
          </cell>
          <cell r="F2573" t="str">
            <v>DEPARTAMENTO DE VALLE DEL CAUCA</v>
          </cell>
          <cell r="G2573" t="str">
            <v>CARRERAA 49 CALLE 51 ESQ</v>
          </cell>
          <cell r="H2573" t="str">
            <v>762530</v>
          </cell>
          <cell r="I2573" t="str">
            <v>092-2196937</v>
          </cell>
          <cell r="J2573" t="str">
            <v>092-2196903</v>
          </cell>
          <cell r="K2573" t="str">
            <v>epmsevillavalle@gmail.com</v>
          </cell>
          <cell r="L2573" t="str">
            <v>http://www.empresaspublicas-sevilla.gov.co</v>
          </cell>
        </row>
        <row r="2574">
          <cell r="C2574" t="str">
            <v>E.S.P. Caudales de Colombia S.A.S</v>
          </cell>
          <cell r="E2574" t="str">
            <v>BOGOTA - DISTRITO CAPITAL</v>
          </cell>
          <cell r="F2574" t="str">
            <v>DISTRITO CAPITAL</v>
          </cell>
          <cell r="G2574" t="str">
            <v>CALLE 121 48-72</v>
          </cell>
          <cell r="H2574" t="str">
            <v>110111</v>
          </cell>
          <cell r="I2574" t="str">
            <v>571-6195503</v>
          </cell>
          <cell r="J2574" t="str">
            <v>571-6195580</v>
          </cell>
          <cell r="K2574" t="str">
            <v>amaldonado@caudalesdecolombia.com.co</v>
          </cell>
          <cell r="L2574" t="str">
            <v>http://www.caudalesdecolombia.com.co</v>
          </cell>
        </row>
        <row r="2575">
          <cell r="C2575" t="str">
            <v>Empresa de Servicios Públicos de Duitama</v>
          </cell>
          <cell r="D2575" t="str">
            <v>ESDU</v>
          </cell>
          <cell r="E2575" t="str">
            <v>DUITAMA</v>
          </cell>
          <cell r="F2575" t="str">
            <v>DEPARTAMENTO DE BOYACA</v>
          </cell>
          <cell r="G2575" t="str">
            <v>CARRERA 15 CALLE 15 15 00 ESQ ED ADMINISTRATIVO OFICINA 504</v>
          </cell>
          <cell r="H2575" t="str">
            <v>150461</v>
          </cell>
          <cell r="I2575" t="str">
            <v>098-7604098</v>
          </cell>
          <cell r="J2575" t="str">
            <v>098-7601191</v>
          </cell>
          <cell r="K2575" t="str">
            <v>esdu@duitama-boyaca.gov.co</v>
          </cell>
        </row>
        <row r="2576">
          <cell r="C2576" t="str">
            <v>E.S.P. Empresas Municipales de Tuluá</v>
          </cell>
          <cell r="D2576" t="str">
            <v>EMTULUA</v>
          </cell>
          <cell r="E2576" t="str">
            <v>TULUA</v>
          </cell>
          <cell r="F2576" t="str">
            <v>DEPARTAMENTO DE VALLE DEL CAUCA</v>
          </cell>
          <cell r="G2576" t="str">
            <v>CARRERA 26 NO. 24- 08</v>
          </cell>
          <cell r="H2576" t="str">
            <v>763021</v>
          </cell>
          <cell r="I2576" t="str">
            <v>092-2257643,2262008</v>
          </cell>
          <cell r="J2576" t="str">
            <v>092-2257643,2262008</v>
          </cell>
          <cell r="K2576" t="str">
            <v>emtulua@tulua.gov.co</v>
          </cell>
          <cell r="L2576" t="str">
            <v>http://www.emtulua.gov.co</v>
          </cell>
        </row>
        <row r="2577">
          <cell r="C2577" t="str">
            <v>E.S.P. Empresa de Energía de Bogotá S.A.</v>
          </cell>
          <cell r="D2577" t="str">
            <v>EEB</v>
          </cell>
          <cell r="E2577" t="str">
            <v>BOGOTA - DISTRITO CAPITAL</v>
          </cell>
          <cell r="F2577" t="str">
            <v>DISTRITO CAPITAL</v>
          </cell>
          <cell r="G2577" t="str">
            <v>CARRERA 9 73 44</v>
          </cell>
          <cell r="H2577" t="str">
            <v>110231</v>
          </cell>
          <cell r="I2577" t="str">
            <v>071-3268000</v>
          </cell>
          <cell r="J2577" t="str">
            <v>071-3268127</v>
          </cell>
          <cell r="K2577" t="str">
            <v>ocerra@geb.com.co</v>
          </cell>
          <cell r="L2577" t="str">
            <v>http://www.geb.com.co</v>
          </cell>
        </row>
        <row r="2578">
          <cell r="C2578" t="str">
            <v>E.S.P. Servicios Públicos de Duitama S.A.</v>
          </cell>
          <cell r="D2578" t="str">
            <v>EMPODUITAMA</v>
          </cell>
          <cell r="E2578" t="str">
            <v>DUITAMA</v>
          </cell>
          <cell r="F2578" t="str">
            <v>DEPARTAMENTO DE BOYACA</v>
          </cell>
          <cell r="G2578" t="str">
            <v>CALLE 16 NO. 14- 68  P 5 ED. MULTICNETRO</v>
          </cell>
          <cell r="H2578" t="str">
            <v>150461</v>
          </cell>
          <cell r="I2578" t="str">
            <v>098-7602711,7604400,</v>
          </cell>
          <cell r="J2578" t="str">
            <v>098-7605304</v>
          </cell>
          <cell r="K2578" t="str">
            <v>gerencia@empoduitama.com</v>
          </cell>
          <cell r="L2578" t="str">
            <v>http://www.empoduitama.com</v>
          </cell>
        </row>
        <row r="2579">
          <cell r="C2579" t="str">
            <v>Empresa de Obras Sanitarias de Leticia - En Liquidación</v>
          </cell>
          <cell r="D2579" t="str">
            <v>EMPOLETICIA</v>
          </cell>
          <cell r="E2579" t="str">
            <v>LETICIA</v>
          </cell>
          <cell r="F2579" t="str">
            <v>DEPARTAMENTO DE AMAZONAS</v>
          </cell>
          <cell r="G2579" t="str">
            <v>Carrera 6  9 - 89</v>
          </cell>
          <cell r="H2579" t="str">
            <v>910001</v>
          </cell>
          <cell r="I2579" t="str">
            <v>098-5927240</v>
          </cell>
          <cell r="J2579" t="str">
            <v>098-5927695</v>
          </cell>
          <cell r="K2579" t="str">
            <v>empoleticia@hotmail.com</v>
          </cell>
          <cell r="L2579" t="str">
            <v>http://www.empoleticia.com</v>
          </cell>
        </row>
        <row r="2580">
          <cell r="C2580" t="str">
            <v>E.S.P. Empresa de Acueducto y Alcantarillado de Bogotá</v>
          </cell>
          <cell r="D2580" t="str">
            <v>EAB</v>
          </cell>
          <cell r="E2580" t="str">
            <v>BOGOTA - DISTRITO CAPITAL</v>
          </cell>
          <cell r="F2580" t="str">
            <v>DISTRITO CAPITAL</v>
          </cell>
          <cell r="G2580" t="str">
            <v>AV CALLEL 24 # 37 - 15</v>
          </cell>
          <cell r="H2580" t="str">
            <v>111321</v>
          </cell>
          <cell r="I2580" t="str">
            <v>091-3447000,3447068,3447424</v>
          </cell>
          <cell r="J2580" t="str">
            <v>091-3447287</v>
          </cell>
          <cell r="K2580" t="str">
            <v>comunicaciones@acueducto.com.co</v>
          </cell>
          <cell r="L2580" t="str">
            <v>http://www.acueducto.com.co</v>
          </cell>
        </row>
        <row r="2581">
          <cell r="C2581" t="str">
            <v>E.S.P. Empresa de Telecomunicaciones de Bogotá S.A.</v>
          </cell>
          <cell r="D2581" t="str">
            <v>ETB</v>
          </cell>
          <cell r="E2581" t="str">
            <v>BOGOTA - DISTRITO CAPITAL</v>
          </cell>
          <cell r="F2581" t="str">
            <v>DISTRITO CAPITAL</v>
          </cell>
          <cell r="G2581" t="str">
            <v>CARRERA 8 NO. 20 - 56 PISO 8</v>
          </cell>
          <cell r="H2581" t="str">
            <v>110311</v>
          </cell>
          <cell r="I2581" t="str">
            <v>071-2422934,2422787,2422862</v>
          </cell>
          <cell r="J2581" t="str">
            <v>071-2818682</v>
          </cell>
          <cell r="K2581" t="str">
            <v>ruth.rodriguezf@etb.com.co</v>
          </cell>
          <cell r="L2581" t="str">
            <v>http://www.etb.com.co</v>
          </cell>
        </row>
        <row r="2582">
          <cell r="C2582" t="str">
            <v>Central de Transportes de Tuluá S.A.</v>
          </cell>
          <cell r="E2582" t="str">
            <v>TULUA</v>
          </cell>
          <cell r="F2582" t="str">
            <v>DEPARTAMENTO DE VALLE DEL CAUCA</v>
          </cell>
          <cell r="G2582" t="str">
            <v>CARRERA 20 NO. 26-32</v>
          </cell>
          <cell r="H2582" t="str">
            <v>763022</v>
          </cell>
          <cell r="I2582" t="str">
            <v>092-2243871,2246174,2246175</v>
          </cell>
          <cell r="J2582" t="str">
            <v>092-2252341</v>
          </cell>
          <cell r="K2582" t="str">
            <v>contabilidad@terminaltulua.com</v>
          </cell>
          <cell r="L2582" t="str">
            <v>http:///terminaltulua.com/</v>
          </cell>
        </row>
        <row r="2583">
          <cell r="C2583" t="str">
            <v>Lotería de Bogotá</v>
          </cell>
          <cell r="E2583" t="str">
            <v>BOGOTA - DISTRITO CAPITAL</v>
          </cell>
          <cell r="F2583" t="str">
            <v>DISTRITO CAPITAL</v>
          </cell>
          <cell r="G2583" t="str">
            <v>KR 32 A 26 14</v>
          </cell>
          <cell r="H2583" t="str">
            <v>111321</v>
          </cell>
          <cell r="I2583" t="str">
            <v>091-3351535</v>
          </cell>
          <cell r="J2583" t="str">
            <v>091-3351535</v>
          </cell>
          <cell r="K2583" t="str">
            <v>financiera@loteriadebogota.com</v>
          </cell>
          <cell r="L2583" t="str">
            <v>http://www.loteriadebogota.com</v>
          </cell>
        </row>
        <row r="2584">
          <cell r="C2584" t="str">
            <v>Centro de Diagnóstico Automotor de Tuluá Ltda.</v>
          </cell>
          <cell r="E2584" t="str">
            <v>TULUA</v>
          </cell>
          <cell r="F2584" t="str">
            <v>DEPARTAMENTO DE VALLE DEL CAUCA</v>
          </cell>
          <cell r="G2584" t="str">
            <v>CARRERAA 30 VIA CALLEJON MORALES CONTIGUO A TRANSITO MUNICIPAL</v>
          </cell>
          <cell r="H2584" t="str">
            <v>763021</v>
          </cell>
          <cell r="I2584" t="str">
            <v>092-2257550,</v>
          </cell>
          <cell r="J2584" t="str">
            <v>092-2257550</v>
          </cell>
          <cell r="K2584" t="str">
            <v>cdatulua@gmail.com</v>
          </cell>
          <cell r="L2584" t="str">
            <v>http://www.cdatulua.com</v>
          </cell>
        </row>
        <row r="2585">
          <cell r="C2585" t="str">
            <v>Terminal de Transportes de Valledupar S.A.</v>
          </cell>
          <cell r="E2585" t="str">
            <v>VALLEDUPAR</v>
          </cell>
          <cell r="F2585" t="str">
            <v>DEPARTAMENTO DE CESAR</v>
          </cell>
          <cell r="G2585" t="str">
            <v>CARRERA 7A 44-156</v>
          </cell>
          <cell r="H2585" t="str">
            <v>200001</v>
          </cell>
          <cell r="I2585" t="str">
            <v>095-5853376,5841441,</v>
          </cell>
          <cell r="J2585" t="str">
            <v>095-5841441</v>
          </cell>
          <cell r="K2585" t="str">
            <v>gerencia@terminaldetransportesdevalledupar.gov.co</v>
          </cell>
          <cell r="L2585" t="str">
            <v>http://www.terminaldetransportesdevalledupar.gov.co</v>
          </cell>
        </row>
        <row r="2586">
          <cell r="C2586" t="str">
            <v>Terminal de Transporte S.A.</v>
          </cell>
          <cell r="E2586" t="str">
            <v>BOGOTA - DISTRITO CAPITAL</v>
          </cell>
          <cell r="F2586" t="str">
            <v>DISTRITO CAPITAL</v>
          </cell>
          <cell r="G2586" t="str">
            <v>DG 23 69 60 OF 502</v>
          </cell>
          <cell r="H2586" t="str">
            <v>110931</v>
          </cell>
          <cell r="I2586" t="str">
            <v>999-4163155,4233630,</v>
          </cell>
          <cell r="J2586" t="str">
            <v>999-4163951</v>
          </cell>
          <cell r="K2586" t="str">
            <v>terminaldetransporte@ttb.gov.co</v>
          </cell>
          <cell r="L2586" t="str">
            <v>http://www.terminaldetransporte.gov.co</v>
          </cell>
        </row>
        <row r="2587">
          <cell r="C2587" t="str">
            <v>Empresa de Servicios Municipales y Regionales</v>
          </cell>
          <cell r="D2587" t="str">
            <v>SER REGIONALES</v>
          </cell>
          <cell r="E2587" t="str">
            <v>GIRARDOT</v>
          </cell>
          <cell r="F2587" t="str">
            <v>DEPARTAMENTO DE CUNDINAMARCA</v>
          </cell>
          <cell r="G2587" t="str">
            <v>KR 11 CALLE 17 ESQUINA PISO 4</v>
          </cell>
          <cell r="H2587" t="str">
            <v>252432</v>
          </cell>
          <cell r="I2587" t="str">
            <v>091-8352272</v>
          </cell>
          <cell r="J2587" t="str">
            <v>091-8352272</v>
          </cell>
          <cell r="K2587" t="str">
            <v>serregionales@girardot-cundinamarca.gov.co</v>
          </cell>
          <cell r="L2587" t="str">
            <v>http://www.serregionalesgirardot.gov.co</v>
          </cell>
        </row>
        <row r="2588">
          <cell r="C2588" t="str">
            <v>Empresa de Transporte del Tercer Milenio Transmilenio S.A.</v>
          </cell>
          <cell r="D2588" t="str">
            <v>TRANSMILENIO</v>
          </cell>
          <cell r="E2588" t="str">
            <v>BOGOTA - DISTRITO CAPITAL</v>
          </cell>
          <cell r="F2588" t="str">
            <v>DISTRITO CAPITAL</v>
          </cell>
          <cell r="G2588" t="str">
            <v>AVENIDA EL DORADO NO.69 - 76 EDIFICIO ELEMENTO TORRE 1 PISO 5</v>
          </cell>
          <cell r="H2588" t="str">
            <v>111321</v>
          </cell>
          <cell r="I2588" t="str">
            <v>571-2203000</v>
          </cell>
          <cell r="J2588" t="str">
            <v>571-3249570</v>
          </cell>
          <cell r="K2588" t="str">
            <v>alexandra.alvarez@transmilenio.gov.co</v>
          </cell>
          <cell r="L2588" t="str">
            <v>http://www.transmilenio.gov.co</v>
          </cell>
        </row>
        <row r="2589">
          <cell r="C2589" t="str">
            <v>Empresas de Servicios Públicos Municipales de Fusagasugá</v>
          </cell>
          <cell r="D2589" t="str">
            <v>EMSERFUSA</v>
          </cell>
          <cell r="E2589" t="str">
            <v>FUSAGASUGA</v>
          </cell>
          <cell r="F2589" t="str">
            <v>DEPARTAMENTO DE CUNDINAMARCA</v>
          </cell>
          <cell r="G2589" t="str">
            <v>AV LAS PALMAS N° 4-66 CENTRO</v>
          </cell>
          <cell r="H2589" t="str">
            <v>252211</v>
          </cell>
          <cell r="I2589" t="str">
            <v>091-8679877</v>
          </cell>
          <cell r="J2589" t="str">
            <v>091-8679877</v>
          </cell>
          <cell r="K2589" t="str">
            <v>emserfusa@emserfusa.com.co</v>
          </cell>
          <cell r="L2589" t="str">
            <v>http://www.emserfusa.com.co</v>
          </cell>
        </row>
        <row r="2590">
          <cell r="C2590" t="str">
            <v>Junta Municipal de Ferias y Exposiciones Agropecuarias de Girardot</v>
          </cell>
          <cell r="E2590" t="str">
            <v>GIRARDOT</v>
          </cell>
          <cell r="F2590" t="str">
            <v>DEPARTAMENTO DE CUNDINAMARCA</v>
          </cell>
          <cell r="G2590" t="str">
            <v>COLISEO DE FERIAS JOSE ALONSO ESCANDON</v>
          </cell>
          <cell r="H2590" t="str">
            <v>252432</v>
          </cell>
          <cell r="I2590" t="str">
            <v>091-8335266,8312100,8310974</v>
          </cell>
          <cell r="J2590" t="str">
            <v>091-8310974</v>
          </cell>
          <cell r="K2590" t="str">
            <v>imtcfdegirardot@yahoo.es</v>
          </cell>
          <cell r="L2590" t="str">
            <v>http://www.imtcfdegirardot.gov.co</v>
          </cell>
        </row>
        <row r="2591">
          <cell r="C2591" t="str">
            <v>Empresas Públicas Municipales de Neiva</v>
          </cell>
          <cell r="D2591" t="str">
            <v>EPN</v>
          </cell>
          <cell r="E2591" t="str">
            <v>NEIVA</v>
          </cell>
          <cell r="F2591" t="str">
            <v>DEPARTAMENTO DE HUILA</v>
          </cell>
          <cell r="G2591" t="str">
            <v>CALLE 6 NO. 6-02</v>
          </cell>
          <cell r="H2591" t="str">
            <v>410010</v>
          </cell>
          <cell r="I2591" t="str">
            <v>098-8712193,8712280,8712218</v>
          </cell>
          <cell r="J2591" t="str">
            <v>098-8712130</v>
          </cell>
          <cell r="K2591" t="str">
            <v>info@lasceibas.gov.co</v>
          </cell>
          <cell r="L2591" t="str">
            <v>http://www.lasceibas.gov.co</v>
          </cell>
        </row>
        <row r="2592">
          <cell r="C2592" t="str">
            <v>E. S. P. del Distrito de Santa Marta</v>
          </cell>
          <cell r="D2592" t="str">
            <v>ESSMAR</v>
          </cell>
          <cell r="E2592" t="str">
            <v>SANTA MARTA - DISTRITO TURISTICO, CULTURAL E HISTORICO</v>
          </cell>
          <cell r="F2592" t="str">
            <v>DEPARTAMENTO DE MAGDALENA</v>
          </cell>
          <cell r="G2592" t="str">
            <v>Carrera 10    18-36 GAIRA</v>
          </cell>
          <cell r="H2592" t="str">
            <v>470004</v>
          </cell>
          <cell r="I2592" t="str">
            <v>095-4228852</v>
          </cell>
          <cell r="J2592" t="str">
            <v>095-4224915</v>
          </cell>
          <cell r="K2592" t="str">
            <v>argeunimag@gmail.com</v>
          </cell>
          <cell r="L2592" t="str">
            <v>http://www.espa.gov.co</v>
          </cell>
        </row>
        <row r="2593">
          <cell r="C2593" t="str">
            <v>E.S.P. Servicio Público de Alumbrado de Pasto Sepal S.A.</v>
          </cell>
          <cell r="D2593" t="str">
            <v>SEPAL</v>
          </cell>
          <cell r="E2593" t="str">
            <v>SAN JUAN DE PASTO</v>
          </cell>
          <cell r="F2593" t="str">
            <v>DEPARTAMENTO DE NARIÑO</v>
          </cell>
          <cell r="G2593" t="str">
            <v>CARRERAA 39 NO. 19 32</v>
          </cell>
          <cell r="H2593" t="str">
            <v>520002</v>
          </cell>
          <cell r="I2593" t="str">
            <v>091-7318101</v>
          </cell>
          <cell r="J2593" t="str">
            <v>091-7312606</v>
          </cell>
          <cell r="K2593" t="str">
            <v>contabilidadyfinanzas@sepal.gov.co</v>
          </cell>
          <cell r="L2593" t="str">
            <v>http:///sepal.gov.co/</v>
          </cell>
        </row>
        <row r="2594">
          <cell r="C2594" t="str">
            <v>E.S.P. Acueducto y Alcantarillado de Villavicencio</v>
          </cell>
          <cell r="D2594" t="str">
            <v>EAAV</v>
          </cell>
          <cell r="E2594" t="str">
            <v>VILLAVICENCIO</v>
          </cell>
          <cell r="F2594" t="str">
            <v>DEPARTAMENTO DEL META</v>
          </cell>
          <cell r="G2594" t="str">
            <v>CARRERA  20 CALLE 39 JORDAN PARAISO</v>
          </cell>
          <cell r="H2594" t="str">
            <v>500002</v>
          </cell>
          <cell r="I2594" t="str">
            <v>098-6665909,6660081,6660082</v>
          </cell>
          <cell r="J2594" t="str">
            <v>098-6719636</v>
          </cell>
          <cell r="K2594" t="str">
            <v>contabilidad@eaav.gov.co</v>
          </cell>
          <cell r="L2594" t="str">
            <v>http://www.eaav.gov.co</v>
          </cell>
        </row>
        <row r="2595">
          <cell r="C2595" t="str">
            <v>Terminal de Transportes de Villavicencio S.A.</v>
          </cell>
          <cell r="E2595" t="str">
            <v>VILLAVICENCIO</v>
          </cell>
          <cell r="F2595" t="str">
            <v>DEPARTAMENTO DEL META</v>
          </cell>
          <cell r="G2595" t="str">
            <v>CARRERAA 1 15 05 ANILLO VIAL</v>
          </cell>
          <cell r="H2595" t="str">
            <v>500002</v>
          </cell>
          <cell r="I2595" t="str">
            <v>098-6606535</v>
          </cell>
          <cell r="J2595" t="str">
            <v>098-6829152</v>
          </cell>
          <cell r="K2595" t="str">
            <v>financiera@terminalvillavicencio.gov.co</v>
          </cell>
          <cell r="L2595" t="str">
            <v>http://ttvillavo.co/</v>
          </cell>
        </row>
        <row r="2596">
          <cell r="C2596" t="str">
            <v>Empresa de Desarrollo Urbano de Villavicencio - En Liquidación</v>
          </cell>
          <cell r="D2596" t="str">
            <v>EDUV</v>
          </cell>
          <cell r="E2596" t="str">
            <v>VILLAVICENCIO</v>
          </cell>
          <cell r="F2596" t="str">
            <v>DEPARTAMENTO DEL META</v>
          </cell>
          <cell r="G2596" t="str">
            <v>Calle 40 30A -06 SEGUNDO PISO</v>
          </cell>
          <cell r="H2596" t="str">
            <v>500002</v>
          </cell>
          <cell r="I2596" t="str">
            <v>098-6718824</v>
          </cell>
          <cell r="J2596" t="str">
            <v>098-6718824</v>
          </cell>
          <cell r="K2596" t="str">
            <v>eduvltda@hotmail.com</v>
          </cell>
          <cell r="L2596" t="str">
            <v>http://</v>
          </cell>
        </row>
        <row r="2597">
          <cell r="C2597" t="str">
            <v>Empresa de Obras Sanitarias de Pasto</v>
          </cell>
          <cell r="D2597" t="str">
            <v>EMPOPASTO</v>
          </cell>
          <cell r="E2597" t="str">
            <v>SAN JUAN DE PASTO</v>
          </cell>
          <cell r="F2597" t="str">
            <v>DEPARTAMENTO DE NARIÑO</v>
          </cell>
          <cell r="G2597" t="str">
            <v>CARRERAA 24 21-40</v>
          </cell>
          <cell r="H2597" t="str">
            <v>520003</v>
          </cell>
          <cell r="I2597" t="str">
            <v>927-7330030</v>
          </cell>
          <cell r="J2597" t="str">
            <v>927-7330029</v>
          </cell>
          <cell r="K2597" t="str">
            <v>ventanilla.unica@empopasto.com.co</v>
          </cell>
          <cell r="L2597" t="str">
            <v>http://www.empopasto.com.co</v>
          </cell>
        </row>
        <row r="2598">
          <cell r="C2598" t="str">
            <v>Terminal de Transportes de Pasto S.A.</v>
          </cell>
          <cell r="E2598" t="str">
            <v>SAN JUAN DE PASTO</v>
          </cell>
          <cell r="F2598" t="str">
            <v>DEPARTAMENTO DE NARIÑO</v>
          </cell>
          <cell r="G2598" t="str">
            <v>CARRERA 6 N° 16D-50 MADRIGAL</v>
          </cell>
          <cell r="H2598" t="str">
            <v>520003</v>
          </cell>
          <cell r="I2598" t="str">
            <v>092-7308955,7308956</v>
          </cell>
          <cell r="J2598" t="str">
            <v>092-7309199</v>
          </cell>
          <cell r="K2598" t="str">
            <v>transpasto@gmail.com</v>
          </cell>
          <cell r="L2598" t="str">
            <v>http://www.terminalpasto.gov.co</v>
          </cell>
        </row>
        <row r="2599">
          <cell r="C2599" t="str">
            <v>E.S.P. Empresa de Servicios Públicos E.I.S. Cúcuta</v>
          </cell>
          <cell r="D2599" t="str">
            <v>EIS CUCUTA</v>
          </cell>
          <cell r="E2599" t="str">
            <v>SAN JOSE DE CUCUTA</v>
          </cell>
          <cell r="F2599" t="str">
            <v>DEPARTAMENTO DE NORTE DE SANTANDER</v>
          </cell>
          <cell r="G2599" t="str">
            <v>AVENIDA 6 CALLE 11 PISO 2 CENTRO</v>
          </cell>
          <cell r="H2599" t="str">
            <v>540006</v>
          </cell>
          <cell r="I2599" t="str">
            <v>097-5716015</v>
          </cell>
          <cell r="J2599" t="str">
            <v>097-5831200</v>
          </cell>
          <cell r="K2599" t="str">
            <v>gerencia@eiscucuta.com.co</v>
          </cell>
          <cell r="L2599" t="str">
            <v>http://www.eiscucuta.com.co</v>
          </cell>
        </row>
        <row r="2600">
          <cell r="C2600" t="str">
            <v>Central de Transportes Estación Cúcuta</v>
          </cell>
          <cell r="E2600" t="str">
            <v>SAN JOSE DE CUCUTA</v>
          </cell>
          <cell r="F2600" t="str">
            <v>DEPARTAMENTO DE NORTE DE SANTANDER</v>
          </cell>
          <cell r="G2600" t="str">
            <v>CALLE 2 AVENIDA 7 Y 8</v>
          </cell>
          <cell r="H2600" t="str">
            <v>540002</v>
          </cell>
          <cell r="I2600" t="str">
            <v>095-5723484,5723484,5724095</v>
          </cell>
          <cell r="J2600" t="str">
            <v>095-5836560</v>
          </cell>
          <cell r="K2600" t="str">
            <v>gerencia@terminalcucuta.gov.co</v>
          </cell>
          <cell r="L2600" t="str">
            <v>http://www.terminalcucuta.gov.co/</v>
          </cell>
        </row>
        <row r="2601">
          <cell r="C2601" t="str">
            <v>E.S.P. Empresa de Servicios Públicos de Pamplona S.A.</v>
          </cell>
          <cell r="D2601" t="str">
            <v>EMPOPAMPLONA</v>
          </cell>
          <cell r="E2601" t="str">
            <v>PAMPLONA</v>
          </cell>
          <cell r="F2601" t="str">
            <v>DEPARTAMENTO DE NORTE DE SANTANDER</v>
          </cell>
          <cell r="G2601" t="str">
            <v>CARRERA 4 NUMERO 4-65 BARRIO CENTRO</v>
          </cell>
          <cell r="H2601" t="str">
            <v>543050</v>
          </cell>
          <cell r="I2601" t="str">
            <v>097-5682782,5683571,</v>
          </cell>
          <cell r="J2601" t="str">
            <v>097-5682782</v>
          </cell>
          <cell r="K2601" t="str">
            <v>empresaempopamplona@gmail.com</v>
          </cell>
          <cell r="L2601" t="str">
            <v>http://www.empopamplonasa.gov.co</v>
          </cell>
        </row>
        <row r="2602">
          <cell r="C2602" t="str">
            <v>Empresas Públicas Municipales de Armenia</v>
          </cell>
          <cell r="D2602" t="str">
            <v>EPA E.S.P.</v>
          </cell>
          <cell r="E2602" t="str">
            <v>ARMENIA</v>
          </cell>
          <cell r="F2602" t="str">
            <v>DEPARTAMENTO DE QUINDIO</v>
          </cell>
          <cell r="G2602" t="str">
            <v>CARRERA 16 CALLE 17 ED CAM P 5</v>
          </cell>
          <cell r="H2602" t="str">
            <v>630003</v>
          </cell>
          <cell r="I2602" t="str">
            <v>096-7411780</v>
          </cell>
          <cell r="J2602" t="str">
            <v>096-7447033</v>
          </cell>
          <cell r="K2602" t="str">
            <v>contabilidad@epa.gov.co</v>
          </cell>
          <cell r="L2602" t="str">
            <v>http://www.epa.gov.co</v>
          </cell>
        </row>
        <row r="2603">
          <cell r="C2603" t="str">
            <v>E.S.P. Corporación Fresnense de Obras Sanitarias</v>
          </cell>
          <cell r="D2603" t="str">
            <v>CORFRESNOS</v>
          </cell>
          <cell r="E2603" t="str">
            <v>FRESNO</v>
          </cell>
          <cell r="F2603" t="str">
            <v>DEPARTAMENTO DE TOLIMA</v>
          </cell>
          <cell r="G2603" t="str">
            <v>CARRERA 7 NO 3-28 PRIMER PISO ALCALDIA MUNICIPAL</v>
          </cell>
          <cell r="H2603" t="str">
            <v>731560</v>
          </cell>
          <cell r="I2603" t="str">
            <v>098-2581421</v>
          </cell>
          <cell r="J2603" t="str">
            <v>098-2580732</v>
          </cell>
          <cell r="K2603" t="str">
            <v>corfres2@hotmail.com</v>
          </cell>
          <cell r="L2603" t="str">
            <v>http://</v>
          </cell>
        </row>
        <row r="2604">
          <cell r="C2604" t="str">
            <v>E.S.P. Empresas Públicas Municipales de Calarcá</v>
          </cell>
          <cell r="D2604" t="str">
            <v>EMCA ESP</v>
          </cell>
          <cell r="E2604" t="str">
            <v>CALARCA</v>
          </cell>
          <cell r="F2604" t="str">
            <v>DEPARTAMENTO DE QUINDIO</v>
          </cell>
          <cell r="G2604" t="str">
            <v>CARRERA 24 39 54 PISO 2</v>
          </cell>
          <cell r="H2604" t="str">
            <v>632001</v>
          </cell>
          <cell r="I2604" t="str">
            <v>096-7421903,7421114</v>
          </cell>
          <cell r="J2604" t="str">
            <v>096-7421950</v>
          </cell>
          <cell r="K2604" t="str">
            <v>emcaesp@gmail.com</v>
          </cell>
          <cell r="L2604" t="str">
            <v>http://www.emca-calarca-quindio.gov.co</v>
          </cell>
        </row>
        <row r="2605">
          <cell r="C2605" t="str">
            <v>Aeropuerto Matecaña</v>
          </cell>
          <cell r="E2605" t="str">
            <v>PEREIRA</v>
          </cell>
          <cell r="F2605" t="str">
            <v>DEPARTAMENTO DE RISARALDA</v>
          </cell>
          <cell r="G2605" t="str">
            <v>KM 4 VIA CERRITOS.</v>
          </cell>
          <cell r="H2605" t="str">
            <v>660002</v>
          </cell>
          <cell r="I2605" t="str">
            <v>096-3148151</v>
          </cell>
          <cell r="J2605" t="str">
            <v>096-3142578</v>
          </cell>
          <cell r="K2605" t="str">
            <v>aeromate@aeromate.gov.co</v>
          </cell>
          <cell r="L2605" t="str">
            <v>http://www.aeromate.gov.co</v>
          </cell>
        </row>
        <row r="2606">
          <cell r="C2606" t="str">
            <v>Empresa de Transporte de Bucaramanga</v>
          </cell>
          <cell r="D2606" t="str">
            <v>METROLINEA</v>
          </cell>
          <cell r="E2606" t="str">
            <v>BUCARAMANGA</v>
          </cell>
          <cell r="F2606" t="str">
            <v>DEPARTAMENTO DE SANTANDER</v>
          </cell>
          <cell r="G2606" t="str">
            <v>AUTOPISTA FLORIDABLANCA NO. 86-30 BARRIO DIAMANTE DOS CIUDAD BUCARAMANGA</v>
          </cell>
          <cell r="H2606" t="str">
            <v>681003</v>
          </cell>
          <cell r="I2606" t="str">
            <v>097-6929824</v>
          </cell>
          <cell r="J2606" t="str">
            <v>097-6929824</v>
          </cell>
          <cell r="K2606" t="str">
            <v>gerencia@metrolinea.gov.co</v>
          </cell>
          <cell r="L2606" t="str">
            <v>http://www.metrolinea.gov.co</v>
          </cell>
        </row>
        <row r="2607">
          <cell r="C2607" t="str">
            <v>Terminal de Transportes de Pereira S.A.</v>
          </cell>
          <cell r="E2607" t="str">
            <v>PEREIRA</v>
          </cell>
          <cell r="F2607" t="str">
            <v>DEPARTAMENTO DE RISARALDA</v>
          </cell>
          <cell r="G2607" t="str">
            <v>CALLE  17  23 157</v>
          </cell>
          <cell r="H2607" t="str">
            <v>660003</v>
          </cell>
          <cell r="I2607" t="str">
            <v>096-3152321,3152322,3152321</v>
          </cell>
          <cell r="J2607" t="str">
            <v>096-3116323</v>
          </cell>
          <cell r="K2607" t="str">
            <v>info@terminalpereira.com</v>
          </cell>
          <cell r="L2607" t="str">
            <v>http://www.terminalpereira.com</v>
          </cell>
        </row>
        <row r="2608">
          <cell r="C2608" t="str">
            <v>Empresa de Desarrollo Urbano de Armenia</v>
          </cell>
          <cell r="D2608" t="str">
            <v>EDUA</v>
          </cell>
          <cell r="E2608" t="str">
            <v>ARMENIA</v>
          </cell>
          <cell r="F2608" t="str">
            <v>DEPARTAMENTO DE QUINDIO</v>
          </cell>
          <cell r="G2608" t="str">
            <v>CARRERA 16 17 00 PISO 5</v>
          </cell>
          <cell r="H2608" t="str">
            <v>630004</v>
          </cell>
          <cell r="I2608" t="str">
            <v>096-7443567</v>
          </cell>
          <cell r="J2608" t="str">
            <v>096-7444486</v>
          </cell>
          <cell r="K2608" t="str">
            <v>info@edua.gov.co</v>
          </cell>
          <cell r="L2608" t="str">
            <v>http://www.edua.gov.co</v>
          </cell>
        </row>
        <row r="2609">
          <cell r="C2609" t="str">
            <v>E.S.P. Empresa de Obras Sanitarias de Santa Rosa de Cabal - E.I.C.E.</v>
          </cell>
          <cell r="D2609" t="str">
            <v>EMPOCABAL</v>
          </cell>
          <cell r="E2609" t="str">
            <v>SANTA ROSA DE CABAL</v>
          </cell>
          <cell r="F2609" t="str">
            <v>DEPARTAMENTO DE RISARALDA</v>
          </cell>
          <cell r="G2609" t="str">
            <v>CARRERA 15 12 11</v>
          </cell>
          <cell r="H2609" t="str">
            <v>661020</v>
          </cell>
          <cell r="I2609" t="str">
            <v>096-3660791</v>
          </cell>
          <cell r="J2609" t="str">
            <v>096-3660791</v>
          </cell>
          <cell r="K2609" t="str">
            <v>info@empocabal.com.co</v>
          </cell>
          <cell r="L2609" t="str">
            <v>http://www.empocabal.com.co</v>
          </cell>
        </row>
        <row r="2610">
          <cell r="C2610" t="str">
            <v>Central de Abastos de Cúcuta</v>
          </cell>
          <cell r="D2610" t="str">
            <v>CENABASTOS</v>
          </cell>
          <cell r="E2610" t="str">
            <v>SAN JOSE DE CUCUTA</v>
          </cell>
          <cell r="F2610" t="str">
            <v>DEPARTAMENTO DE NORTE DE SANTANDER</v>
          </cell>
          <cell r="G2610" t="str">
            <v>AV. 2  31N 36 OFICINA T-208 TASAJERO</v>
          </cell>
          <cell r="H2610" t="str">
            <v>540001</v>
          </cell>
          <cell r="I2610" t="str">
            <v>097-5877273</v>
          </cell>
          <cell r="J2610" t="str">
            <v>097-5870298</v>
          </cell>
          <cell r="K2610" t="str">
            <v>contabilidad@cenabastos.gov.co</v>
          </cell>
          <cell r="L2610" t="str">
            <v>http://www.cenabastos.gov.co</v>
          </cell>
        </row>
        <row r="2611">
          <cell r="C2611" t="str">
            <v>E.S.P. Acueducto Metropolitano de Bucaramanga S.A.</v>
          </cell>
          <cell r="D2611" t="str">
            <v>AMB</v>
          </cell>
          <cell r="E2611" t="str">
            <v>BUCARAMANGA</v>
          </cell>
          <cell r="F2611" t="str">
            <v>DEPARTAMENTO DE SANTANDER</v>
          </cell>
          <cell r="G2611" t="str">
            <v>DG 32 30 A  51 PARQUE DEL AGUA</v>
          </cell>
          <cell r="H2611" t="str">
            <v>680006</v>
          </cell>
          <cell r="I2611" t="str">
            <v>097-6320220</v>
          </cell>
          <cell r="J2611" t="str">
            <v>097-6323457</v>
          </cell>
          <cell r="K2611" t="str">
            <v>rjoya@amb.com.co</v>
          </cell>
          <cell r="L2611" t="str">
            <v>http://amb.com</v>
          </cell>
        </row>
        <row r="2612">
          <cell r="C2612" t="str">
            <v>A.C.I Agencia de Cooperación e Inversión de Medellín y el Área Metropolitana</v>
          </cell>
          <cell r="D2612" t="str">
            <v>ACI MEDELLIN</v>
          </cell>
          <cell r="E2612" t="str">
            <v>MEDELLIN</v>
          </cell>
          <cell r="F2612" t="str">
            <v>DEPARTAMENTO DE ANTIOQUIA</v>
          </cell>
          <cell r="G2612" t="str">
            <v>CALLE 41 # 55 80 OF 303</v>
          </cell>
          <cell r="H2612" t="str">
            <v>050031</v>
          </cell>
          <cell r="I2612" t="str">
            <v>094-3203430</v>
          </cell>
          <cell r="J2612" t="str">
            <v>094-3203435</v>
          </cell>
          <cell r="K2612" t="str">
            <v>areacontable@acimedellin.org</v>
          </cell>
          <cell r="L2612" t="str">
            <v>http://www.acimedellin.org</v>
          </cell>
        </row>
        <row r="2613">
          <cell r="C2613" t="str">
            <v>E.S.P. Empresa de Servicios Públicos Domiciliarios del Municipio de Guatapé</v>
          </cell>
          <cell r="D2613" t="str">
            <v>ESPG</v>
          </cell>
          <cell r="E2613" t="str">
            <v>GUATAPE</v>
          </cell>
          <cell r="F2613" t="str">
            <v>DEPARTAMENTO DE ANTIOQUIA</v>
          </cell>
          <cell r="G2613" t="str">
            <v>CALLE 28 - 31 - 11</v>
          </cell>
          <cell r="H2613" t="str">
            <v>053840</v>
          </cell>
          <cell r="I2613" t="str">
            <v>094-8611241,8610555,</v>
          </cell>
          <cell r="J2613" t="str">
            <v>094-8610672</v>
          </cell>
          <cell r="K2613" t="str">
            <v>serviciospublicos@guatape-antioquia.gov.co</v>
          </cell>
          <cell r="L2613" t="str">
            <v>http://www.serviciospublicosguatape.com/</v>
          </cell>
        </row>
        <row r="2614">
          <cell r="C2614" t="str">
            <v>Fondo de Vivienda de Interés Social - Sabaneta</v>
          </cell>
          <cell r="D2614" t="str">
            <v>FOVIS</v>
          </cell>
          <cell r="E2614" t="str">
            <v>SABANETA</v>
          </cell>
          <cell r="F2614" t="str">
            <v>DEPARTAMENTO DE ANTIOQUIA</v>
          </cell>
          <cell r="G2614" t="str">
            <v>Cra 44 72 Sur 19</v>
          </cell>
          <cell r="H2614" t="str">
            <v>055450</v>
          </cell>
          <cell r="I2614" t="str">
            <v>094-4449844</v>
          </cell>
          <cell r="J2614" t="str">
            <v>094-2881684</v>
          </cell>
          <cell r="K2614" t="str">
            <v>fovis@sabaneta.gov.co</v>
          </cell>
          <cell r="L2614" t="str">
            <v>http://www.fovis-sabaneta.gov.co</v>
          </cell>
        </row>
        <row r="2615">
          <cell r="C2615" t="str">
            <v>Fondo de Vivienda de Interés Social y Reforma Urbana de Segovia - En Liquidación</v>
          </cell>
          <cell r="D2615" t="str">
            <v>FOVIS</v>
          </cell>
          <cell r="E2615" t="str">
            <v>SEGOVIA</v>
          </cell>
          <cell r="F2615" t="str">
            <v>DEPARTAMENTO DE ANTIOQUIA</v>
          </cell>
          <cell r="G2615" t="str">
            <v>Carrera 50  50 - 12  Piso 2 Palacio Municipal</v>
          </cell>
          <cell r="H2615" t="str">
            <v>052810</v>
          </cell>
          <cell r="I2615" t="str">
            <v>094-8314031</v>
          </cell>
          <cell r="J2615" t="str">
            <v>094-8316670</v>
          </cell>
          <cell r="K2615" t="str">
            <v>segoal01@edatel.net.co</v>
          </cell>
          <cell r="L2615" t="str">
            <v>http://</v>
          </cell>
        </row>
        <row r="2616">
          <cell r="C2616" t="str">
            <v>Empresa de Desarrollo Urbano de Barranquilla S.A.</v>
          </cell>
          <cell r="D2616" t="str">
            <v>EDUBAR</v>
          </cell>
          <cell r="E2616" t="str">
            <v>BARRANQUILLA - DISTRITO ESPECIAL, INDUSTRIAL Y PORTUARIO</v>
          </cell>
          <cell r="F2616" t="str">
            <v>DEPARTAMENTO DE ATLANTICO</v>
          </cell>
          <cell r="G2616" t="str">
            <v>CARRERA 46 NO 34 77 PISO 7</v>
          </cell>
          <cell r="H2616" t="str">
            <v>080003</v>
          </cell>
          <cell r="I2616" t="str">
            <v>095-3720285,3721113,3720459</v>
          </cell>
          <cell r="J2616" t="str">
            <v>095-3721113</v>
          </cell>
          <cell r="K2616" t="str">
            <v>cibanez@edubar.com.co</v>
          </cell>
          <cell r="L2616" t="str">
            <v>http://www.edubar.com.co</v>
          </cell>
        </row>
        <row r="2617">
          <cell r="C2617" t="str">
            <v>Caja de Vivienda Popular</v>
          </cell>
          <cell r="D2617" t="str">
            <v>CVP</v>
          </cell>
          <cell r="E2617" t="str">
            <v>BOGOTA - DISTRITO CAPITAL</v>
          </cell>
          <cell r="F2617" t="str">
            <v>DISTRITO CAPITAL</v>
          </cell>
          <cell r="G2617" t="str">
            <v>CALLE 54 13 30</v>
          </cell>
          <cell r="H2617" t="str">
            <v>110231</v>
          </cell>
          <cell r="I2617" t="str">
            <v>091-3494520</v>
          </cell>
          <cell r="J2617" t="str">
            <v>091-3105684</v>
          </cell>
          <cell r="K2617" t="str">
            <v>afuentesq@cajaviviendapopular.gov.co</v>
          </cell>
          <cell r="L2617" t="str">
            <v>http://www.cajaviviendapopular.gov.co</v>
          </cell>
        </row>
        <row r="2618">
          <cell r="C2618" t="str">
            <v>Empresa de Desarrollo Económico Social y de Vivienda</v>
          </cell>
          <cell r="D2618" t="str">
            <v>EDESVI</v>
          </cell>
          <cell r="E2618" t="str">
            <v>GUAMAL (META)</v>
          </cell>
          <cell r="F2618" t="str">
            <v>DEPARTAMENTO DEL META</v>
          </cell>
          <cell r="G2618" t="str">
            <v>CALLE 15 02 45 47 BRR LAS FERIAS</v>
          </cell>
          <cell r="H2618" t="str">
            <v>507051</v>
          </cell>
          <cell r="I2618" t="str">
            <v>098-6755939</v>
          </cell>
          <cell r="J2618" t="str">
            <v>098-6755939</v>
          </cell>
          <cell r="K2618" t="str">
            <v>edesvi@guamal-meta.gov.co</v>
          </cell>
          <cell r="L2618" t="str">
            <v>http://www.guamal-meta.gov.co</v>
          </cell>
        </row>
        <row r="2619">
          <cell r="C2619" t="str">
            <v>Metrovivienda Cúcuta - En Liquidación</v>
          </cell>
          <cell r="D2619" t="str">
            <v>METROVIVIENDA</v>
          </cell>
          <cell r="E2619" t="str">
            <v>SAN JOSE DE CUCUTA</v>
          </cell>
          <cell r="F2619" t="str">
            <v>DEPARTAMENTO DE NORTE DE SANTANDER</v>
          </cell>
          <cell r="G2619" t="str">
            <v>CALLE 11 #4-74 OF.306 EDIF.CUCUTA CENTRO</v>
          </cell>
          <cell r="H2619" t="str">
            <v>540003</v>
          </cell>
          <cell r="I2619" t="str">
            <v>097-5728767</v>
          </cell>
          <cell r="J2619" t="str">
            <v>097-5728322</v>
          </cell>
          <cell r="K2619" t="str">
            <v>comunicaciones@metroviviendacucuta.gov.co</v>
          </cell>
          <cell r="L2619" t="str">
            <v>http://www.metroviviendacucuta.gov.co</v>
          </cell>
        </row>
        <row r="2620">
          <cell r="C2620" t="str">
            <v>Empresa de Desarrollo Urbano de Barrancabermeja</v>
          </cell>
          <cell r="D2620" t="str">
            <v>EDUBA</v>
          </cell>
          <cell r="E2620" t="str">
            <v>BARRANCABERMEJA</v>
          </cell>
          <cell r="F2620" t="str">
            <v>DEPARTAMENTO DE SANTANDER</v>
          </cell>
          <cell r="G2620" t="str">
            <v>CALLE 48 NO 17-25 BARRIO COLOMBIA</v>
          </cell>
          <cell r="H2620" t="str">
            <v>687033</v>
          </cell>
          <cell r="I2620" t="str">
            <v>097-6020219</v>
          </cell>
          <cell r="J2620" t="str">
            <v>097-6020219</v>
          </cell>
          <cell r="K2620" t="str">
            <v>contactenos@eduba.gov.co</v>
          </cell>
          <cell r="L2620" t="str">
            <v>http://www.eduba.gov.co</v>
          </cell>
        </row>
        <row r="2621">
          <cell r="C2621" t="str">
            <v>E.S.P. Empresa de Servicios Públicos de Coyaima</v>
          </cell>
          <cell r="D2621" t="str">
            <v>EMPUCOY</v>
          </cell>
          <cell r="E2621" t="str">
            <v>COYAIMA</v>
          </cell>
          <cell r="F2621" t="str">
            <v>DEPARTAMENTO DE TOLIMA</v>
          </cell>
          <cell r="G2621" t="str">
            <v>CALLE 3 2-21 BARRIO LA VEGA</v>
          </cell>
          <cell r="H2621" t="str">
            <v>735020</v>
          </cell>
          <cell r="I2621" t="str">
            <v>098-2278003</v>
          </cell>
          <cell r="J2621" t="str">
            <v>098-2278475</v>
          </cell>
          <cell r="K2621" t="str">
            <v>empucoy2013@hotmail.com</v>
          </cell>
          <cell r="L2621" t="str">
            <v>http://</v>
          </cell>
        </row>
        <row r="2622">
          <cell r="C2622" t="str">
            <v>Fondo Especial de Vivienda de Santiago de Cali</v>
          </cell>
          <cell r="D2622" t="str">
            <v>FEV</v>
          </cell>
          <cell r="E2622" t="str">
            <v>SANTIAGO DE CALI</v>
          </cell>
          <cell r="F2622" t="str">
            <v>DEPARTAMENTO DE VALLE DEL CAUCA</v>
          </cell>
          <cell r="G2622" t="str">
            <v>Avenida 5A norte   20 N- 08 Piso 4</v>
          </cell>
          <cell r="H2622" t="str">
            <v>760045</v>
          </cell>
          <cell r="I2622" t="str">
            <v>092-6682755,6682747,6682765</v>
          </cell>
          <cell r="J2622" t="str">
            <v>092-6674892</v>
          </cell>
          <cell r="K2622" t="str">
            <v>VIVIENDA@CALI.GOV.CO</v>
          </cell>
          <cell r="L2622" t="str">
            <v>http://CALI.GOV.CO/VIVIENDA</v>
          </cell>
        </row>
        <row r="2623">
          <cell r="C2623" t="str">
            <v>Instituto de Vivienda de Interés Social y Reforma Urbana - La Unión</v>
          </cell>
          <cell r="D2623" t="str">
            <v>INVIUNION</v>
          </cell>
          <cell r="E2623" t="str">
            <v>LA UNION (VALLE)</v>
          </cell>
          <cell r="F2623" t="str">
            <v>DEPARTAMENTO DE VALLE DEL CAUCA</v>
          </cell>
          <cell r="G2623" t="str">
            <v>CARRERA 15 # 22-28 BARRIO SAN PEDRO</v>
          </cell>
          <cell r="H2623" t="str">
            <v>761540</v>
          </cell>
          <cell r="I2623" t="str">
            <v>092-2292751,2293921,</v>
          </cell>
          <cell r="J2623" t="str">
            <v>092-2293049</v>
          </cell>
          <cell r="K2623" t="str">
            <v>inviunion@launion-valle.gov.co</v>
          </cell>
          <cell r="L2623" t="str">
            <v>http://launionvalle.gov.co</v>
          </cell>
        </row>
        <row r="2624">
          <cell r="C2624" t="str">
            <v>Instituto Municipal para el Desarrollo Social y Económico de Palmira</v>
          </cell>
          <cell r="D2624" t="str">
            <v>INDESEPAL</v>
          </cell>
          <cell r="E2624" t="str">
            <v>PALMIRA</v>
          </cell>
          <cell r="F2624" t="str">
            <v>DEPARTAMENTO DE VALLE DEL CAUCA</v>
          </cell>
          <cell r="G2624" t="str">
            <v>CALLE 32A  30 43</v>
          </cell>
          <cell r="H2624" t="str">
            <v>763533</v>
          </cell>
          <cell r="I2624" t="str">
            <v>092-2859522</v>
          </cell>
          <cell r="J2624" t="str">
            <v>092-2859522</v>
          </cell>
          <cell r="K2624" t="str">
            <v>imdesepal@palmira.gov.co</v>
          </cell>
          <cell r="L2624" t="str">
            <v>http://www.imdesepal.gov.co</v>
          </cell>
        </row>
        <row r="2625">
          <cell r="C2625" t="str">
            <v>Instituto de Financiamiento, Promoción y Desarrollo de Tuluá</v>
          </cell>
          <cell r="D2625" t="str">
            <v>INFITULUA</v>
          </cell>
          <cell r="E2625" t="str">
            <v>TULUA</v>
          </cell>
          <cell r="F2625" t="str">
            <v>DEPARTAMENTO DE VALLE DEL CAUCA</v>
          </cell>
          <cell r="G2625" t="str">
            <v xml:space="preserve">CALLE 21 38 77 </v>
          </cell>
          <cell r="H2625" t="str">
            <v>763021</v>
          </cell>
          <cell r="I2625" t="str">
            <v>092-2261432</v>
          </cell>
          <cell r="J2625" t="str">
            <v>092-2261285</v>
          </cell>
          <cell r="K2625" t="str">
            <v>auxadmin@infitulua.gov.co</v>
          </cell>
          <cell r="L2625" t="str">
            <v>http://www.infitulua.gov.co</v>
          </cell>
        </row>
        <row r="2626">
          <cell r="C2626" t="str">
            <v>Instituto Municipal de Vivienda y Reforma Urbana de Zarzal</v>
          </cell>
          <cell r="D2626" t="str">
            <v>INVIZA</v>
          </cell>
          <cell r="E2626" t="str">
            <v>ZARZAL</v>
          </cell>
          <cell r="F2626" t="str">
            <v>DEPARTAMENTO DE VALLE DEL CAUCA</v>
          </cell>
          <cell r="G2626" t="str">
            <v>CARRERAA 10 NO 13-37 PISO 3</v>
          </cell>
          <cell r="H2626" t="str">
            <v>762520</v>
          </cell>
          <cell r="I2626" t="str">
            <v>092-2206783</v>
          </cell>
          <cell r="J2626" t="str">
            <v>092-2206783</v>
          </cell>
          <cell r="K2626" t="str">
            <v>inviza@zarzal-valle.gov.co</v>
          </cell>
          <cell r="L2626" t="str">
            <v>http://</v>
          </cell>
        </row>
        <row r="2627">
          <cell r="C2627" t="str">
            <v>Fondo de Fomento Agropecuario y Microempresarial de Aguazul</v>
          </cell>
          <cell r="D2627" t="str">
            <v>FFAMA</v>
          </cell>
          <cell r="E2627" t="str">
            <v>AGUAZUL</v>
          </cell>
          <cell r="F2627" t="str">
            <v>DEPARTAMENTO DE CASANARE</v>
          </cell>
          <cell r="G2627" t="str">
            <v>CARRERA 21 # 8-08 BARRIO SEVILLA</v>
          </cell>
          <cell r="H2627" t="str">
            <v>856010</v>
          </cell>
          <cell r="I2627" t="str">
            <v>098-6392234</v>
          </cell>
          <cell r="J2627" t="str">
            <v>098-6392477</v>
          </cell>
          <cell r="K2627" t="str">
            <v>ffama@aguazul-casanare.gov.co</v>
          </cell>
          <cell r="L2627" t="str">
            <v>http://www.ffama.aguazul-casanare.gov.co/</v>
          </cell>
        </row>
        <row r="2628">
          <cell r="C2628" t="str">
            <v>Instituto para el Deporte y la Recreación de Paz de Ariporo</v>
          </cell>
          <cell r="D2628" t="str">
            <v>INDERPAZ</v>
          </cell>
          <cell r="E2628" t="str">
            <v>PAZ DE ARIPORO</v>
          </cell>
          <cell r="F2628" t="str">
            <v>DEPARTAMENTO DE CASANARE</v>
          </cell>
          <cell r="G2628" t="str">
            <v>CARRERA 9 CON CALLE 10</v>
          </cell>
          <cell r="H2628" t="str">
            <v>852030</v>
          </cell>
          <cell r="I2628" t="str">
            <v>098-3506275414</v>
          </cell>
          <cell r="J2628" t="str">
            <v>098-9999999</v>
          </cell>
          <cell r="K2628" t="str">
            <v>inderpaz@pazdeariporo-casanare.gov.co</v>
          </cell>
          <cell r="L2628" t="str">
            <v>http://</v>
          </cell>
        </row>
        <row r="2629">
          <cell r="C2629" t="str">
            <v>Instituto de Fomento Agroempresarial de Tauramena</v>
          </cell>
          <cell r="D2629" t="str">
            <v>IFATA</v>
          </cell>
          <cell r="E2629" t="str">
            <v>TAURAMENA</v>
          </cell>
          <cell r="F2629" t="str">
            <v>DEPARTAMENTO DE CASANARE</v>
          </cell>
          <cell r="G2629" t="str">
            <v>CARRERA 15 NO. 5 - 26</v>
          </cell>
          <cell r="H2629" t="str">
            <v>854030</v>
          </cell>
          <cell r="I2629" t="str">
            <v>098-6247507</v>
          </cell>
          <cell r="J2629" t="str">
            <v>098-6247507</v>
          </cell>
          <cell r="K2629" t="str">
            <v>gerencia@ifata.gov.co</v>
          </cell>
          <cell r="L2629" t="str">
            <v>http://www.ifata.gov.co</v>
          </cell>
        </row>
        <row r="2630">
          <cell r="C2630" t="str">
            <v>Instituto Social de Vivienda y Hábitat de Medellín</v>
          </cell>
          <cell r="D2630" t="str">
            <v>ISVIMED</v>
          </cell>
          <cell r="E2630" t="str">
            <v>MEDELLIN</v>
          </cell>
          <cell r="F2630" t="str">
            <v>DEPARTAMENTO DE ANTIOQUIA</v>
          </cell>
          <cell r="G2630" t="str">
            <v>CALLE 47D # 75  240</v>
          </cell>
          <cell r="H2630" t="str">
            <v>050034</v>
          </cell>
          <cell r="I2630" t="str">
            <v>094-4304310</v>
          </cell>
          <cell r="J2630" t="str">
            <v>094-2603981</v>
          </cell>
          <cell r="K2630" t="str">
            <v>info@isvimed.gov.co</v>
          </cell>
          <cell r="L2630" t="str">
            <v>http://isvimed.gov.co</v>
          </cell>
        </row>
        <row r="2631">
          <cell r="C2631" t="str">
            <v>Empresa de Renovación Urbana de Bogotá</v>
          </cell>
          <cell r="D2631" t="str">
            <v>ERU</v>
          </cell>
          <cell r="E2631" t="str">
            <v>BOGOTA - DISTRITO CAPITAL</v>
          </cell>
          <cell r="F2631" t="str">
            <v>DISTRITO CAPITAL</v>
          </cell>
          <cell r="G2631" t="str">
            <v>AUTOPISTA NORTE NO. 97 - 70 EDIFICIO PORTO 100, PISO 3, 4 Y 7</v>
          </cell>
          <cell r="H2631" t="str">
            <v>110231</v>
          </cell>
          <cell r="I2631" t="str">
            <v>091-3599494</v>
          </cell>
          <cell r="J2631" t="str">
            <v>091-3599494</v>
          </cell>
          <cell r="K2631" t="str">
            <v>corporativa@eru.gov.co</v>
          </cell>
          <cell r="L2631" t="str">
            <v>http://eru.gov.co</v>
          </cell>
        </row>
        <row r="2632">
          <cell r="C2632" t="str">
            <v>Caja de Vivienda Popular de Manizales - En Liquidación</v>
          </cell>
          <cell r="D2632" t="str">
            <v>CAVIPO</v>
          </cell>
          <cell r="E2632" t="str">
            <v>MANIZALES</v>
          </cell>
          <cell r="F2632" t="str">
            <v>DEPARTAMENTO DE CALDAS</v>
          </cell>
          <cell r="G2632" t="str">
            <v>CALLE 21 19-07</v>
          </cell>
          <cell r="H2632" t="str">
            <v>170001</v>
          </cell>
          <cell r="I2632" t="str">
            <v>096-8848425</v>
          </cell>
          <cell r="J2632" t="str">
            <v>096-8848425</v>
          </cell>
          <cell r="K2632" t="str">
            <v>gerencia@cajadelaviviendapopular.gov.co</v>
          </cell>
        </row>
        <row r="2633">
          <cell r="C2633" t="str">
            <v>Fondo de Prestaciones Económicas, Cesantías y Pensiones</v>
          </cell>
          <cell r="D2633" t="str">
            <v>FONCEP</v>
          </cell>
          <cell r="E2633" t="str">
            <v>BOGOTA - DISTRITO CAPITAL</v>
          </cell>
          <cell r="F2633" t="str">
            <v>DISTRITO CAPITAL</v>
          </cell>
          <cell r="G2633" t="str">
            <v>CARRERA 6 NO. 14-98</v>
          </cell>
          <cell r="H2633" t="str">
            <v>111711</v>
          </cell>
          <cell r="I2633" t="str">
            <v>091-3076200</v>
          </cell>
          <cell r="J2633" t="str">
            <v>091-3199880,142</v>
          </cell>
          <cell r="K2633" t="str">
            <v>servicioalciudadano@foncep.gov.co</v>
          </cell>
          <cell r="L2633" t="str">
            <v>http://www.foncep.gov.co</v>
          </cell>
        </row>
        <row r="2634">
          <cell r="C2634" t="str">
            <v>Plaza Mayor Medellín Convenciones y Exposiciones S.A.</v>
          </cell>
          <cell r="E2634" t="str">
            <v>MEDELLIN</v>
          </cell>
          <cell r="F2634" t="str">
            <v>DEPARTAMENTO DE ANTIOQUIA</v>
          </cell>
          <cell r="G2634" t="str">
            <v>CALLE 41 NO 55 80</v>
          </cell>
          <cell r="H2634" t="str">
            <v>050031</v>
          </cell>
          <cell r="I2634" t="str">
            <v>094-2617200</v>
          </cell>
          <cell r="J2634" t="str">
            <v>094-2617242</v>
          </cell>
          <cell r="K2634" t="str">
            <v>info@plazamayor.com.co</v>
          </cell>
          <cell r="L2634" t="str">
            <v>http://www.plazamayor.com.co</v>
          </cell>
        </row>
        <row r="2635">
          <cell r="C2635" t="str">
            <v>Terminal de Transportes de Barranquilla S.A.</v>
          </cell>
          <cell r="E2635" t="str">
            <v>SOLEDAD</v>
          </cell>
          <cell r="F2635" t="str">
            <v>DEPARTAMENTO DE ATLANTICO</v>
          </cell>
          <cell r="G2635" t="str">
            <v>1.5 km  Prolongación Calle Murillo  Piso 2</v>
          </cell>
          <cell r="H2635" t="str">
            <v>080003</v>
          </cell>
          <cell r="I2635" t="str">
            <v>095-3230034,3230086,3230043</v>
          </cell>
          <cell r="J2635" t="str">
            <v>095-3230091</v>
          </cell>
          <cell r="K2635" t="str">
            <v>gerencia@ttbaq.com.co</v>
          </cell>
          <cell r="L2635" t="str">
            <v>http://www.ttbaq.com.co</v>
          </cell>
        </row>
        <row r="2636">
          <cell r="C2636" t="str">
            <v>Acueducto y Alcantarillado de Popayán S.A.</v>
          </cell>
          <cell r="D2636" t="str">
            <v>AAPSA</v>
          </cell>
          <cell r="E2636" t="str">
            <v>POPAYAN</v>
          </cell>
          <cell r="F2636" t="str">
            <v>DEPARTAMENTO DE CAUCA</v>
          </cell>
          <cell r="G2636" t="str">
            <v>CALLE 3  4  29</v>
          </cell>
          <cell r="H2636" t="str">
            <v>190003</v>
          </cell>
          <cell r="I2636" t="str">
            <v>092-8321000,8244528,8240163</v>
          </cell>
          <cell r="J2636" t="str">
            <v>092-8240466</v>
          </cell>
          <cell r="K2636" t="str">
            <v>contactenos@acueductopopayan.com.co</v>
          </cell>
          <cell r="L2636" t="str">
            <v>http://www.acueductopopayan.com.co</v>
          </cell>
        </row>
        <row r="2637">
          <cell r="C2637" t="str">
            <v>Centro de Diagnóstico Automotor del Valle Ltda.</v>
          </cell>
          <cell r="D2637" t="str">
            <v>CDAV</v>
          </cell>
          <cell r="E2637" t="str">
            <v>SANTIAGO DE CALI</v>
          </cell>
          <cell r="F2637" t="str">
            <v>DEPARTAMENTO DE VALLE DEL CAUCA</v>
          </cell>
          <cell r="G2637" t="str">
            <v>CALLE 70 N # 3 B 81</v>
          </cell>
          <cell r="H2637" t="str">
            <v>760001</v>
          </cell>
          <cell r="I2637" t="str">
            <v>092-6644424,6648191,</v>
          </cell>
          <cell r="J2637" t="str">
            <v>092-6662019</v>
          </cell>
          <cell r="K2637" t="str">
            <v>gerencia@cdav.com.co</v>
          </cell>
          <cell r="L2637" t="str">
            <v>http://www.diagnosticentrodelvalle.com.co</v>
          </cell>
        </row>
        <row r="2638">
          <cell r="C2638" t="str">
            <v>E.S.P. Aguas de Facatativá, Acueducto, Alcantarillado, Aseo y Servicios Complementarios. E.A.F   S.A.S</v>
          </cell>
          <cell r="D2638" t="str">
            <v>E.A.A.F</v>
          </cell>
          <cell r="E2638" t="str">
            <v>FACATATIVA</v>
          </cell>
          <cell r="F2638" t="str">
            <v>DEPARTAMENTO DE CUNDINAMARCA</v>
          </cell>
          <cell r="G2638" t="str">
            <v>CARRERA 1 CALLE 16</v>
          </cell>
          <cell r="H2638" t="str">
            <v>253057</v>
          </cell>
          <cell r="I2638" t="str">
            <v>091-8423989,8422587,8427348</v>
          </cell>
          <cell r="J2638" t="str">
            <v>091-8427348</v>
          </cell>
          <cell r="K2638" t="str">
            <v>eaafacatativa@acueductofacatativa.com</v>
          </cell>
          <cell r="L2638" t="str">
            <v>http://www.acueductofacatativa.com</v>
          </cell>
        </row>
        <row r="2639">
          <cell r="C2639" t="str">
            <v>Instituto Tecnológico Metropolitano</v>
          </cell>
          <cell r="D2639" t="str">
            <v>ITM</v>
          </cell>
          <cell r="E2639" t="str">
            <v>MEDELLIN</v>
          </cell>
          <cell r="F2639" t="str">
            <v>DEPARTAMENTO DE ANTIOQUIA</v>
          </cell>
          <cell r="G2639" t="str">
            <v>CALLE 73 NO 76 A 354</v>
          </cell>
          <cell r="H2639" t="str">
            <v>050536</v>
          </cell>
          <cell r="I2639" t="str">
            <v>094-4405100,4405145</v>
          </cell>
          <cell r="J2639" t="str">
            <v>094-4405103,4405102</v>
          </cell>
          <cell r="K2639" t="str">
            <v>nataliamontoyacruz@itm.edu.co</v>
          </cell>
          <cell r="L2639" t="str">
            <v>http://www.itm.edu.co</v>
          </cell>
        </row>
        <row r="2640">
          <cell r="C2640" t="str">
            <v>E.S.E. Hospital Antonio Roldan la Pintada</v>
          </cell>
          <cell r="D2640" t="str">
            <v>ESEHARB</v>
          </cell>
          <cell r="E2640" t="str">
            <v>LA PINTADA</v>
          </cell>
          <cell r="F2640" t="str">
            <v>DEPARTAMENTO DE ANTIOQUIA</v>
          </cell>
          <cell r="G2640" t="str">
            <v>CARRERA 30 30 45</v>
          </cell>
          <cell r="H2640" t="str">
            <v>055060</v>
          </cell>
          <cell r="I2640" t="str">
            <v>094-8453315,8454873,</v>
          </cell>
          <cell r="J2640" t="str">
            <v>094-8453315</v>
          </cell>
          <cell r="K2640" t="str">
            <v>hospitalharb@gmail.com</v>
          </cell>
          <cell r="L2640" t="str">
            <v>http://www.esehantonioroldanbetancur.lapintada-antioquia.gov.co</v>
          </cell>
        </row>
        <row r="2641">
          <cell r="C2641" t="str">
            <v>E.S.E. Hospital San José de Tadó</v>
          </cell>
          <cell r="E2641" t="str">
            <v>TADO</v>
          </cell>
          <cell r="F2641" t="str">
            <v>DEPARTAMENTO DE CHOCO</v>
          </cell>
          <cell r="G2641" t="str">
            <v>Barrio Caldas ( Tadó-Chocó)</v>
          </cell>
          <cell r="H2641" t="str">
            <v>271070</v>
          </cell>
          <cell r="I2641" t="str">
            <v>094-6796141</v>
          </cell>
          <cell r="J2641" t="str">
            <v>094-6796141</v>
          </cell>
          <cell r="K2641" t="str">
            <v>hospitaltado@yahoo.es</v>
          </cell>
          <cell r="L2641" t="str">
            <v>http://</v>
          </cell>
        </row>
        <row r="2642">
          <cell r="C2642" t="str">
            <v>Centro Tecnológico de Cúcuta</v>
          </cell>
          <cell r="D2642" t="str">
            <v>CTC</v>
          </cell>
          <cell r="E2642" t="str">
            <v>SAN JOSE DE CUCUTA</v>
          </cell>
          <cell r="F2642" t="str">
            <v>DEPARTAMENTO DE NORTE DE SANTANDER</v>
          </cell>
          <cell r="G2642" t="str">
            <v>AV 6 N° 3-20 BR. COMUNEROS</v>
          </cell>
          <cell r="H2642" t="str">
            <v>540010</v>
          </cell>
          <cell r="I2642" t="str">
            <v>097-5796103</v>
          </cell>
          <cell r="J2642" t="str">
            <v>097-5792815</v>
          </cell>
          <cell r="K2642" t="str">
            <v>gestionfinanciera@ctc.edu.co</v>
          </cell>
          <cell r="L2642" t="str">
            <v>http://www.ctc.edu.co</v>
          </cell>
        </row>
        <row r="2643">
          <cell r="C2643" t="str">
            <v>E.S.E. Centro de Salud Camilo Rueda  -Villanueva</v>
          </cell>
          <cell r="E2643" t="str">
            <v>VILLANUEVA (SANTANDER)</v>
          </cell>
          <cell r="F2643" t="str">
            <v>DEPARTAMENTO DE SANTANDER</v>
          </cell>
          <cell r="G2643" t="str">
            <v>CALLE 15 14-28</v>
          </cell>
          <cell r="H2643" t="str">
            <v>684021</v>
          </cell>
          <cell r="I2643" t="str">
            <v>097-7166203</v>
          </cell>
          <cell r="J2643" t="str">
            <v>097-7166203</v>
          </cell>
          <cell r="K2643" t="str">
            <v>esecamilorueda@yahoo.es</v>
          </cell>
          <cell r="L2643" t="str">
            <v>http://esecamilorueda-villanueva-santander.gov.co/apc-aa/</v>
          </cell>
        </row>
        <row r="2644">
          <cell r="C2644" t="str">
            <v>Institución Universitaria Antonio José Camacho</v>
          </cell>
          <cell r="D2644" t="str">
            <v>UNIAJC</v>
          </cell>
          <cell r="E2644" t="str">
            <v>SANTIAGO DE CALI</v>
          </cell>
          <cell r="F2644" t="str">
            <v>DEPARTAMENTO DE VALLE DEL CAUCA</v>
          </cell>
          <cell r="G2644" t="str">
            <v>AVENIDA 6N 28N  -  102</v>
          </cell>
          <cell r="H2644" t="str">
            <v>760046</v>
          </cell>
          <cell r="I2644" t="str">
            <v>572-6652828</v>
          </cell>
          <cell r="J2644" t="str">
            <v>572-6652828</v>
          </cell>
          <cell r="K2644" t="str">
            <v>cardila@admon.uniajc.edu.co</v>
          </cell>
          <cell r="L2644" t="str">
            <v>http://www.uniajc.edu.co</v>
          </cell>
        </row>
        <row r="2645">
          <cell r="C2645" t="str">
            <v>E.S.E. Bellosalud</v>
          </cell>
          <cell r="E2645" t="str">
            <v>BELLO</v>
          </cell>
          <cell r="F2645" t="str">
            <v>DEPARTAMENTO DE ANTIOQUIA</v>
          </cell>
          <cell r="G2645" t="str">
            <v>CARRERAA 42 20E91</v>
          </cell>
          <cell r="H2645" t="str">
            <v>051053</v>
          </cell>
          <cell r="I2645" t="str">
            <v>094-4512030,</v>
          </cell>
          <cell r="J2645" t="str">
            <v>094-4520675</v>
          </cell>
          <cell r="K2645" t="str">
            <v>gestiondocumentalesebellosalud@gov.co</v>
          </cell>
          <cell r="L2645" t="str">
            <v>http://www.esebellosalud.gov.co</v>
          </cell>
        </row>
        <row r="2646">
          <cell r="C2646" t="str">
            <v>Casa Municipal de la Cultura de Caldas</v>
          </cell>
          <cell r="E2646" t="str">
            <v>CALDAS (ANTIOQUIA)</v>
          </cell>
          <cell r="F2646" t="str">
            <v>DEPARTAMENTO DE ANTIOQUIA</v>
          </cell>
          <cell r="G2646" t="str">
            <v>CARRERA 49 N 128 SUR 70</v>
          </cell>
          <cell r="H2646" t="str">
            <v>055440</v>
          </cell>
          <cell r="I2646" t="str">
            <v>094-2780740,3031330,</v>
          </cell>
          <cell r="J2646" t="str">
            <v>094-2787444</v>
          </cell>
          <cell r="K2646" t="str">
            <v>direccion@culturacaldas.gov.co</v>
          </cell>
          <cell r="L2646" t="str">
            <v>http://www.culturacaldas.gov.co</v>
          </cell>
        </row>
        <row r="2647">
          <cell r="C2647" t="str">
            <v>E.S.E. Hospital Local de El Retén</v>
          </cell>
          <cell r="E2647" t="str">
            <v>EL RETEN</v>
          </cell>
          <cell r="F2647" t="str">
            <v>DEPARTAMENTO DE MAGDALENA</v>
          </cell>
          <cell r="G2647" t="str">
            <v>Calle 6 Carrera 4 Esquina</v>
          </cell>
          <cell r="H2647" t="str">
            <v>478060</v>
          </cell>
          <cell r="I2647" t="str">
            <v>315-5830526</v>
          </cell>
          <cell r="J2647" t="str">
            <v>999-9999999</v>
          </cell>
          <cell r="K2647" t="str">
            <v>edwindejesus1903@hotmail.com</v>
          </cell>
          <cell r="L2647" t="str">
            <v>http://</v>
          </cell>
        </row>
        <row r="2648">
          <cell r="C2648" t="str">
            <v>E.S.E. Centro de Salud Cartagena de Indias</v>
          </cell>
          <cell r="E2648" t="str">
            <v>COROZAL</v>
          </cell>
          <cell r="F2648" t="str">
            <v>DEPARTAMENTO DE SUCRE</v>
          </cell>
          <cell r="G2648" t="str">
            <v>CARRERA 13 NO. 22 - 30 BARRIO DAJER CHADID</v>
          </cell>
          <cell r="H2648" t="str">
            <v>130001</v>
          </cell>
          <cell r="I2648" t="str">
            <v>095-2857738</v>
          </cell>
          <cell r="J2648" t="str">
            <v>095-2857738</v>
          </cell>
          <cell r="K2648" t="str">
            <v>esecgenadeindiassubgerencia@gmail.com</v>
          </cell>
          <cell r="L2648" t="str">
            <v>http://esecartagenadeindias.gov.co/</v>
          </cell>
        </row>
        <row r="2649">
          <cell r="C2649" t="str">
            <v>E.S.E. Centro de Salud de Polonuevo</v>
          </cell>
          <cell r="D2649" t="str">
            <v>CSP</v>
          </cell>
          <cell r="E2649" t="str">
            <v>POLONUEVO</v>
          </cell>
          <cell r="F2649" t="str">
            <v>DEPARTAMENTO DE ATLANTICO</v>
          </cell>
          <cell r="G2649" t="str">
            <v>Carrera 6  7-05</v>
          </cell>
          <cell r="H2649" t="str">
            <v>082040</v>
          </cell>
          <cell r="I2649" t="str">
            <v>095-8764667</v>
          </cell>
          <cell r="J2649" t="str">
            <v>095-8764667</v>
          </cell>
          <cell r="K2649" t="str">
            <v>esepolonuevo@hotmail.com</v>
          </cell>
          <cell r="L2649" t="str">
            <v>http://</v>
          </cell>
        </row>
        <row r="2650">
          <cell r="C2650" t="str">
            <v>E.S.E. Hospital San José - La Gloria</v>
          </cell>
          <cell r="E2650" t="str">
            <v>LA GLORIA</v>
          </cell>
          <cell r="F2650" t="str">
            <v>DEPARTAMENTO DE CESAR</v>
          </cell>
          <cell r="G2650" t="str">
            <v>CARRERA 9 # 2-60</v>
          </cell>
          <cell r="H2650" t="str">
            <v>204060</v>
          </cell>
          <cell r="I2650" t="str">
            <v>095-5643067</v>
          </cell>
          <cell r="J2650" t="str">
            <v>095-5683072</v>
          </cell>
          <cell r="K2650" t="str">
            <v>hospitalsanjoselagloria@hotmail.com</v>
          </cell>
          <cell r="L2650" t="str">
            <v>http://www.esehospitalsanjose-lagloria-cesar.gov.co</v>
          </cell>
        </row>
        <row r="2651">
          <cell r="C2651" t="str">
            <v>E.S.E. Hospital Regional San Andrés de Chiriguaná</v>
          </cell>
          <cell r="E2651" t="str">
            <v>CHIRIGUANA</v>
          </cell>
          <cell r="F2651" t="str">
            <v>DEPARTAMENTO DE CESAR</v>
          </cell>
          <cell r="G2651" t="str">
            <v xml:space="preserve">CALLE BOLIVAR CENTRO </v>
          </cell>
          <cell r="H2651" t="str">
            <v>203040</v>
          </cell>
          <cell r="I2651" t="str">
            <v>095-5760286,5760044,</v>
          </cell>
          <cell r="J2651" t="str">
            <v>095-5760286</v>
          </cell>
          <cell r="K2651" t="str">
            <v>contabilidad@hospitalsanandreschiriguana.gov.co</v>
          </cell>
          <cell r="L2651" t="str">
            <v>http://www.hospitalsanandreschiriguana.gov.co</v>
          </cell>
        </row>
        <row r="2652">
          <cell r="C2652" t="str">
            <v>Empresa de Servicios Públicos Domiciliarios de Acueducto y Alcantarillado de Yopal</v>
          </cell>
          <cell r="D2652" t="str">
            <v>EAAAY</v>
          </cell>
          <cell r="E2652" t="str">
            <v>YOPAL</v>
          </cell>
          <cell r="F2652" t="str">
            <v>DEPARTAMENTO DE CASANARE</v>
          </cell>
          <cell r="G2652" t="str">
            <v>CARRERA 19 NO. 21-34</v>
          </cell>
          <cell r="H2652" t="str">
            <v>850001</v>
          </cell>
          <cell r="I2652" t="str">
            <v>098-6322728,6322729</v>
          </cell>
          <cell r="J2652" t="str">
            <v>098-6322487</v>
          </cell>
          <cell r="K2652" t="str">
            <v>auxcontabilidad@eaaay.gov.co</v>
          </cell>
          <cell r="L2652" t="str">
            <v>http://www.eaaay.gov.co</v>
          </cell>
        </row>
        <row r="2653">
          <cell r="C2653" t="str">
            <v>Instituto de Deporte y Recreación de Facatativá</v>
          </cell>
          <cell r="D2653" t="str">
            <v>IDRF</v>
          </cell>
          <cell r="E2653" t="str">
            <v>FACATATIVA</v>
          </cell>
          <cell r="F2653" t="str">
            <v>DEPARTAMENTO DE CUNDINAMARCA</v>
          </cell>
          <cell r="G2653" t="str">
            <v>CALLE 5 NRO. 7A - 19</v>
          </cell>
          <cell r="H2653" t="str">
            <v>253051</v>
          </cell>
          <cell r="I2653" t="str">
            <v>091-8915013</v>
          </cell>
          <cell r="J2653" t="str">
            <v>091-8915013</v>
          </cell>
          <cell r="K2653" t="str">
            <v>idrf@hotmail.com</v>
          </cell>
          <cell r="L2653" t="str">
            <v>http://www.idrf-facatativa-cundinamarca.gov.co</v>
          </cell>
        </row>
        <row r="2654">
          <cell r="C2654" t="str">
            <v>E.S.P. Empresas Públicas de La Ceja</v>
          </cell>
          <cell r="D2654" t="str">
            <v>EEPP DE LA CEJA</v>
          </cell>
          <cell r="E2654" t="str">
            <v>LA CEJA DEL TAMBO</v>
          </cell>
          <cell r="F2654" t="str">
            <v>DEPARTAMENTO DE ANTIOQUIA</v>
          </cell>
          <cell r="G2654" t="str">
            <v>CALLE 20 NRO 22-05</v>
          </cell>
          <cell r="H2654" t="str">
            <v>055010</v>
          </cell>
          <cell r="I2654" t="str">
            <v>094-5537788,5532682,</v>
          </cell>
          <cell r="J2654" t="str">
            <v>094-5537663</v>
          </cell>
          <cell r="K2654" t="str">
            <v>gerencia@eeppdelaceja.gov.co</v>
          </cell>
          <cell r="L2654" t="str">
            <v>http://www.eeppdelaceja.gov.co</v>
          </cell>
        </row>
        <row r="2655">
          <cell r="C2655" t="str">
            <v>E.S.E. Hospital Ramón María Arana - Murillo</v>
          </cell>
          <cell r="D2655" t="str">
            <v>HOSMURILLO</v>
          </cell>
          <cell r="E2655" t="str">
            <v>MURILLO</v>
          </cell>
          <cell r="F2655" t="str">
            <v>DEPARTAMENTO DE TOLIMA</v>
          </cell>
          <cell r="G2655" t="str">
            <v>CALLE 5 NRO 7-29</v>
          </cell>
          <cell r="H2655" t="str">
            <v>731060</v>
          </cell>
          <cell r="I2655" t="str">
            <v>098-2532013</v>
          </cell>
          <cell r="J2655" t="str">
            <v>098-2532013</v>
          </cell>
          <cell r="K2655" t="str">
            <v>hosmurillo@yahoo.es</v>
          </cell>
          <cell r="L2655" t="str">
            <v>http://</v>
          </cell>
        </row>
        <row r="2656">
          <cell r="C2656" t="str">
            <v>Centro de Formación Integral para el Trabajo - Envigado</v>
          </cell>
          <cell r="D2656" t="str">
            <v>CEFIT</v>
          </cell>
          <cell r="E2656" t="str">
            <v>ENVIGADO</v>
          </cell>
          <cell r="F2656" t="str">
            <v>DEPARTAMENTO DE ANTIOQUIA</v>
          </cell>
          <cell r="G2656" t="str">
            <v>CALLEL 39 SUR 34 A 07</v>
          </cell>
          <cell r="H2656" t="str">
            <v>055420</v>
          </cell>
          <cell r="I2656" t="str">
            <v>094-4444560</v>
          </cell>
          <cell r="J2656" t="str">
            <v>094-4444560</v>
          </cell>
          <cell r="K2656" t="str">
            <v>contabilidad@cefit.net</v>
          </cell>
          <cell r="L2656" t="str">
            <v>http://cefit.net</v>
          </cell>
        </row>
        <row r="2657">
          <cell r="C2657" t="str">
            <v>E.S.E. Centro de Salud Ricardo Acosta - Palocabildo</v>
          </cell>
          <cell r="E2657" t="str">
            <v>PALOCABILDO</v>
          </cell>
          <cell r="F2657" t="str">
            <v>DEPARTAMENTO DE TOLIMA</v>
          </cell>
          <cell r="G2657" t="str">
            <v>CALLE 5 CARRERA 9 50 BRR</v>
          </cell>
          <cell r="H2657" t="str">
            <v>731580</v>
          </cell>
          <cell r="I2657" t="str">
            <v>098-9529571,</v>
          </cell>
          <cell r="J2657" t="str">
            <v>098-529027,</v>
          </cell>
          <cell r="K2657" t="str">
            <v>hospitalpalocabildoclientes@yahoo.com</v>
          </cell>
          <cell r="L2657" t="str">
            <v>http://</v>
          </cell>
        </row>
        <row r="2658">
          <cell r="C2658" t="str">
            <v>Escuela Superior Tecnológica de Artes Débora Arango</v>
          </cell>
          <cell r="D2658" t="str">
            <v>ESTADA</v>
          </cell>
          <cell r="E2658" t="str">
            <v>ENVIGADO</v>
          </cell>
          <cell r="F2658" t="str">
            <v>DEPARTAMENTO DE ANTIOQUIA</v>
          </cell>
          <cell r="G2658" t="str">
            <v>CALLE 39 S 39 08</v>
          </cell>
          <cell r="H2658" t="str">
            <v>050030</v>
          </cell>
          <cell r="I2658" t="str">
            <v>094-4480381</v>
          </cell>
          <cell r="J2658" t="str">
            <v>094-3027636</v>
          </cell>
          <cell r="K2658" t="str">
            <v>comunicaciones@deboraarango.edu.co</v>
          </cell>
          <cell r="L2658" t="str">
            <v>http://www.deboraarango.edu.co</v>
          </cell>
        </row>
        <row r="2659">
          <cell r="C2659" t="str">
            <v>E.S.P. Empresa de Acueducto y Alcantarillado y Aseo de Madrid</v>
          </cell>
          <cell r="D2659" t="str">
            <v>EAAAMESP</v>
          </cell>
          <cell r="E2659" t="str">
            <v>MADRID</v>
          </cell>
          <cell r="F2659" t="str">
            <v>DEPARTAMENTO DE CUNDINAMARCA</v>
          </cell>
          <cell r="G2659" t="str">
            <v>CALLE 9 # 7-99</v>
          </cell>
          <cell r="H2659" t="str">
            <v>250030</v>
          </cell>
          <cell r="I2659" t="str">
            <v>091-8250145,8254899,</v>
          </cell>
          <cell r="J2659" t="str">
            <v>091-8250145</v>
          </cell>
          <cell r="K2659" t="str">
            <v>contactenos@eaaa-madrid-cundinamarca.gov.co</v>
          </cell>
          <cell r="L2659" t="str">
            <v>http://www.eaaa-madrid-cundinamarca.gov.co</v>
          </cell>
        </row>
        <row r="2660">
          <cell r="C2660" t="str">
            <v>E.S.P. Empresa de Aseo de Pereira S.A.S</v>
          </cell>
          <cell r="E2660" t="str">
            <v>PEREIRA</v>
          </cell>
          <cell r="F2660" t="str">
            <v>DEPARTAMENTO DE RISARALDA</v>
          </cell>
          <cell r="G2660" t="str">
            <v>CALLE 25 7 48 PISO 4</v>
          </cell>
          <cell r="H2660" t="str">
            <v>660002</v>
          </cell>
          <cell r="I2660" t="str">
            <v>096-3341166,3341193,</v>
          </cell>
          <cell r="J2660" t="str">
            <v>096-3341166</v>
          </cell>
          <cell r="K2660" t="str">
            <v>info@aaseopereira.gov.co</v>
          </cell>
          <cell r="L2660" t="str">
            <v>http://www.aseopereira.gov.co</v>
          </cell>
        </row>
        <row r="2661">
          <cell r="C2661" t="str">
            <v>Institución Universitaria de Envigado</v>
          </cell>
          <cell r="D2661" t="str">
            <v>IUE</v>
          </cell>
          <cell r="E2661" t="str">
            <v>ENVIGADO</v>
          </cell>
          <cell r="F2661" t="str">
            <v>DEPARTAMENTO DE ANTIOQUIA</v>
          </cell>
          <cell r="G2661" t="str">
            <v>Carrera 27 B  39A Sur  57</v>
          </cell>
          <cell r="H2661" t="str">
            <v>055420</v>
          </cell>
          <cell r="I2661" t="str">
            <v>094-3391010</v>
          </cell>
          <cell r="J2661" t="str">
            <v>094-3330148</v>
          </cell>
          <cell r="K2661" t="str">
            <v>hector.ramirez@iue.edu.co</v>
          </cell>
          <cell r="L2661" t="str">
            <v>http://www.iue.edu.co</v>
          </cell>
        </row>
        <row r="2662">
          <cell r="C2662" t="str">
            <v>E.S.P. Empresas Municipales de Tibasosa</v>
          </cell>
          <cell r="E2662" t="str">
            <v>TIBASOSA</v>
          </cell>
          <cell r="F2662" t="str">
            <v>DEPARTAMENTO DE BOYACA</v>
          </cell>
          <cell r="G2662" t="str">
            <v>CALLE 3 NO 9-91</v>
          </cell>
          <cell r="H2662" t="str">
            <v>152260</v>
          </cell>
          <cell r="I2662" t="str">
            <v>098-7793783</v>
          </cell>
          <cell r="J2662" t="str">
            <v>098-7793783</v>
          </cell>
          <cell r="K2662" t="str">
            <v>empservpublicos@tibasosa-boyaca.gov.co</v>
          </cell>
          <cell r="L2662" t="str">
            <v>http://empresas-municipales-de-tibasosa-esp.micolombiadig</v>
          </cell>
        </row>
        <row r="2663">
          <cell r="C2663" t="str">
            <v>E.S.P. Enviaseo</v>
          </cell>
          <cell r="D2663" t="str">
            <v>ENVIASEO</v>
          </cell>
          <cell r="E2663" t="str">
            <v>ENVIGADO</v>
          </cell>
          <cell r="F2663" t="str">
            <v>DEPARTAMENTO DE ANTIOQUIA</v>
          </cell>
          <cell r="G2663" t="str">
            <v>CARRERA 43 A 46 A SUR 39</v>
          </cell>
          <cell r="H2663" t="str">
            <v>055422</v>
          </cell>
          <cell r="I2663" t="str">
            <v>094-4032000</v>
          </cell>
          <cell r="J2663" t="str">
            <v>094-3333995</v>
          </cell>
          <cell r="K2663" t="str">
            <v>gerencia@enviaseo.gov.co</v>
          </cell>
          <cell r="L2663" t="str">
            <v>http://www.enviaseo.gov.co</v>
          </cell>
        </row>
        <row r="2664">
          <cell r="C2664" t="str">
            <v>E.S.P. Empresa Municipal de Servicios Públicos de Timbío</v>
          </cell>
          <cell r="D2664" t="str">
            <v>EMTIMBIO</v>
          </cell>
          <cell r="E2664" t="str">
            <v>TIMBIO</v>
          </cell>
          <cell r="F2664" t="str">
            <v>DEPARTAMENTO DE CAUCA</v>
          </cell>
          <cell r="G2664" t="str">
            <v>CALLE 17  19 24</v>
          </cell>
          <cell r="H2664" t="str">
            <v>193520</v>
          </cell>
          <cell r="I2664" t="str">
            <v>092-8278937</v>
          </cell>
          <cell r="J2664" t="str">
            <v>092-8278534</v>
          </cell>
          <cell r="K2664" t="str">
            <v>emtimbioesp@hotmail.com</v>
          </cell>
          <cell r="L2664" t="str">
            <v>http://empresa-de-servicios-publicos-de-timbio.micolombiadigital.gov.co</v>
          </cell>
        </row>
        <row r="2665">
          <cell r="C2665" t="str">
            <v>Instituto Municipal para la Recreación y el Deporte de Soacha</v>
          </cell>
          <cell r="D2665" t="str">
            <v>IMRDS</v>
          </cell>
          <cell r="E2665" t="str">
            <v>SOACHA</v>
          </cell>
          <cell r="F2665" t="str">
            <v>DEPARTAMENTO DE CUNDINAMARCA</v>
          </cell>
          <cell r="G2665" t="str">
            <v>CALLE 15 8 53</v>
          </cell>
          <cell r="H2665" t="str">
            <v>250051</v>
          </cell>
          <cell r="I2665" t="str">
            <v>091-7226891,7260765,5752519</v>
          </cell>
          <cell r="J2665" t="str">
            <v>091-7212714</v>
          </cell>
          <cell r="K2665" t="str">
            <v>imrds@imrdsoacha.gov.co</v>
          </cell>
          <cell r="L2665" t="str">
            <v>http://www.imrds.gov.co</v>
          </cell>
        </row>
        <row r="2666">
          <cell r="C2666" t="str">
            <v>Dirección Distrital de Liquidaciones</v>
          </cell>
          <cell r="D2666" t="str">
            <v>DDL</v>
          </cell>
          <cell r="E2666" t="str">
            <v>BARRANQUILLA - DISTRITO ESPECIAL, INDUSTRIAL Y PORTUARIO</v>
          </cell>
          <cell r="F2666" t="str">
            <v>DEPARTAMENTO DE ATLANTICO</v>
          </cell>
          <cell r="G2666" t="str">
            <v>CALLE 34 #43-79 PISO 5</v>
          </cell>
          <cell r="H2666" t="str">
            <v>080003</v>
          </cell>
          <cell r="I2666" t="str">
            <v>095-3700644</v>
          </cell>
          <cell r="J2666" t="str">
            <v>095-3700644</v>
          </cell>
          <cell r="K2666" t="str">
            <v>info@dirliquidaciones.gov.co</v>
          </cell>
          <cell r="L2666" t="str">
            <v>http://www.dirliquidaciones.gov.co</v>
          </cell>
        </row>
        <row r="2667">
          <cell r="C2667" t="str">
            <v>E.S.P Empresa de Acueducto y Alcantarillado de Pereira S.A.S</v>
          </cell>
          <cell r="E2667" t="str">
            <v>PEREIRA</v>
          </cell>
          <cell r="F2667" t="str">
            <v>DEPARTAMENTO DE RISARALDA</v>
          </cell>
          <cell r="G2667" t="str">
            <v>CARRERA 10 NO.17-55 PISO 5</v>
          </cell>
          <cell r="H2667" t="str">
            <v>660002</v>
          </cell>
          <cell r="I2667" t="str">
            <v>096-3151300</v>
          </cell>
          <cell r="J2667" t="str">
            <v>096-3151395</v>
          </cell>
          <cell r="K2667" t="str">
            <v>notificacionjudicial@aguasyaguas.com.co</v>
          </cell>
          <cell r="L2667" t="str">
            <v>http://www.aguasyaguas.com.co</v>
          </cell>
        </row>
        <row r="2668">
          <cell r="C2668" t="str">
            <v>Instituto para el Fomento del Deporte de Barrancabermeja</v>
          </cell>
          <cell r="D2668" t="str">
            <v>INDERBA</v>
          </cell>
          <cell r="E2668" t="str">
            <v>BARRANCABERMEJA</v>
          </cell>
          <cell r="F2668" t="str">
            <v>DEPARTAMENTO DE SANTANDER</v>
          </cell>
          <cell r="G2668" t="str">
            <v>AV CIRCUNVALAR ESTADIO DANIEL VILLA ZAPATA</v>
          </cell>
          <cell r="H2668" t="str">
            <v>687031</v>
          </cell>
          <cell r="I2668" t="str">
            <v>097-6010170</v>
          </cell>
          <cell r="J2668" t="str">
            <v>097-6</v>
          </cell>
          <cell r="K2668" t="str">
            <v>inderba@inderba.gov.co</v>
          </cell>
          <cell r="L2668" t="str">
            <v>http://www.inderba.gov.co</v>
          </cell>
        </row>
        <row r="2669">
          <cell r="C2669" t="str">
            <v>E.S.P. Empresa de Servicios Públicos de Villeta</v>
          </cell>
          <cell r="E2669" t="str">
            <v>VILLETA</v>
          </cell>
          <cell r="F2669" t="str">
            <v>DEPARTAMENTO DE CUNDINAMARCA</v>
          </cell>
          <cell r="G2669" t="str">
            <v>BARRIO EL RECARRERAEO</v>
          </cell>
          <cell r="H2669" t="str">
            <v>253410</v>
          </cell>
          <cell r="I2669" t="str">
            <v>091-8444435,84445952,</v>
          </cell>
          <cell r="J2669" t="str">
            <v>091-8445952</v>
          </cell>
          <cell r="K2669" t="str">
            <v>espvilleta@hotmail.com</v>
          </cell>
          <cell r="L2669" t="str">
            <v>http://www.espvilleta.gov.co</v>
          </cell>
        </row>
        <row r="2670">
          <cell r="C2670" t="str">
            <v>E.S.E. Hospital Materno Infantil - Vijes (Valle)</v>
          </cell>
          <cell r="E2670" t="str">
            <v>VIJES</v>
          </cell>
          <cell r="F2670" t="str">
            <v>DEPARTAMENTO DE VALLE DEL CAUCA</v>
          </cell>
          <cell r="G2670" t="str">
            <v>CARRERA 4 # 6 - 85</v>
          </cell>
          <cell r="H2670" t="str">
            <v>760550</v>
          </cell>
          <cell r="I2670" t="str">
            <v>092-922520240,2520101,</v>
          </cell>
          <cell r="J2670" t="str">
            <v>092-922520240</v>
          </cell>
          <cell r="K2670" t="str">
            <v>gerencia@hospitalfrancinethsanchez.gov.co</v>
          </cell>
          <cell r="L2670" t="str">
            <v>http://hospitalfrancinethsanchez.gov.co</v>
          </cell>
        </row>
        <row r="2671">
          <cell r="C2671" t="str">
            <v>E.S.P. Empresas Públicas de Villamaría - Caldas</v>
          </cell>
          <cell r="D2671" t="str">
            <v>AQUMANA</v>
          </cell>
          <cell r="E2671" t="str">
            <v>VILLAMARIA</v>
          </cell>
          <cell r="F2671" t="str">
            <v>DEPARTAMENTO DE CALDAS</v>
          </cell>
          <cell r="G2671" t="str">
            <v>CALLE 9 CARRERA 4 ESQUINA</v>
          </cell>
          <cell r="H2671" t="str">
            <v>176001</v>
          </cell>
          <cell r="I2671" t="str">
            <v>096-8771495</v>
          </cell>
          <cell r="J2671" t="str">
            <v>096-8771397</v>
          </cell>
          <cell r="K2671" t="str">
            <v>financiera@aquamanaesp.gov.co</v>
          </cell>
          <cell r="L2671" t="str">
            <v>http://aquamanaesp.gov.co</v>
          </cell>
        </row>
        <row r="2672">
          <cell r="C2672" t="str">
            <v>Instituto Municipal para la Recreación y el Deporte de Tenjo</v>
          </cell>
          <cell r="D2672" t="str">
            <v>INDERTEN</v>
          </cell>
          <cell r="E2672" t="str">
            <v>TENJO</v>
          </cell>
          <cell r="F2672" t="str">
            <v>DEPARTAMENTO DE CUNDINAMARCA</v>
          </cell>
          <cell r="G2672" t="str">
            <v>CALLE  3 6 71</v>
          </cell>
          <cell r="H2672" t="str">
            <v>250201</v>
          </cell>
          <cell r="I2672" t="str">
            <v>091-918646076</v>
          </cell>
          <cell r="J2672" t="str">
            <v>091-8646076</v>
          </cell>
          <cell r="K2672" t="str">
            <v>inderten@tenjo-cundinamarca.gov.co</v>
          </cell>
          <cell r="L2672" t="str">
            <v>http://www.inderten-tenjo.gov.co</v>
          </cell>
        </row>
        <row r="2673">
          <cell r="C2673" t="str">
            <v>Instituto Municipal para el Deporte y la Recreación de Madrid</v>
          </cell>
          <cell r="D2673" t="str">
            <v>IDRM MADRID</v>
          </cell>
          <cell r="E2673" t="str">
            <v>MADRID</v>
          </cell>
          <cell r="F2673" t="str">
            <v>DEPARTAMENTO DE CUNDINAMARCA</v>
          </cell>
          <cell r="G2673" t="str">
            <v>CARRERA 7 NO. 8-45 COLISEO CUBIERTO</v>
          </cell>
          <cell r="H2673" t="str">
            <v>250030</v>
          </cell>
          <cell r="I2673" t="str">
            <v>091-8255549</v>
          </cell>
          <cell r="J2673" t="str">
            <v>091-8251196</v>
          </cell>
          <cell r="K2673" t="str">
            <v>idrm@madrid-cundinamarca.gov.co</v>
          </cell>
          <cell r="L2673" t="str">
            <v>http://www.idrm-madrid-cundinamarca.gov.co</v>
          </cell>
        </row>
        <row r="2674">
          <cell r="C2674" t="str">
            <v>Instituto Municipal del Deporte y Recreación de Armenia - Quindío</v>
          </cell>
          <cell r="D2674" t="str">
            <v>IMDERA</v>
          </cell>
          <cell r="E2674" t="str">
            <v>ARMENIA</v>
          </cell>
          <cell r="F2674" t="str">
            <v>DEPARTAMENTO DE QUINDIO</v>
          </cell>
          <cell r="G2674" t="str">
            <v xml:space="preserve"> KM 1 VÍA AL AEROPUERTO EL EDÉN ESTADIO CENTENARIO PISO </v>
          </cell>
          <cell r="H2674" t="str">
            <v>630004</v>
          </cell>
          <cell r="I2674" t="str">
            <v>096-7480126,7478888,7480884</v>
          </cell>
          <cell r="J2674" t="str">
            <v>096-7478888</v>
          </cell>
          <cell r="K2674" t="str">
            <v>contactenos@imdera.gov.co</v>
          </cell>
          <cell r="L2674" t="str">
            <v>http://www.imdera.gov.co</v>
          </cell>
        </row>
        <row r="2675">
          <cell r="C2675" t="str">
            <v>E.S.P. Empresa de Servicios Públicos Domiciliarios - Ambalema</v>
          </cell>
          <cell r="E2675" t="str">
            <v>AMBALEMA</v>
          </cell>
          <cell r="F2675" t="str">
            <v>DEPARTAMENTO DE TOLIMA</v>
          </cell>
          <cell r="G2675" t="str">
            <v>CALLE 9  7 - 31</v>
          </cell>
          <cell r="H2675" t="str">
            <v>731001</v>
          </cell>
          <cell r="I2675" t="str">
            <v>098-2856196,2856196,</v>
          </cell>
          <cell r="J2675" t="str">
            <v>098-2856196</v>
          </cell>
          <cell r="K2675" t="str">
            <v>espdambalema@hotmail.com</v>
          </cell>
          <cell r="L2675" t="str">
            <v>http://</v>
          </cell>
        </row>
        <row r="2676">
          <cell r="C2676" t="str">
            <v>Empresa de Servicios Públicos Domiciliarios de Leguízamo</v>
          </cell>
          <cell r="D2676" t="str">
            <v>EMPULEG</v>
          </cell>
          <cell r="E2676" t="str">
            <v>PUERTO LEGUIZAMO</v>
          </cell>
          <cell r="F2676" t="str">
            <v>DEPARTAMENTO DE PUTUMAYO</v>
          </cell>
          <cell r="G2676" t="str">
            <v>Carrera 3  5-62</v>
          </cell>
          <cell r="H2676" t="str">
            <v>862001</v>
          </cell>
          <cell r="I2676" t="str">
            <v>098-5634339</v>
          </cell>
          <cell r="J2676" t="str">
            <v>098-5634339</v>
          </cell>
          <cell r="K2676" t="str">
            <v>empuleg2008@gmail.com</v>
          </cell>
          <cell r="L2676" t="str">
            <v>http://empulegesp-leguizamo.gov.co</v>
          </cell>
        </row>
        <row r="2677">
          <cell r="C2677" t="str">
            <v>Instituto Municipal de Vivienda Urbana y Rural - La Calera</v>
          </cell>
          <cell r="D2677" t="str">
            <v>IMVIUR</v>
          </cell>
          <cell r="E2677" t="str">
            <v>LA CALERA</v>
          </cell>
          <cell r="F2677" t="str">
            <v>DEPARTAMENTO DE CUNDINAMARCA</v>
          </cell>
          <cell r="G2677" t="str">
            <v>CARRERA 4 NO. 7-21 CENTRO COMERCIAL EL PARAÍSO LOCAL 201</v>
          </cell>
          <cell r="H2677" t="str">
            <v>251201</v>
          </cell>
          <cell r="I2677" t="str">
            <v>091-8600032,8600033,117</v>
          </cell>
          <cell r="J2677" t="str">
            <v>091-8600031</v>
          </cell>
          <cell r="K2677" t="str">
            <v>imviur@lacalera-cundinamarca.gov.co</v>
          </cell>
          <cell r="L2677" t="str">
            <v>http://www.lacalera-cundinamarca.gov.co</v>
          </cell>
        </row>
        <row r="2678">
          <cell r="C2678" t="str">
            <v>E.S.E. Centro de Salud San Roque - Alvarado</v>
          </cell>
          <cell r="E2678" t="str">
            <v>ALVARADO</v>
          </cell>
          <cell r="F2678" t="str">
            <v>DEPARTAMENTO DE TOLIMA</v>
          </cell>
          <cell r="G2678" t="str">
            <v>CALLE 4 NO4 52</v>
          </cell>
          <cell r="H2678" t="str">
            <v>730520</v>
          </cell>
          <cell r="I2678" t="str">
            <v>098-2820143</v>
          </cell>
          <cell r="J2678" t="str">
            <v>098-2820238</v>
          </cell>
          <cell r="K2678" t="str">
            <v>hsanroquealvarado@yahoo.es</v>
          </cell>
          <cell r="L2678" t="str">
            <v>http://www.hsanroquealvarado.com</v>
          </cell>
        </row>
        <row r="2679">
          <cell r="C2679" t="str">
            <v>E.S.E. Hospital Rafael Paba Manjarrez - San Sebastián</v>
          </cell>
          <cell r="E2679" t="str">
            <v>SAN SEBASTIAN DE BUENAVISTA</v>
          </cell>
          <cell r="F2679" t="str">
            <v>DEPARTAMENTO DE MAGDALENA</v>
          </cell>
          <cell r="G2679" t="str">
            <v>CALLE 7 N 2 - 108</v>
          </cell>
          <cell r="H2679" t="str">
            <v>473001</v>
          </cell>
          <cell r="I2679" t="str">
            <v>095-6898716,3114037760</v>
          </cell>
          <cell r="J2679" t="str">
            <v>095-6898716</v>
          </cell>
          <cell r="K2679" t="str">
            <v>rafaelpabamanja@gmail.com</v>
          </cell>
          <cell r="L2679" t="str">
            <v>http://www.eserafaelpabamanja.com</v>
          </cell>
        </row>
        <row r="2680">
          <cell r="C2680" t="str">
            <v>E.S.E. Hospital Marino Zuleta Ramírez - La Paz</v>
          </cell>
          <cell r="D2680" t="str">
            <v>HMZR</v>
          </cell>
          <cell r="E2680" t="str">
            <v>LA PAZ (ROBLES)</v>
          </cell>
          <cell r="F2680" t="str">
            <v>DEPARTAMENTO DE CESAR</v>
          </cell>
          <cell r="G2680" t="str">
            <v>CALLE 6 NO. 6 - 15</v>
          </cell>
          <cell r="H2680" t="str">
            <v>202010</v>
          </cell>
          <cell r="I2680" t="str">
            <v>095-5770016</v>
          </cell>
          <cell r="J2680" t="str">
            <v>095-5770923</v>
          </cell>
          <cell r="K2680" t="str">
            <v>hmzramirez94@hotmail.com</v>
          </cell>
          <cell r="L2680" t="str">
            <v>http://www.hmzr.gov.co</v>
          </cell>
        </row>
        <row r="2681">
          <cell r="C2681" t="str">
            <v>E.S.E. Hospital Local Cristian Moreno - Curumaní</v>
          </cell>
          <cell r="E2681" t="str">
            <v>CURUMANI</v>
          </cell>
          <cell r="F2681" t="str">
            <v>DEPARTAMENTO DE CESAR</v>
          </cell>
          <cell r="G2681" t="str">
            <v>CALLE 9 A CARRERA 17 ESQUINA BRR PARAISO</v>
          </cell>
          <cell r="H2681" t="str">
            <v>203060</v>
          </cell>
          <cell r="I2681" t="str">
            <v>095-5750146,5750236,</v>
          </cell>
          <cell r="J2681" t="str">
            <v>095-750146</v>
          </cell>
          <cell r="K2681" t="str">
            <v>contabilidad@hospitalcmpcurumani.gov.co</v>
          </cell>
          <cell r="L2681" t="str">
            <v>http://hospitalcmpcurumani.gov.co</v>
          </cell>
        </row>
        <row r="2682">
          <cell r="C2682" t="str">
            <v>E.S.E. Hospital Local de González</v>
          </cell>
          <cell r="D2682" t="str">
            <v>HLG</v>
          </cell>
          <cell r="E2682" t="str">
            <v>GONZALEZ</v>
          </cell>
          <cell r="F2682" t="str">
            <v>DEPARTAMENTO DE CESAR</v>
          </cell>
          <cell r="G2682" t="str">
            <v>BARRIO PALOMAR CA KDX D4 240</v>
          </cell>
          <cell r="H2682" t="str">
            <v>205030</v>
          </cell>
          <cell r="I2682" t="str">
            <v>097-3175182081</v>
          </cell>
          <cell r="J2682" t="str">
            <v>097-3163064518</v>
          </cell>
          <cell r="K2682" t="str">
            <v>hosanjuan@yahoo.es</v>
          </cell>
          <cell r="L2682" t="str">
            <v>http://www.esehospitalsanjuancrisostomo.gov.co</v>
          </cell>
        </row>
        <row r="2683">
          <cell r="C2683" t="str">
            <v>E.S.E. Hospital San Juan Bosco</v>
          </cell>
          <cell r="D2683" t="str">
            <v>HOSANBOSCO</v>
          </cell>
          <cell r="E2683" t="str">
            <v>BOSCONIA</v>
          </cell>
          <cell r="F2683" t="str">
            <v>DEPARTAMENTO DE CESAR</v>
          </cell>
          <cell r="G2683" t="str">
            <v>CARRERA 16 Nº 20-60</v>
          </cell>
          <cell r="H2683" t="str">
            <v>201020</v>
          </cell>
          <cell r="I2683" t="str">
            <v>095-5778029</v>
          </cell>
          <cell r="J2683" t="str">
            <v>095-5778029</v>
          </cell>
          <cell r="K2683" t="str">
            <v>hosanbosco@hotmail.com</v>
          </cell>
          <cell r="L2683" t="str">
            <v>http://</v>
          </cell>
        </row>
        <row r="2684">
          <cell r="C2684" t="str">
            <v>E.S.E. Hospital Francisco Canosa - Pelaya</v>
          </cell>
          <cell r="D2684" t="str">
            <v>HFCESE</v>
          </cell>
          <cell r="E2684" t="str">
            <v>PELAYA</v>
          </cell>
          <cell r="F2684" t="str">
            <v>DEPARTAMENTO DE CESAR</v>
          </cell>
          <cell r="G2684" t="str">
            <v>CALLE 7 10 50</v>
          </cell>
          <cell r="H2684" t="str">
            <v>204040</v>
          </cell>
          <cell r="I2684" t="str">
            <v>095-5290025</v>
          </cell>
          <cell r="J2684" t="str">
            <v>095-5290025</v>
          </cell>
          <cell r="K2684" t="str">
            <v>hfcesegerencia@hotmail.com</v>
          </cell>
          <cell r="L2684" t="str">
            <v>http://www.hospitalfranciscocanossa.gov.co</v>
          </cell>
        </row>
        <row r="2685">
          <cell r="C2685" t="str">
            <v>E.S.E. Hospital Local del Río de Oro</v>
          </cell>
          <cell r="D2685" t="str">
            <v>RHO</v>
          </cell>
          <cell r="E2685" t="str">
            <v>RIO DE ORO</v>
          </cell>
          <cell r="F2685" t="str">
            <v>DEPARTAMENTO DE CESAR</v>
          </cell>
          <cell r="G2685" t="str">
            <v xml:space="preserve">AVENIDA ALFONSO ARAUJO COTES CALLE 1 # 3-24 </v>
          </cell>
          <cell r="H2685" t="str">
            <v>205040</v>
          </cell>
          <cell r="I2685" t="str">
            <v>095-5619073</v>
          </cell>
          <cell r="J2685" t="str">
            <v>095-5619519</v>
          </cell>
          <cell r="K2685" t="str">
            <v>hosprio@hotmail.com</v>
          </cell>
          <cell r="L2685" t="str">
            <v>http://www.esehospitallocalderiodeoro.gov.co</v>
          </cell>
        </row>
        <row r="2686">
          <cell r="C2686" t="str">
            <v>E.S.E. Hospital el Socorro - San Diego</v>
          </cell>
          <cell r="E2686" t="str">
            <v>SAN DIEGO</v>
          </cell>
          <cell r="F2686" t="str">
            <v>DEPARTAMENTO DE CESAR</v>
          </cell>
          <cell r="G2686" t="str">
            <v>CALLE 4 N° 2 - 36</v>
          </cell>
          <cell r="H2686" t="str">
            <v>202030</v>
          </cell>
          <cell r="I2686" t="str">
            <v>095-5798009</v>
          </cell>
          <cell r="J2686" t="str">
            <v>095-5798139</v>
          </cell>
          <cell r="K2686" t="str">
            <v>secretariahospitalelsocorro@gmail.com</v>
          </cell>
          <cell r="L2686" t="str">
            <v>http://www.esehospitalelsocorro.gov.co</v>
          </cell>
        </row>
        <row r="2687">
          <cell r="C2687" t="str">
            <v>E.S.E. Hospital Heli Moreno Blanco - Pailitas</v>
          </cell>
          <cell r="D2687" t="str">
            <v>HMB</v>
          </cell>
          <cell r="E2687" t="str">
            <v>PAILITAS</v>
          </cell>
          <cell r="F2687" t="str">
            <v>DEPARTAMENTO DE CESAR</v>
          </cell>
          <cell r="G2687" t="str">
            <v>CALLE 7 B N° 5-123 BARRIO TORCOROMA</v>
          </cell>
          <cell r="H2687" t="str">
            <v>204001</v>
          </cell>
          <cell r="I2687" t="str">
            <v>095-5288452,5288354</v>
          </cell>
          <cell r="J2687" t="str">
            <v>095-5287003</v>
          </cell>
          <cell r="K2687" t="str">
            <v>hospitalpailitascesar@gmail.com</v>
          </cell>
          <cell r="L2687" t="str">
            <v>http://www.hospitalpailitas.gov.co</v>
          </cell>
        </row>
        <row r="2688">
          <cell r="C2688" t="str">
            <v>Empresa de Servicios Públicos de Palermo</v>
          </cell>
          <cell r="E2688" t="str">
            <v>PALERMO</v>
          </cell>
          <cell r="F2688" t="str">
            <v>DEPARTAMENTO DE HUILA</v>
          </cell>
          <cell r="G2688" t="str">
            <v>CARRERAA 9 NO 9-31</v>
          </cell>
          <cell r="H2688" t="str">
            <v>412001</v>
          </cell>
          <cell r="I2688" t="str">
            <v>098-8783767,8784071,</v>
          </cell>
          <cell r="J2688" t="str">
            <v>098-8783767</v>
          </cell>
          <cell r="K2688" t="str">
            <v>eppesp@hotmail.com</v>
          </cell>
          <cell r="L2688" t="str">
            <v>http://www.eppesp.gov.co</v>
          </cell>
        </row>
        <row r="2689">
          <cell r="C2689" t="str">
            <v>E.S.E. Santa Teresita</v>
          </cell>
          <cell r="E2689" t="str">
            <v>LORICA</v>
          </cell>
          <cell r="F2689" t="str">
            <v>DEPARTAMENTO DE CORDOBA</v>
          </cell>
          <cell r="G2689" t="str">
            <v>Calle 1  N° 10 - 08</v>
          </cell>
          <cell r="H2689" t="str">
            <v>231020</v>
          </cell>
          <cell r="I2689" t="str">
            <v>094-7731763</v>
          </cell>
          <cell r="J2689" t="str">
            <v>094-7731763</v>
          </cell>
          <cell r="K2689" t="str">
            <v>esecasate@edatel.net.co</v>
          </cell>
          <cell r="L2689" t="str">
            <v>http://</v>
          </cell>
        </row>
        <row r="2690">
          <cell r="C2690" t="str">
            <v>Empresa de Servicios Públicos Domiciliarios de Melgar</v>
          </cell>
          <cell r="D2690" t="str">
            <v>EMPUMELGAR</v>
          </cell>
          <cell r="E2690" t="str">
            <v>MELGAR</v>
          </cell>
          <cell r="F2690" t="str">
            <v>DEPARTAMENTO DE TOLIMA</v>
          </cell>
          <cell r="G2690" t="str">
            <v>CARRERAA 23 5-42 CENTRO EMPRESARIAL SAN FRANCISCO DE ASÍS</v>
          </cell>
          <cell r="H2690" t="str">
            <v>734001</v>
          </cell>
          <cell r="I2690" t="str">
            <v>098-2451945</v>
          </cell>
          <cell r="J2690" t="str">
            <v>098-2451945</v>
          </cell>
          <cell r="K2690" t="str">
            <v>serviciospublicos@melgar-tolima.gov.co</v>
          </cell>
          <cell r="L2690" t="str">
            <v>http:///empumelgaresp.com/</v>
          </cell>
        </row>
        <row r="2691">
          <cell r="C2691" t="str">
            <v>E.S.P. Empresas Públicas Municipales de Tibú</v>
          </cell>
          <cell r="D2691" t="str">
            <v>EMTIBU</v>
          </cell>
          <cell r="E2691" t="str">
            <v>TIBU</v>
          </cell>
          <cell r="F2691" t="str">
            <v>DEPARTAMENTO DE NORTE DE SANTANDER</v>
          </cell>
          <cell r="G2691" t="str">
            <v>CARRERA 7 #10 - 35 BARRIO DIVINO NIÑO</v>
          </cell>
          <cell r="H2691" t="str">
            <v>548010</v>
          </cell>
          <cell r="I2691" t="str">
            <v>097-5663305,5663038,</v>
          </cell>
          <cell r="J2691" t="str">
            <v>097-5663305</v>
          </cell>
          <cell r="K2691" t="str">
            <v>info@emtibuesp.gov.co</v>
          </cell>
          <cell r="L2691" t="str">
            <v>http://www.emtibuesp.gov.co</v>
          </cell>
        </row>
        <row r="2692">
          <cell r="C2692" t="str">
            <v>Empresa de Renovación Urbana de Manizales</v>
          </cell>
          <cell r="D2692" t="str">
            <v>ERUM</v>
          </cell>
          <cell r="E2692" t="str">
            <v>MANIZALES</v>
          </cell>
          <cell r="F2692" t="str">
            <v>DEPARTAMENTO DE CALDAS</v>
          </cell>
          <cell r="G2692" t="str">
            <v>CALLE 19 # 21 -44 TORRE A PISO 13</v>
          </cell>
          <cell r="H2692" t="str">
            <v>170001</v>
          </cell>
          <cell r="I2692" t="str">
            <v>096-8720531</v>
          </cell>
          <cell r="J2692" t="str">
            <v>096-8720531</v>
          </cell>
          <cell r="K2692" t="str">
            <v>contacto@erum.gov.co</v>
          </cell>
          <cell r="L2692" t="str">
            <v>http://www.erum.gov.co</v>
          </cell>
        </row>
        <row r="2693">
          <cell r="C2693" t="str">
            <v>Instituto Municipal para el Deporte - Santander de Quilichao</v>
          </cell>
          <cell r="D2693" t="str">
            <v>IMD</v>
          </cell>
          <cell r="E2693" t="str">
            <v>SANTANDER DE QUILICHAO</v>
          </cell>
          <cell r="F2693" t="str">
            <v>DEPARTAMENTO DE CAUCA</v>
          </cell>
          <cell r="G2693" t="str">
            <v>Calle  4  carrera  6 Polideportivo Mpal los Guasimos</v>
          </cell>
          <cell r="H2693" t="str">
            <v>191030</v>
          </cell>
          <cell r="I2693" t="str">
            <v>092-8293131</v>
          </cell>
          <cell r="J2693" t="str">
            <v>092-8293131</v>
          </cell>
          <cell r="K2693" t="str">
            <v>indeportesder@hotmail.com</v>
          </cell>
          <cell r="L2693" t="str">
            <v>http://</v>
          </cell>
        </row>
        <row r="2694">
          <cell r="C2694" t="str">
            <v>E.S.P. Empresa de Servicios Públicos de Chía</v>
          </cell>
          <cell r="D2694" t="str">
            <v>EMSERCHIA</v>
          </cell>
          <cell r="E2694" t="str">
            <v>CHIA</v>
          </cell>
          <cell r="F2694" t="str">
            <v>DEPARTAMENTO DE CUNDINAMARCA</v>
          </cell>
          <cell r="G2694" t="str">
            <v>CALLE 11 17 00</v>
          </cell>
          <cell r="H2694" t="str">
            <v>250002</v>
          </cell>
          <cell r="I2694" t="str">
            <v>091-8630248</v>
          </cell>
          <cell r="J2694" t="str">
            <v>091-8633171</v>
          </cell>
          <cell r="K2694" t="str">
            <v>gerencia@emserchia.gov.co</v>
          </cell>
          <cell r="L2694" t="str">
            <v>http://www.emserchia.gov.co</v>
          </cell>
        </row>
        <row r="2695">
          <cell r="C2695" t="str">
            <v>Buga Abastos</v>
          </cell>
          <cell r="E2695" t="str">
            <v>GUADALAJARA DE BUGA</v>
          </cell>
          <cell r="F2695" t="str">
            <v>DEPARTAMENTO DE VALLE DEL CAUCA</v>
          </cell>
          <cell r="G2695" t="str">
            <v>CARRERA 12 7A-15 PISO 2</v>
          </cell>
          <cell r="H2695" t="str">
            <v>763042</v>
          </cell>
          <cell r="I2695" t="str">
            <v>092-2373424</v>
          </cell>
          <cell r="J2695" t="str">
            <v>092-2373424</v>
          </cell>
          <cell r="K2695" t="str">
            <v>bugaabastos@guadalajaradebugavalle.gov.co</v>
          </cell>
          <cell r="L2695" t="str">
            <v>http://www.bugaabastos.com</v>
          </cell>
        </row>
        <row r="2696">
          <cell r="C2696" t="str">
            <v>Instituto Municipal para el Deporte y la Recreación</v>
          </cell>
          <cell r="D2696" t="str">
            <v>IMDER SINCELEJO</v>
          </cell>
          <cell r="E2696" t="str">
            <v>SINCELEJO</v>
          </cell>
          <cell r="F2696" t="str">
            <v>DEPARTAMENTO DE SUCRE</v>
          </cell>
          <cell r="G2696" t="str">
            <v>CARRERA 13 N° 35-20 BRR SAN VICENTE</v>
          </cell>
          <cell r="H2696" t="str">
            <v>700002</v>
          </cell>
          <cell r="I2696" t="str">
            <v>095-2805700</v>
          </cell>
          <cell r="J2696" t="str">
            <v>095-2805700</v>
          </cell>
          <cell r="K2696" t="str">
            <v>imdersincelejo7@hotmail.com</v>
          </cell>
          <cell r="L2696" t="str">
            <v>http://www.imdersincelejo.gov.co</v>
          </cell>
        </row>
        <row r="2697">
          <cell r="C2697" t="str">
            <v>Hotel Guadalajara de Buga</v>
          </cell>
          <cell r="E2697" t="str">
            <v>GUADALAJARA DE BUGA</v>
          </cell>
          <cell r="F2697" t="str">
            <v>DEPARTAMENTO DE VALLE DEL CAUCA</v>
          </cell>
          <cell r="G2697" t="str">
            <v>CALLE 1 NRO 13-33 buga- valle del cauca</v>
          </cell>
          <cell r="H2697" t="str">
            <v>763042</v>
          </cell>
          <cell r="I2697" t="str">
            <v>092-2362611,2362611,2282468</v>
          </cell>
          <cell r="J2697" t="str">
            <v>092-2362468</v>
          </cell>
          <cell r="K2697" t="str">
            <v>contabilidad@hotelguadalajara.com</v>
          </cell>
          <cell r="L2697" t="str">
            <v>http://www.hotelguadalajara.com.co</v>
          </cell>
        </row>
        <row r="2698">
          <cell r="C2698" t="str">
            <v>Instituto Municipal de Educación Física, Deporte y Recreación - Rionegro Antioquia</v>
          </cell>
          <cell r="D2698" t="str">
            <v>IMER</v>
          </cell>
          <cell r="E2698" t="str">
            <v>RIONEGRO (ANTIOQUIA)</v>
          </cell>
          <cell r="F2698" t="str">
            <v>DEPARTAMENTO DE ANTIOQUIA</v>
          </cell>
          <cell r="G2698" t="str">
            <v>Calle 43  50 - 200 Coliseo Ivan Ramiro Cordoba</v>
          </cell>
          <cell r="H2698" t="str">
            <v>054040</v>
          </cell>
          <cell r="I2698" t="str">
            <v>094-5618569</v>
          </cell>
          <cell r="J2698" t="str">
            <v>094-5618569</v>
          </cell>
          <cell r="K2698" t="str">
            <v>financiero@imer.gov.co</v>
          </cell>
          <cell r="L2698" t="str">
            <v>http://</v>
          </cell>
        </row>
        <row r="2699">
          <cell r="C2699" t="str">
            <v>Junta Municipal de Deportes de Ricaurte - Cundeportes</v>
          </cell>
          <cell r="E2699" t="str">
            <v>RICAURTE (CUNDINAMARCA)</v>
          </cell>
          <cell r="F2699" t="str">
            <v>DEPARTAMENTO DE CUNDINAMARCA</v>
          </cell>
          <cell r="G2699" t="str">
            <v>Sede Deportiva Ricaurte Cundinamarca</v>
          </cell>
          <cell r="H2699" t="str">
            <v>252410</v>
          </cell>
          <cell r="I2699" t="str">
            <v>091-8338560</v>
          </cell>
          <cell r="J2699" t="str">
            <v>091-8366068</v>
          </cell>
          <cell r="K2699" t="str">
            <v>cundeportes_ricaurte@hotmail.com</v>
          </cell>
          <cell r="L2699" t="str">
            <v>http://</v>
          </cell>
        </row>
        <row r="2700">
          <cell r="C2700" t="str">
            <v>Empresa Municipal de Servicios Públicos de Villa de Leyva</v>
          </cell>
          <cell r="D2700" t="str">
            <v>ESVILLA</v>
          </cell>
          <cell r="E2700" t="str">
            <v>VILLA DE LEIVA</v>
          </cell>
          <cell r="F2700" t="str">
            <v>DEPARTAMENTO DE BOYACA</v>
          </cell>
          <cell r="G2700" t="str">
            <v>CALLE 10 NO.7-92</v>
          </cell>
          <cell r="H2700" t="str">
            <v>154001</v>
          </cell>
          <cell r="I2700" t="str">
            <v>098-7320621</v>
          </cell>
          <cell r="J2700" t="str">
            <v>098-7320621</v>
          </cell>
          <cell r="K2700" t="str">
            <v>esvilla.esp@gmail.com</v>
          </cell>
          <cell r="L2700" t="str">
            <v>http://www.esvilla-esp.gov.co</v>
          </cell>
        </row>
        <row r="2701">
          <cell r="C2701" t="str">
            <v>Empresas Municipales de el Zulia</v>
          </cell>
          <cell r="D2701" t="str">
            <v>EMZULIA</v>
          </cell>
          <cell r="E2701" t="str">
            <v>EL ZULIA</v>
          </cell>
          <cell r="F2701" t="str">
            <v>DEPARTAMENTO DE NORTE DE SANTANDER</v>
          </cell>
          <cell r="G2701" t="str">
            <v>CALLE 7 N. 2-03 BRR EL CENTRO</v>
          </cell>
          <cell r="H2701" t="str">
            <v>545510</v>
          </cell>
          <cell r="I2701" t="str">
            <v>097-5789630</v>
          </cell>
          <cell r="J2701" t="str">
            <v>097-5789573</v>
          </cell>
          <cell r="K2701" t="str">
            <v>emzulia.esp@gmail.com</v>
          </cell>
          <cell r="L2701" t="str">
            <v>http://</v>
          </cell>
        </row>
        <row r="2702">
          <cell r="C2702" t="str">
            <v>Instituto de Tránsito y Transporte de Sogamoso</v>
          </cell>
          <cell r="D2702" t="str">
            <v>INTRASOG</v>
          </cell>
          <cell r="E2702" t="str">
            <v>SOGAMOSO</v>
          </cell>
          <cell r="F2702" t="str">
            <v>DEPARTAMENTO DE BOYACA</v>
          </cell>
          <cell r="G2702" t="str">
            <v>CARRERAA 5 Nº 1-45</v>
          </cell>
          <cell r="H2702" t="str">
            <v>152211</v>
          </cell>
          <cell r="I2702" t="str">
            <v>098-7706761</v>
          </cell>
          <cell r="J2702" t="str">
            <v>098-7726173,7726173</v>
          </cell>
          <cell r="K2702" t="str">
            <v>intrasog@sogamoso-boyaca.gov.co</v>
          </cell>
          <cell r="L2702" t="str">
            <v>http://www.intrasog.gov.co</v>
          </cell>
        </row>
        <row r="2703">
          <cell r="C2703" t="str">
            <v>Empresas Municipales de Puerto Tejada Cauca - En Liquidación</v>
          </cell>
          <cell r="D2703" t="str">
            <v>EMPUERTO</v>
          </cell>
          <cell r="E2703" t="str">
            <v>PUERTO TEJADA</v>
          </cell>
          <cell r="F2703" t="str">
            <v>DEPARTAMENTO DE CAUCA</v>
          </cell>
          <cell r="G2703" t="str">
            <v>CARRERA 20  13 - 63    BRR EL CENTRO</v>
          </cell>
          <cell r="H2703" t="str">
            <v>191501</v>
          </cell>
          <cell r="I2703" t="str">
            <v>092-8282427,3175003613</v>
          </cell>
          <cell r="J2703" t="str">
            <v>092-8282427</v>
          </cell>
          <cell r="K2703" t="str">
            <v>empuerto@hotmail.com</v>
          </cell>
          <cell r="L2703" t="str">
            <v>http://</v>
          </cell>
        </row>
        <row r="2704">
          <cell r="C2704" t="str">
            <v>Empresa Comercial y de Servicios Integrados de Funza - En Liquidación</v>
          </cell>
          <cell r="D2704" t="str">
            <v>SIF</v>
          </cell>
          <cell r="E2704" t="str">
            <v>FUNZA</v>
          </cell>
          <cell r="F2704" t="str">
            <v>DEPARTAMENTO DE CUNDINAMARCA</v>
          </cell>
          <cell r="G2704" t="str">
            <v>Carrera 14   13 - 05</v>
          </cell>
          <cell r="H2704" t="str">
            <v>250020</v>
          </cell>
          <cell r="I2704" t="str">
            <v>091-8263311,8263211,</v>
          </cell>
          <cell r="J2704" t="str">
            <v>091-8257650</v>
          </cell>
          <cell r="K2704" t="str">
            <v>empresasif@yahoo.es</v>
          </cell>
          <cell r="L2704" t="str">
            <v>http://</v>
          </cell>
        </row>
        <row r="2705">
          <cell r="C2705" t="str">
            <v>E.S.E. Hospital San José - Becerril</v>
          </cell>
          <cell r="E2705" t="str">
            <v>BECERRIL</v>
          </cell>
          <cell r="F2705" t="str">
            <v>DEPARTAMENTO DE CESAR</v>
          </cell>
          <cell r="G2705" t="str">
            <v>CARRERAA 1 # 1A-10</v>
          </cell>
          <cell r="H2705" t="str">
            <v>203001</v>
          </cell>
          <cell r="I2705" t="str">
            <v>095-5768167</v>
          </cell>
          <cell r="J2705" t="str">
            <v>095-5768012</v>
          </cell>
          <cell r="K2705" t="str">
            <v>gerencia.esehsjb@gmail.com</v>
          </cell>
          <cell r="L2705" t="str">
            <v>http://www.esehospitalsanjosebecerril.gov.co</v>
          </cell>
        </row>
        <row r="2706">
          <cell r="C2706" t="str">
            <v>E.S.E. Hospital Lázaro Alfonso Hernández Lara - San Alberto</v>
          </cell>
          <cell r="D2706" t="str">
            <v>HLAHL</v>
          </cell>
          <cell r="E2706" t="str">
            <v>SAN ALBERTO</v>
          </cell>
          <cell r="F2706" t="str">
            <v>DEPARTAMENTO DE CESAR</v>
          </cell>
          <cell r="G2706" t="str">
            <v>CALLE 2 NO 6B-40 BARRIO VILLAFANNY SAN ALBERTO, CESAR</v>
          </cell>
          <cell r="H2706" t="str">
            <v>205070</v>
          </cell>
          <cell r="I2706" t="str">
            <v>095-5645021</v>
          </cell>
          <cell r="J2706" t="str">
            <v>995-5645021</v>
          </cell>
          <cell r="K2706" t="str">
            <v>hospitallazaro@yahoo.com</v>
          </cell>
          <cell r="L2706" t="str">
            <v>http://www.esehlahl-sanalberto-cesar.gov.co</v>
          </cell>
        </row>
        <row r="2707">
          <cell r="C2707" t="str">
            <v>Caja de Vivienda Popular de Villavicencio - En Liquidación</v>
          </cell>
          <cell r="D2707" t="str">
            <v>CAVIVIR</v>
          </cell>
          <cell r="E2707" t="str">
            <v>VILLAVICENCIO</v>
          </cell>
          <cell r="F2707" t="str">
            <v>DEPARTAMENTO DEL META</v>
          </cell>
          <cell r="G2707" t="str">
            <v>Calle 37 No. 29-57 barrio centro</v>
          </cell>
          <cell r="H2707" t="str">
            <v>500001</v>
          </cell>
          <cell r="I2707" t="str">
            <v>098-6724747</v>
          </cell>
          <cell r="J2707" t="str">
            <v>098-6682230</v>
          </cell>
          <cell r="K2707" t="str">
            <v>villavivienda@outlook.com</v>
          </cell>
          <cell r="L2707" t="str">
            <v>http://</v>
          </cell>
        </row>
        <row r="2708">
          <cell r="C2708" t="str">
            <v>Empresa de Servicios Públicos Cartagena del Chairá</v>
          </cell>
          <cell r="D2708" t="str">
            <v>EMSERPUCAR</v>
          </cell>
          <cell r="E2708" t="str">
            <v>CARTAGENA DEL CHAIRA</v>
          </cell>
          <cell r="F2708" t="str">
            <v>DEPARTAMENTO DE CAQUETA</v>
          </cell>
          <cell r="G2708" t="str">
            <v>CALLE 4 5 40 BARRIO CENTRO</v>
          </cell>
          <cell r="H2708" t="str">
            <v>183010</v>
          </cell>
          <cell r="I2708" t="str">
            <v>098-4318230</v>
          </cell>
          <cell r="J2708" t="str">
            <v>098-4318690</v>
          </cell>
          <cell r="K2708" t="str">
            <v>emserpucarta@hotmail.com</v>
          </cell>
          <cell r="L2708" t="str">
            <v>http://www.emserpucar.co</v>
          </cell>
        </row>
        <row r="2709">
          <cell r="C2709" t="str">
            <v>E.S.P. Empresa de Servicios Públicos de el Colegio</v>
          </cell>
          <cell r="D2709" t="str">
            <v>EMPUCOL</v>
          </cell>
          <cell r="E2709" t="str">
            <v>EL COLEGIO</v>
          </cell>
          <cell r="F2709" t="str">
            <v>DEPARTAMENTO DE CUNDINAMARCA</v>
          </cell>
          <cell r="G2709" t="str">
            <v>CARRERA 4 4 13</v>
          </cell>
          <cell r="H2709" t="str">
            <v>252630</v>
          </cell>
          <cell r="I2709" t="str">
            <v>091-8477428,8476423</v>
          </cell>
          <cell r="J2709" t="str">
            <v>091-8477428</v>
          </cell>
          <cell r="K2709" t="str">
            <v>contacto@empucol.com.co</v>
          </cell>
          <cell r="L2709" t="str">
            <v>http://www.empucol.com</v>
          </cell>
        </row>
        <row r="2710">
          <cell r="C2710" t="str">
            <v>E.S.P. Aguas de Manizales S.A.</v>
          </cell>
          <cell r="E2710" t="str">
            <v>MANIZALES</v>
          </cell>
          <cell r="F2710" t="str">
            <v>DEPARTAMENTO DE CALDAS</v>
          </cell>
          <cell r="G2710" t="str">
            <v xml:space="preserve">AVENIDA KEVIN ANGEL NO 59 - 181 </v>
          </cell>
          <cell r="H2710" t="str">
            <v>170004</v>
          </cell>
          <cell r="I2710" t="str">
            <v>096-8879770</v>
          </cell>
          <cell r="J2710" t="str">
            <v>096-8753950</v>
          </cell>
          <cell r="K2710" t="str">
            <v>gerencia@aguasdemanizales.com.co</v>
          </cell>
          <cell r="L2710" t="str">
            <v>http://www.aguasdemanizales.com.co</v>
          </cell>
        </row>
        <row r="2711">
          <cell r="C2711" t="str">
            <v>Instituto Municipal de Recreación y Deportes Sevilla</v>
          </cell>
          <cell r="D2711" t="str">
            <v>IMDERE</v>
          </cell>
          <cell r="E2711" t="str">
            <v>SEVILLA</v>
          </cell>
          <cell r="F2711" t="str">
            <v>DEPARTAMENTO DE VALLE DEL CAUCA</v>
          </cell>
          <cell r="G2711" t="str">
            <v>CARRERA 49 CALLE 56 ESQUINA CASA DEL DEPORTE BARRIO OBRERO</v>
          </cell>
          <cell r="H2711" t="str">
            <v>762530</v>
          </cell>
          <cell r="I2711" t="str">
            <v>092-2196903</v>
          </cell>
          <cell r="J2711" t="str">
            <v>092-3182061578</v>
          </cell>
          <cell r="K2711" t="str">
            <v>imdere@sevilla-valle.gov.co</v>
          </cell>
          <cell r="L2711" t="str">
            <v>http://www.imderesevilla.com</v>
          </cell>
        </row>
        <row r="2712">
          <cell r="C2712" t="str">
            <v>Instituto para el Fomento de la Recreación y el Deporte de Sogamoso</v>
          </cell>
          <cell r="D2712" t="str">
            <v>IRDS</v>
          </cell>
          <cell r="E2712" t="str">
            <v>SOGAMOSO</v>
          </cell>
          <cell r="F2712" t="str">
            <v>DEPARTAMENTO DE BOYACA</v>
          </cell>
          <cell r="G2712" t="str">
            <v xml:space="preserve">CARRERA 13 A 47 </v>
          </cell>
          <cell r="H2712" t="str">
            <v>152210</v>
          </cell>
          <cell r="I2712" t="str">
            <v>098-7719952,7703460</v>
          </cell>
          <cell r="J2712" t="str">
            <v>098-7703460</v>
          </cell>
          <cell r="K2712" t="str">
            <v>irdsogamoso@hotmail.com</v>
          </cell>
          <cell r="L2712" t="str">
            <v>http://irdsogamoso.org</v>
          </cell>
        </row>
        <row r="2713">
          <cell r="C2713" t="str">
            <v>Instituto Deportivo y Recreativo de Fusagasugá</v>
          </cell>
          <cell r="D2713" t="str">
            <v>IDERF</v>
          </cell>
          <cell r="E2713" t="str">
            <v>FUSAGASUGA</v>
          </cell>
          <cell r="F2713" t="str">
            <v>DEPARTAMENTO DE CUNDINAMARCA</v>
          </cell>
          <cell r="G2713" t="str">
            <v>CARRERA 3 14A 68 BRR COLISEO COBURGO FUTSAL</v>
          </cell>
          <cell r="H2713" t="str">
            <v>252211</v>
          </cell>
          <cell r="I2713" t="str">
            <v>091-8672780</v>
          </cell>
          <cell r="J2713" t="str">
            <v>091-8672780</v>
          </cell>
          <cell r="K2713" t="str">
            <v>iderffusagasuga@outlook.es</v>
          </cell>
          <cell r="L2713" t="str">
            <v>http://institutodeportivoyrecreativofusaga.blogspot.com</v>
          </cell>
        </row>
        <row r="2714">
          <cell r="C2714" t="str">
            <v>E.S.P. Empresa de Energía de Pereira S.A.</v>
          </cell>
          <cell r="D2714" t="str">
            <v>EEP</v>
          </cell>
          <cell r="E2714" t="str">
            <v>PEREIRA</v>
          </cell>
          <cell r="F2714" t="str">
            <v>DEPARTAMENTO DE RISARALDA</v>
          </cell>
          <cell r="G2714" t="str">
            <v>CARRERA 10 NO 17-35 PISO 4</v>
          </cell>
          <cell r="H2714" t="str">
            <v>660004</v>
          </cell>
          <cell r="I2714" t="str">
            <v>096-3151523</v>
          </cell>
          <cell r="J2714" t="str">
            <v>096-3152525</v>
          </cell>
          <cell r="K2714" t="str">
            <v>vocapmpov@eep.com.co</v>
          </cell>
          <cell r="L2714" t="str">
            <v>http://www.eep.com.co</v>
          </cell>
        </row>
        <row r="2715">
          <cell r="C2715" t="str">
            <v>E.S.E. Hospital Nuestra Señora de los Santos - La Victoria</v>
          </cell>
          <cell r="D2715" t="str">
            <v>HNSS</v>
          </cell>
          <cell r="E2715" t="str">
            <v>LA VICTORIA (VALLE)</v>
          </cell>
          <cell r="F2715" t="str">
            <v>DEPARTAMENTO DE VALLE DEL CAUCA</v>
          </cell>
          <cell r="G2715" t="str">
            <v xml:space="preserve">CARRERA 9 10 41 </v>
          </cell>
          <cell r="H2715" t="str">
            <v>762510</v>
          </cell>
          <cell r="I2715" t="str">
            <v>092-2202100</v>
          </cell>
          <cell r="J2715" t="str">
            <v>092-2204848</v>
          </cell>
          <cell r="K2715" t="str">
            <v>siau@hospitalnuestrasenoradelossantos.gov.co</v>
          </cell>
          <cell r="L2715" t="str">
            <v>http://www.hnss.gov.co</v>
          </cell>
        </row>
        <row r="2716">
          <cell r="C2716" t="str">
            <v>Matadero de la Virginia Ltda.</v>
          </cell>
          <cell r="E2716" t="str">
            <v>LA VIRGINIA</v>
          </cell>
          <cell r="F2716" t="str">
            <v>DEPARTAMENTO DE RISARALDA</v>
          </cell>
          <cell r="G2716" t="str">
            <v>Barrio San Carlos salida Balboa</v>
          </cell>
          <cell r="H2716" t="str">
            <v>662001</v>
          </cell>
          <cell r="I2716" t="str">
            <v>096-3682649</v>
          </cell>
          <cell r="J2716" t="str">
            <v>096-3683305</v>
          </cell>
          <cell r="K2716" t="str">
            <v>matadero79@hotmail.com</v>
          </cell>
          <cell r="L2716" t="str">
            <v>http://</v>
          </cell>
        </row>
        <row r="2717">
          <cell r="C2717" t="str">
            <v>E.S.E. Hospital Local de Malambo</v>
          </cell>
          <cell r="D2717" t="str">
            <v>ESEHLM</v>
          </cell>
          <cell r="E2717" t="str">
            <v>MALAMBO</v>
          </cell>
          <cell r="F2717" t="str">
            <v>DEPARTAMENTO DE ATLANTICO</v>
          </cell>
          <cell r="G2717" t="str">
            <v>CALLE 10A NO.23-93</v>
          </cell>
          <cell r="H2717" t="str">
            <v>083021</v>
          </cell>
          <cell r="I2717" t="str">
            <v>095-3768544,3767329</v>
          </cell>
          <cell r="J2717" t="str">
            <v>095-3764015</v>
          </cell>
          <cell r="K2717" t="str">
            <v>esehlm@gmail.com</v>
          </cell>
          <cell r="L2717" t="str">
            <v>http://www.esehospitallocaldemalambo.gov.co/</v>
          </cell>
        </row>
        <row r="2718">
          <cell r="C2718" t="str">
            <v>Instituto Municipal para la Recreación y el Deporte - Coldeportes Funza</v>
          </cell>
          <cell r="E2718" t="str">
            <v>FUNZA</v>
          </cell>
          <cell r="F2718" t="str">
            <v>DEPARTAMENTO DE CUNDINAMARCA</v>
          </cell>
          <cell r="G2718" t="str">
            <v>KR 6 15-85</v>
          </cell>
          <cell r="H2718" t="str">
            <v>250020</v>
          </cell>
          <cell r="I2718" t="str">
            <v>091-8258807,8258807,8258807</v>
          </cell>
          <cell r="J2718" t="str">
            <v>091-8258807</v>
          </cell>
          <cell r="K2718" t="str">
            <v>cundeportes@funza-cundinamarca.gov.co</v>
          </cell>
          <cell r="L2718" t="str">
            <v>http://www.cundeportes-funzacundinamarca.gov.co</v>
          </cell>
        </row>
        <row r="2719">
          <cell r="C2719" t="str">
            <v>Canal Capital</v>
          </cell>
          <cell r="E2719" t="str">
            <v>BOGOTA - DISTRITO CAPITAL</v>
          </cell>
          <cell r="F2719" t="str">
            <v>DISTRITO CAPITAL</v>
          </cell>
          <cell r="G2719" t="str">
            <v>AV EL DORADO 66 63 P 5</v>
          </cell>
          <cell r="H2719" t="str">
            <v>111321</v>
          </cell>
          <cell r="I2719" t="str">
            <v>091-4578300</v>
          </cell>
          <cell r="J2719" t="str">
            <v>091-4578329</v>
          </cell>
          <cell r="K2719" t="str">
            <v>notificacionesjudiciales@canalcapital.gov.co</v>
          </cell>
          <cell r="L2719" t="str">
            <v>http://www.canalcapital.gov.co</v>
          </cell>
        </row>
        <row r="2720">
          <cell r="C2720" t="str">
            <v>E.S.E. Salud Sogamoso</v>
          </cell>
          <cell r="E2720" t="str">
            <v>SOGAMOSO</v>
          </cell>
          <cell r="F2720" t="str">
            <v>DEPARTAMENTO DE BOYACA</v>
          </cell>
          <cell r="G2720" t="str">
            <v>Carrera 9  11  74</v>
          </cell>
          <cell r="H2720" t="str">
            <v>152210</v>
          </cell>
          <cell r="I2720" t="str">
            <v>098-7720304</v>
          </cell>
          <cell r="J2720" t="str">
            <v>098-7702231</v>
          </cell>
          <cell r="K2720" t="str">
            <v>saludsogamoso@yahoo.com</v>
          </cell>
          <cell r="L2720" t="str">
            <v>http://www.saludsogamoso.gov.co</v>
          </cell>
        </row>
        <row r="2721">
          <cell r="C2721" t="str">
            <v>E.S.P. Empresa de Acueducto, Alcantarillado y Aseo -Funza</v>
          </cell>
          <cell r="D2721" t="str">
            <v>EMAAF</v>
          </cell>
          <cell r="E2721" t="str">
            <v>FUNZA</v>
          </cell>
          <cell r="F2721" t="str">
            <v>DEPARTAMENTO DE CUNDINAMARCA</v>
          </cell>
          <cell r="G2721" t="str">
            <v>CALLE 16 16 04</v>
          </cell>
          <cell r="H2721" t="str">
            <v>250020</v>
          </cell>
          <cell r="I2721" t="str">
            <v>091-8221450,8260556,8263377</v>
          </cell>
          <cell r="J2721" t="str">
            <v>091-8263377</v>
          </cell>
          <cell r="K2721" t="str">
            <v>info@emaafesp.gov.co</v>
          </cell>
          <cell r="L2721" t="str">
            <v>http://www.emaafesp.gov.co</v>
          </cell>
        </row>
        <row r="2722">
          <cell r="C2722" t="str">
            <v>E.S.E. Hospital de Tamalameque</v>
          </cell>
          <cell r="D2722" t="str">
            <v>HT</v>
          </cell>
          <cell r="E2722" t="str">
            <v>TAMALAMEQUE</v>
          </cell>
          <cell r="F2722" t="str">
            <v>DEPARTAMENTO DE CESAR</v>
          </cell>
          <cell r="G2722" t="str">
            <v>CALLE 5 CARERA 7 - 8</v>
          </cell>
          <cell r="H2722" t="str">
            <v>204020</v>
          </cell>
          <cell r="I2722" t="str">
            <v>095-5286004,5286016,5286004</v>
          </cell>
          <cell r="J2722" t="str">
            <v>095-5286004</v>
          </cell>
          <cell r="K2722" t="str">
            <v>hospitaltamalamequeese@hotmail.com</v>
          </cell>
          <cell r="L2722" t="str">
            <v>http://www.esehospitaltamalameque.gov.co</v>
          </cell>
        </row>
        <row r="2723">
          <cell r="C2723" t="str">
            <v>E.S.E. Centro de Salud Suan Atlántico</v>
          </cell>
          <cell r="E2723" t="str">
            <v>SUAN</v>
          </cell>
          <cell r="F2723" t="str">
            <v>DEPARTAMENTO DE ATLANTICO</v>
          </cell>
          <cell r="G2723" t="str">
            <v>CALLE 6 NO. 15-16</v>
          </cell>
          <cell r="H2723" t="str">
            <v>084060</v>
          </cell>
          <cell r="I2723" t="str">
            <v>095-8723044</v>
          </cell>
          <cell r="J2723" t="str">
            <v>095-8723044</v>
          </cell>
          <cell r="K2723" t="str">
            <v>esesuan@hotmail.com</v>
          </cell>
          <cell r="L2723" t="str">
            <v>http://www.esehospitalde suan.gov.co</v>
          </cell>
        </row>
        <row r="2724">
          <cell r="C2724" t="str">
            <v>E.S.P. Empresa de Energía del Valle de Sibundoy S.A.</v>
          </cell>
          <cell r="D2724" t="str">
            <v>EMEVASI</v>
          </cell>
          <cell r="E2724" t="str">
            <v>SIBUNDOY</v>
          </cell>
          <cell r="F2724" t="str">
            <v>DEPARTAMENTO DE PUTUMAYO</v>
          </cell>
          <cell r="G2724" t="str">
            <v>CALLE 17 N° 15-46</v>
          </cell>
          <cell r="H2724" t="str">
            <v>861020</v>
          </cell>
          <cell r="I2724" t="str">
            <v>098-4260341</v>
          </cell>
          <cell r="J2724" t="str">
            <v>098-4260341</v>
          </cell>
          <cell r="K2724" t="str">
            <v>emevasi@emevasi.com</v>
          </cell>
          <cell r="L2724" t="str">
            <v>http://www.emevasi.com</v>
          </cell>
        </row>
        <row r="2725">
          <cell r="C2725" t="str">
            <v>E.S.E. Hospital de Juan de Acosta</v>
          </cell>
          <cell r="D2725" t="str">
            <v>HOSPIJUAN</v>
          </cell>
          <cell r="E2725" t="str">
            <v>JUAN DE ACOSTA</v>
          </cell>
          <cell r="F2725" t="str">
            <v>DEPARTAMENTO DE ATLANTICO</v>
          </cell>
          <cell r="G2725" t="str">
            <v>CALLE 7 NO. 4A - 39 EL VAIVEN</v>
          </cell>
          <cell r="H2725" t="str">
            <v>081040</v>
          </cell>
          <cell r="I2725" t="str">
            <v>095-8754440</v>
          </cell>
          <cell r="J2725" t="str">
            <v>095-8754166</v>
          </cell>
          <cell r="K2725" t="str">
            <v>secretatia@esehospital-juandeacosta-atlantico.gov.co</v>
          </cell>
          <cell r="L2725" t="str">
            <v>http://www.esehospital-juandeacosta-atlantico.gov.co</v>
          </cell>
        </row>
        <row r="2726">
          <cell r="C2726" t="str">
            <v>E.S.E. Hospital Serafín Montaña Cuellar - San Luis</v>
          </cell>
          <cell r="D2726" t="str">
            <v>HOSERA</v>
          </cell>
          <cell r="E2726" t="str">
            <v>SAN LUIS (TOLIMA)</v>
          </cell>
          <cell r="F2726" t="str">
            <v>DEPARTAMENTO DE TOLIMA</v>
          </cell>
          <cell r="G2726" t="str">
            <v>CALLE 5 CARRERAA 5 ESQUINA</v>
          </cell>
          <cell r="H2726" t="str">
            <v>733001</v>
          </cell>
          <cell r="I2726" t="str">
            <v>098-2252162,252003,</v>
          </cell>
          <cell r="J2726" t="str">
            <v>098-2252162</v>
          </cell>
          <cell r="K2726" t="str">
            <v>hospitalserafinsanluis@yahoo.es</v>
          </cell>
          <cell r="L2726" t="str">
            <v>http://www.hospitalserafin.gov.co</v>
          </cell>
        </row>
        <row r="2727">
          <cell r="C2727" t="str">
            <v>Instituto Municipal del Deporte, la Recreación y el Turismo de Cajicá</v>
          </cell>
          <cell r="D2727" t="str">
            <v>IMRD</v>
          </cell>
          <cell r="E2727" t="str">
            <v>CAJICA</v>
          </cell>
          <cell r="F2727" t="str">
            <v>DEPARTAMENTO DE CUNDINAMARCA</v>
          </cell>
          <cell r="G2727" t="str">
            <v>BRR COLISEO CUBIERTO DE CAJICA DG 2 7 80</v>
          </cell>
          <cell r="H2727" t="str">
            <v>250240</v>
          </cell>
          <cell r="I2727" t="str">
            <v>091-8796685</v>
          </cell>
          <cell r="J2727" t="str">
            <v>091-8662727</v>
          </cell>
          <cell r="K2727" t="str">
            <v>insdeportescajica@gmail.com</v>
          </cell>
          <cell r="L2727" t="str">
            <v>http://www.insdeportescajica.gov.co/</v>
          </cell>
        </row>
        <row r="2728">
          <cell r="C2728" t="str">
            <v>Instituto Municipal para la Recreación y el Deporte de Pacho</v>
          </cell>
          <cell r="E2728" t="str">
            <v>PACHO</v>
          </cell>
          <cell r="F2728" t="str">
            <v>DEPARTAMENTO DE CUNDINAMARCA</v>
          </cell>
          <cell r="G2728" t="str">
            <v>CALLE 9 NO. 19-25/19-31</v>
          </cell>
          <cell r="H2728" t="str">
            <v>254001</v>
          </cell>
          <cell r="I2728" t="str">
            <v>091-8540500,8542293</v>
          </cell>
          <cell r="J2728" t="str">
            <v>091-8540025</v>
          </cell>
          <cell r="K2728" t="str">
            <v>imderpacho@hotmail.com</v>
          </cell>
          <cell r="L2728" t="str">
            <v>http://imder@hotmail.com</v>
          </cell>
        </row>
        <row r="2729">
          <cell r="C2729" t="str">
            <v>Corporación Cultural Municipal de Villavicencio - Meta</v>
          </cell>
          <cell r="D2729" t="str">
            <v>CORCUMVI</v>
          </cell>
          <cell r="E2729" t="str">
            <v>VILLAVICENCIO</v>
          </cell>
          <cell r="F2729" t="str">
            <v>DEPARTAMENTO DEL META</v>
          </cell>
          <cell r="G2729" t="str">
            <v>CARRERA 45 #8-16/50 III ETAPA DE LA ESPERANZA</v>
          </cell>
          <cell r="H2729" t="str">
            <v>500004</v>
          </cell>
          <cell r="I2729" t="str">
            <v>098-6704404,6700737,6704405</v>
          </cell>
          <cell r="J2729" t="str">
            <v>098-6700737</v>
          </cell>
          <cell r="K2729" t="str">
            <v>tesoreria@corcumvi.gov.co</v>
          </cell>
          <cell r="L2729" t="str">
            <v>http://www.corcumvi.gov.co</v>
          </cell>
        </row>
        <row r="2730">
          <cell r="C2730" t="str">
            <v>Instituto Municipal para la Recreación y el Deporte - San Juan de Pasto</v>
          </cell>
          <cell r="E2730" t="str">
            <v>SAN JUAN DE PASTO</v>
          </cell>
          <cell r="F2730" t="str">
            <v>DEPARTAMENTO DE NARIÑO</v>
          </cell>
          <cell r="G2730" t="str">
            <v>CALLE 12 # 15 10</v>
          </cell>
          <cell r="H2730" t="str">
            <v>520003</v>
          </cell>
          <cell r="I2730" t="str">
            <v>092-7214442,7214438,</v>
          </cell>
          <cell r="J2730" t="str">
            <v>092-7214438</v>
          </cell>
          <cell r="K2730" t="str">
            <v>contactenos@pastodeporte.gov.co</v>
          </cell>
          <cell r="L2730" t="str">
            <v>http://www.pastodeporte.gov.co</v>
          </cell>
        </row>
        <row r="2731">
          <cell r="C2731" t="str">
            <v>Instituto para la Recreación y el Deporte de Tunja</v>
          </cell>
          <cell r="D2731" t="str">
            <v>IRDET</v>
          </cell>
          <cell r="E2731" t="str">
            <v>TUNJA</v>
          </cell>
          <cell r="F2731" t="str">
            <v>DEPARTAMENTO DE BOYACA</v>
          </cell>
          <cell r="G2731" t="str">
            <v>KLM 2 ANTIGUAL VIA PAIPA</v>
          </cell>
          <cell r="H2731" t="str">
            <v>150002</v>
          </cell>
          <cell r="I2731" t="str">
            <v>098-7439406</v>
          </cell>
          <cell r="J2731" t="str">
            <v>098-7408031</v>
          </cell>
          <cell r="K2731" t="str">
            <v>gerencia@irdet.gov.co</v>
          </cell>
          <cell r="L2731" t="str">
            <v>http://www.irdet.gov.co</v>
          </cell>
        </row>
        <row r="2732">
          <cell r="C2732" t="str">
            <v>E.S.E. Hospital de San Martín</v>
          </cell>
          <cell r="D2732" t="str">
            <v>HARG</v>
          </cell>
          <cell r="E2732" t="str">
            <v>SAN MARTIN (CESAR)</v>
          </cell>
          <cell r="F2732" t="str">
            <v>DEPARTAMENTO DE CESAR</v>
          </cell>
          <cell r="G2732" t="str">
            <v>CARRERA 9 N° 9-01</v>
          </cell>
          <cell r="H2732" t="str">
            <v>205050</v>
          </cell>
          <cell r="I2732" t="str">
            <v>095-5548319</v>
          </cell>
          <cell r="J2732" t="str">
            <v>095-5548319</v>
          </cell>
          <cell r="K2732" t="str">
            <v>secretaria@harg.gov.co</v>
          </cell>
          <cell r="L2732" t="str">
            <v>http://www.harg.gov.co</v>
          </cell>
        </row>
        <row r="2733">
          <cell r="C2733" t="str">
            <v>Instituto Municipal de la Cultura de Soledad - En Liquidación</v>
          </cell>
          <cell r="D2733" t="str">
            <v>IMCS</v>
          </cell>
          <cell r="E2733" t="str">
            <v>SOLEDAD</v>
          </cell>
          <cell r="F2733" t="str">
            <v>DEPARTAMENTO DE ATLANTICO</v>
          </cell>
          <cell r="G2733" t="str">
            <v>Calle 19  19 - 06</v>
          </cell>
          <cell r="H2733" t="str">
            <v>083003</v>
          </cell>
          <cell r="I2733" t="str">
            <v>005-3754610</v>
          </cell>
          <cell r="J2733" t="str">
            <v>095-3754610</v>
          </cell>
          <cell r="K2733" t="str">
            <v>ins_cultura@soledad-atlantico.gov.co</v>
          </cell>
          <cell r="L2733" t="str">
            <v>http://</v>
          </cell>
        </row>
        <row r="2734">
          <cell r="C2734" t="str">
            <v>E.S.E. Hospital Comunal las Malvinas - Florencia</v>
          </cell>
          <cell r="D2734" t="str">
            <v>HCM</v>
          </cell>
          <cell r="E2734" t="str">
            <v>FLORENCIA</v>
          </cell>
          <cell r="F2734" t="str">
            <v>DEPARTAMENTO DE CAQUETA</v>
          </cell>
          <cell r="G2734" t="str">
            <v>TV 7 CALLE 5B Y 7 BARRIO LAS MALVINAS</v>
          </cell>
          <cell r="H2734" t="str">
            <v>180001</v>
          </cell>
          <cell r="I2734" t="str">
            <v>098-4352100,4344614,4347306</v>
          </cell>
          <cell r="J2734" t="str">
            <v>098-4344614</v>
          </cell>
          <cell r="K2734" t="str">
            <v>webmaster@hospitalmalvinas.gov.co</v>
          </cell>
          <cell r="L2734" t="str">
            <v>http://hospitalmalvinas.gov.co</v>
          </cell>
        </row>
        <row r="2735">
          <cell r="C2735" t="str">
            <v>Empresa de Acueducto y Alcantarillado del Municipio de San Gil</v>
          </cell>
          <cell r="D2735" t="str">
            <v>ACUASAN</v>
          </cell>
          <cell r="E2735" t="str">
            <v>SAN GIL</v>
          </cell>
          <cell r="F2735" t="str">
            <v>DEPARTAMENTO DE SANTANDER</v>
          </cell>
          <cell r="G2735" t="str">
            <v>Kilometro. 1 Vía Aeropuerto</v>
          </cell>
          <cell r="H2735" t="str">
            <v>684031</v>
          </cell>
          <cell r="I2735" t="str">
            <v>097-7242590,7245284,7242590</v>
          </cell>
          <cell r="J2735" t="str">
            <v>097-7242590</v>
          </cell>
          <cell r="K2735" t="str">
            <v>contabilidad@acuasan.gov.co</v>
          </cell>
          <cell r="L2735" t="str">
            <v>http://acuasan.gov.co</v>
          </cell>
        </row>
        <row r="2736">
          <cell r="C2736" t="str">
            <v>Instituto Municipal del Deporte y Recreación - Soledad - En Liquidación</v>
          </cell>
          <cell r="D2736" t="str">
            <v>IMDRS</v>
          </cell>
          <cell r="E2736" t="str">
            <v>SOLEDAD</v>
          </cell>
          <cell r="F2736" t="str">
            <v>DEPARTAMENTO DE ATLANTICO</v>
          </cell>
          <cell r="G2736" t="str">
            <v>Calle  76 N°23C-42</v>
          </cell>
          <cell r="H2736" t="str">
            <v>083003</v>
          </cell>
          <cell r="I2736" t="str">
            <v>095-3641426</v>
          </cell>
          <cell r="J2736" t="str">
            <v>095-3247980,3641426</v>
          </cell>
          <cell r="K2736" t="str">
            <v>deportessoledad@gmail.com</v>
          </cell>
          <cell r="L2736" t="str">
            <v>http://instdeportesoledad@hotmail.com</v>
          </cell>
        </row>
        <row r="2737">
          <cell r="C2737" t="str">
            <v>E.S.E Centro de Salud Galapa - Atlántico</v>
          </cell>
          <cell r="E2737" t="str">
            <v>GALAPA</v>
          </cell>
          <cell r="F2737" t="str">
            <v>DEPARTAMENTO DE ATLANTICO</v>
          </cell>
          <cell r="G2737" t="str">
            <v>CALLE 12 CARRERAA 16 ESQUINA</v>
          </cell>
          <cell r="H2737" t="str">
            <v>082001</v>
          </cell>
          <cell r="I2737" t="str">
            <v>095-3086187,</v>
          </cell>
          <cell r="J2737" t="str">
            <v>095-3086187</v>
          </cell>
          <cell r="K2737" t="str">
            <v>secretaria@hospitalgalapa.gov.vo</v>
          </cell>
          <cell r="L2737" t="str">
            <v>http://www.esecentrodesaluddegalapa.com</v>
          </cell>
        </row>
        <row r="2738">
          <cell r="C2738" t="str">
            <v>Servicios Públicos de Puerto Gaitán - Meta</v>
          </cell>
          <cell r="E2738" t="str">
            <v>PUERTO GAITAN</v>
          </cell>
          <cell r="F2738" t="str">
            <v>DEPARTAMENTO DEL META</v>
          </cell>
          <cell r="G2738" t="str">
            <v>CALLE 16 CARRERA 13 ALTO MANANCACIAS</v>
          </cell>
          <cell r="H2738" t="str">
            <v>502041</v>
          </cell>
          <cell r="I2738" t="str">
            <v>098-6460276</v>
          </cell>
          <cell r="J2738" t="str">
            <v>098-6460276</v>
          </cell>
          <cell r="K2738" t="str">
            <v>contactenos@perladelmanacaciasesp.gov.co</v>
          </cell>
          <cell r="L2738" t="str">
            <v>http://</v>
          </cell>
        </row>
        <row r="2739">
          <cell r="C2739" t="str">
            <v>E.S.P. Colvatel S.A.</v>
          </cell>
          <cell r="D2739" t="str">
            <v>COLVATEL</v>
          </cell>
          <cell r="E2739" t="str">
            <v>BOGOTA - DISTRITO CAPITAL</v>
          </cell>
          <cell r="F2739" t="str">
            <v>DISTRITO CAPITAL</v>
          </cell>
          <cell r="G2739" t="str">
            <v>DIAGONAL 23 K NO 96 F 62</v>
          </cell>
          <cell r="H2739" t="str">
            <v>110911</v>
          </cell>
          <cell r="I2739" t="str">
            <v>091-4387000</v>
          </cell>
          <cell r="J2739" t="str">
            <v>091-2981699</v>
          </cell>
          <cell r="K2739" t="str">
            <v>dcalderon@colvatel.com</v>
          </cell>
          <cell r="L2739" t="str">
            <v>http://www.colvatel.com</v>
          </cell>
        </row>
        <row r="2740">
          <cell r="C2740" t="str">
            <v>Central Terminal de Transportes de Maicao S.A.</v>
          </cell>
          <cell r="D2740" t="str">
            <v>CENTRAMA</v>
          </cell>
          <cell r="E2740" t="str">
            <v>MAICAO</v>
          </cell>
          <cell r="F2740" t="str">
            <v>DEPARTAMENTO DE GUAJIRA</v>
          </cell>
          <cell r="G2740" t="str">
            <v>CALLE 16 N. 1C-55</v>
          </cell>
          <cell r="H2740" t="str">
            <v>442001</v>
          </cell>
          <cell r="I2740" t="str">
            <v>095-0000000</v>
          </cell>
          <cell r="J2740" t="str">
            <v>095-7254337</v>
          </cell>
          <cell r="K2740" t="str">
            <v>centramasa@yahoo.com</v>
          </cell>
          <cell r="L2740" t="str">
            <v>http://</v>
          </cell>
        </row>
        <row r="2741">
          <cell r="C2741" t="str">
            <v>E.S.P. Empresa de Servicios Públicos de Cajicá S.A.</v>
          </cell>
          <cell r="D2741" t="str">
            <v>EPC</v>
          </cell>
          <cell r="E2741" t="str">
            <v>CAJICA</v>
          </cell>
          <cell r="F2741" t="str">
            <v>DEPARTAMENTO DE CUNDINAMARCA</v>
          </cell>
          <cell r="G2741" t="str">
            <v>CALLE 3 SUR N 1 - 07</v>
          </cell>
          <cell r="H2741" t="str">
            <v>250240</v>
          </cell>
          <cell r="I2741" t="str">
            <v>091-8796531</v>
          </cell>
          <cell r="J2741" t="str">
            <v>091-8662845</v>
          </cell>
          <cell r="K2741" t="str">
            <v>empresa_epc@epccajica.gov.co</v>
          </cell>
          <cell r="L2741" t="str">
            <v>http://www.epccajica.gov.co</v>
          </cell>
        </row>
        <row r="2742">
          <cell r="C2742" t="str">
            <v>E.S.P. Empresa de Servicios Públicos Domiciliarios de Barbosa</v>
          </cell>
          <cell r="D2742" t="str">
            <v>ESBARBOSA</v>
          </cell>
          <cell r="E2742" t="str">
            <v>BARBOSA (SANTANDER)</v>
          </cell>
          <cell r="F2742" t="str">
            <v>DEPARTAMENTO DE SANTANDER</v>
          </cell>
          <cell r="G2742" t="str">
            <v>PLANTA DE TRATAMIENTO  KM 1 VIA  BARBOSA - VELEZ</v>
          </cell>
          <cell r="H2742" t="str">
            <v>684511</v>
          </cell>
          <cell r="I2742" t="str">
            <v>097-7484627</v>
          </cell>
          <cell r="J2742" t="str">
            <v>097-7484627</v>
          </cell>
          <cell r="K2742" t="str">
            <v>esbarbosaesp@gmail.com</v>
          </cell>
          <cell r="L2742" t="str">
            <v>http://www.esbarbosa-santander-esp.gov.co</v>
          </cell>
        </row>
        <row r="2743">
          <cell r="C2743" t="str">
            <v>Empresa Municipal de Servicios Públicos Domiciliarios de Piedecuesta</v>
          </cell>
          <cell r="E2743" t="str">
            <v>PIEDECUESTA</v>
          </cell>
          <cell r="F2743" t="str">
            <v>DEPARTAMENTO DE SANTANDER</v>
          </cell>
          <cell r="G2743" t="str">
            <v>CARRERA 8 N.12 - 28 BARRIO LA CANDELARIA</v>
          </cell>
          <cell r="H2743" t="str">
            <v>681012</v>
          </cell>
          <cell r="I2743" t="str">
            <v>097-6550058</v>
          </cell>
          <cell r="J2743" t="str">
            <v>097-6540300</v>
          </cell>
          <cell r="K2743" t="str">
            <v>contabilidad@piedecuestanaesp.gov.co</v>
          </cell>
          <cell r="L2743" t="str">
            <v xml:space="preserve">http://www.piedecuestanaesp.gov.co </v>
          </cell>
        </row>
        <row r="2744">
          <cell r="C2744" t="str">
            <v>Instituto de la Juventud, el Deporte y la Recreación de Chiquinquirá</v>
          </cell>
          <cell r="D2744" t="str">
            <v>IMDCR</v>
          </cell>
          <cell r="E2744" t="str">
            <v>CHIQUINQUIRA</v>
          </cell>
          <cell r="F2744" t="str">
            <v>DEPARTAMENTO DE BOYACA</v>
          </cell>
          <cell r="G2744" t="str">
            <v>Calle 17 N 10-42</v>
          </cell>
          <cell r="H2744" t="str">
            <v>154640</v>
          </cell>
          <cell r="I2744" t="str">
            <v>098-7267399</v>
          </cell>
          <cell r="J2744" t="str">
            <v>098-7267399</v>
          </cell>
          <cell r="K2744" t="str">
            <v>contadorabravo@yahoo.es</v>
          </cell>
          <cell r="L2744" t="str">
            <v>http://www.chiquinquira.gov.co</v>
          </cell>
        </row>
        <row r="2745">
          <cell r="C2745" t="str">
            <v>Centro de Diagnóstico Automotor de Popayán Ltda.</v>
          </cell>
          <cell r="D2745" t="str">
            <v>CDAP</v>
          </cell>
          <cell r="E2745" t="str">
            <v>POPAYAN</v>
          </cell>
          <cell r="F2745" t="str">
            <v>DEPARTAMENTO DE CAUCA</v>
          </cell>
          <cell r="G2745" t="str">
            <v xml:space="preserve"> CARRERA 2  21DN 170 POMONA</v>
          </cell>
          <cell r="H2745" t="str">
            <v>190003</v>
          </cell>
          <cell r="I2745" t="str">
            <v>092-8200490</v>
          </cell>
          <cell r="J2745" t="str">
            <v>092-8200656</v>
          </cell>
          <cell r="K2745" t="str">
            <v>info@cdapopayan.org</v>
          </cell>
          <cell r="L2745" t="str">
            <v>http://www.cdapopayan.org</v>
          </cell>
        </row>
        <row r="2746">
          <cell r="C2746" t="str">
            <v>E.S.E. del Municipio de Magangué</v>
          </cell>
          <cell r="E2746" t="str">
            <v>MAGANGUE</v>
          </cell>
          <cell r="F2746" t="str">
            <v>DEPARTAMENTO DE BOLIVAR</v>
          </cell>
          <cell r="G2746" t="str">
            <v>CALLE 16 NO. 27-49 BARRIO SANTA RITA</v>
          </cell>
          <cell r="H2746" t="str">
            <v>132512</v>
          </cell>
          <cell r="I2746" t="str">
            <v>095-6875339</v>
          </cell>
          <cell r="J2746" t="str">
            <v>095-6875339</v>
          </cell>
          <cell r="K2746" t="str">
            <v>gerenciaesemagangue@gmail.com</v>
          </cell>
          <cell r="L2746" t="str">
            <v>http://www.eseriograndedelamagdalena.gov.co/</v>
          </cell>
        </row>
        <row r="2747">
          <cell r="C2747" t="str">
            <v>E.S.E. Hospital Local María la Baja</v>
          </cell>
          <cell r="E2747" t="str">
            <v>MARIA LA BAJA</v>
          </cell>
          <cell r="F2747" t="str">
            <v>DEPARTAMENTO DE BOLIVAR</v>
          </cell>
          <cell r="G2747" t="str">
            <v>Calle  20   8  78 Maria La Baja Bolívar</v>
          </cell>
          <cell r="H2747" t="str">
            <v>131060</v>
          </cell>
          <cell r="I2747" t="str">
            <v>095-6261103</v>
          </cell>
          <cell r="J2747" t="str">
            <v>095-6261103</v>
          </cell>
          <cell r="K2747" t="str">
            <v>esehlmbajagerencia@hotmail.com</v>
          </cell>
          <cell r="L2747" t="str">
            <v>http://</v>
          </cell>
        </row>
        <row r="2748">
          <cell r="C2748" t="str">
            <v>E.S.E. Hospital Local Talaigua Nuevo - Bolívar</v>
          </cell>
          <cell r="E2748" t="str">
            <v>TALAIGUA NUEVO</v>
          </cell>
          <cell r="F2748" t="str">
            <v>DEPARTAMENTO DE BOLIVAR</v>
          </cell>
          <cell r="G2748" t="str">
            <v>Carrera 12  7 - 16</v>
          </cell>
          <cell r="H2748" t="str">
            <v>132540</v>
          </cell>
          <cell r="I2748" t="str">
            <v>310-5251386</v>
          </cell>
          <cell r="J2748" t="str">
            <v>095-6837686</v>
          </cell>
          <cell r="K2748" t="str">
            <v>controlinternoesetalaiguanuevo@hotmail.com</v>
          </cell>
          <cell r="L2748" t="str">
            <v>http://</v>
          </cell>
        </row>
        <row r="2749">
          <cell r="C2749" t="str">
            <v>E.S.E. Centro de Salud Nuestra Señora de Belén</v>
          </cell>
          <cell r="E2749" t="str">
            <v>BELEN (BOYACA)</v>
          </cell>
          <cell r="F2749" t="str">
            <v>DEPARTAMENTO DE BOYACA</v>
          </cell>
          <cell r="G2749" t="str">
            <v>CARRERAA 6 4 19</v>
          </cell>
          <cell r="H2749" t="str">
            <v>150640</v>
          </cell>
          <cell r="I2749" t="str">
            <v>094-7870030</v>
          </cell>
          <cell r="J2749" t="str">
            <v>094-7282233</v>
          </cell>
          <cell r="K2749" t="str">
            <v>esesaludbelen498@hotmail.com</v>
          </cell>
          <cell r="L2749" t="str">
            <v>http://www.belen-boyaca.gov.co/documentos_municipio.shtml</v>
          </cell>
        </row>
        <row r="2750">
          <cell r="C2750" t="str">
            <v>E.S.E. Centro de Salud Juan Francisco Berbeo</v>
          </cell>
          <cell r="E2750" t="str">
            <v>BERBEO</v>
          </cell>
          <cell r="F2750" t="str">
            <v>DEPARTAMENTO DE BOYACA</v>
          </cell>
          <cell r="G2750" t="str">
            <v>CARRERA 2 A 5 04 SEC CENTRO</v>
          </cell>
          <cell r="H2750" t="str">
            <v>152610</v>
          </cell>
          <cell r="I2750" t="str">
            <v>098-7403249</v>
          </cell>
          <cell r="J2750" t="str">
            <v>098-7403249</v>
          </cell>
          <cell r="K2750" t="str">
            <v>esejuanfrancisco@berbeo-boyaca.gov.co</v>
          </cell>
          <cell r="L2750" t="str">
            <v>http://www.berbeo-boyaca.gov.co</v>
          </cell>
        </row>
        <row r="2751">
          <cell r="C2751" t="str">
            <v>E.S.E. Centro de Salud San José - Boyacá</v>
          </cell>
          <cell r="E2751" t="str">
            <v>BOYACA</v>
          </cell>
          <cell r="F2751" t="str">
            <v>DEPARTAMENTO DE BOYACA</v>
          </cell>
          <cell r="G2751" t="str">
            <v>E.S.E CENTRO DE SALUD SAN JOSE - BOYACA</v>
          </cell>
          <cell r="H2751" t="str">
            <v>154460</v>
          </cell>
          <cell r="I2751" t="str">
            <v>098-9999999</v>
          </cell>
          <cell r="J2751" t="str">
            <v>098-9999999</v>
          </cell>
          <cell r="K2751" t="str">
            <v>centrodesaludboy@hotmail.com</v>
          </cell>
          <cell r="L2751" t="str">
            <v>http://</v>
          </cell>
        </row>
        <row r="2752">
          <cell r="C2752" t="str">
            <v>E.S.E. Centro de Salud Campohermoso</v>
          </cell>
          <cell r="E2752" t="str">
            <v>CAMPOHERMOSO</v>
          </cell>
          <cell r="F2752" t="str">
            <v>DEPARTAMENTO DE BOYACA</v>
          </cell>
          <cell r="G2752" t="str">
            <v>CALLE 2 N 3-15</v>
          </cell>
          <cell r="H2752" t="str">
            <v>152640</v>
          </cell>
          <cell r="I2752" t="str">
            <v>098-7500486</v>
          </cell>
          <cell r="J2752" t="str">
            <v>098-7500486</v>
          </cell>
          <cell r="K2752" t="str">
            <v>esecampohermosoboy2019@gmail.com</v>
          </cell>
          <cell r="L2752" t="str">
            <v>http://www.campohermoso-boyaca.gov.co</v>
          </cell>
        </row>
        <row r="2753">
          <cell r="C2753" t="str">
            <v>E.S.E. Centro de Salud Chivatá</v>
          </cell>
          <cell r="E2753" t="str">
            <v>CHIVATA</v>
          </cell>
          <cell r="F2753" t="str">
            <v>DEPARTAMENTO DE BOYACA</v>
          </cell>
          <cell r="G2753" t="str">
            <v>CARRERA 3 NO. 2-78</v>
          </cell>
          <cell r="H2753" t="str">
            <v>153280</v>
          </cell>
          <cell r="I2753" t="str">
            <v>098-7401468</v>
          </cell>
          <cell r="J2753" t="str">
            <v>098-7401468</v>
          </cell>
          <cell r="K2753" t="str">
            <v>esechivata@yahoo.com</v>
          </cell>
          <cell r="L2753" t="str">
            <v>http://www.ese-chivata-boyaca.gov.co</v>
          </cell>
        </row>
        <row r="2754">
          <cell r="C2754" t="str">
            <v>E.S.E. Puesto de Salud de Corrales</v>
          </cell>
          <cell r="E2754" t="str">
            <v>CORRALES</v>
          </cell>
          <cell r="F2754" t="str">
            <v>DEPARTAMENTO DE BOYACA</v>
          </cell>
          <cell r="G2754" t="str">
            <v>CALLEL 9  3  31</v>
          </cell>
          <cell r="H2754" t="str">
            <v>152060</v>
          </cell>
          <cell r="I2754" t="str">
            <v>098-7777185</v>
          </cell>
          <cell r="J2754" t="str">
            <v>098-7777185</v>
          </cell>
          <cell r="K2754" t="str">
            <v>saludcorrales@hotmail.com</v>
          </cell>
          <cell r="L2754" t="str">
            <v>http://www.esecorrales.gov.co</v>
          </cell>
        </row>
        <row r="2755">
          <cell r="C2755" t="str">
            <v>E.S.E. Centro de Salud Santa Lucía de Cucaita</v>
          </cell>
          <cell r="E2755" t="str">
            <v>CUCAITA</v>
          </cell>
          <cell r="F2755" t="str">
            <v>DEPARTAMENTO DE BOYACA</v>
          </cell>
          <cell r="G2755" t="str">
            <v>Cucaita - Centro</v>
          </cell>
          <cell r="H2755" t="str">
            <v>154060</v>
          </cell>
          <cell r="I2755" t="str">
            <v>098-7340081,7449918,</v>
          </cell>
          <cell r="J2755" t="str">
            <v>098-7449918</v>
          </cell>
          <cell r="K2755" t="str">
            <v>sabinacuervo@hotmail.com</v>
          </cell>
          <cell r="L2755" t="str">
            <v>http://</v>
          </cell>
        </row>
        <row r="2756">
          <cell r="C2756" t="str">
            <v>E.S.E. Centro de Salud Firavitoba</v>
          </cell>
          <cell r="E2756" t="str">
            <v>FIRAVITOBA</v>
          </cell>
          <cell r="F2756" t="str">
            <v>DEPARTAMENTO DE BOYACA</v>
          </cell>
          <cell r="G2756" t="str">
            <v>CALLE 9  3 - 80</v>
          </cell>
          <cell r="H2756" t="str">
            <v>152250</v>
          </cell>
          <cell r="I2756" t="str">
            <v>098-7770065</v>
          </cell>
          <cell r="J2756" t="str">
            <v>098-7770065</v>
          </cell>
          <cell r="K2756" t="str">
            <v>esecentrodesaludfiravitoba@hotmail.com</v>
          </cell>
          <cell r="L2756" t="str">
            <v>http://</v>
          </cell>
        </row>
        <row r="2757">
          <cell r="C2757" t="str">
            <v>E.S.E. Centro de Salud Jenesano - Boyacá</v>
          </cell>
          <cell r="E2757" t="str">
            <v>JENESANO</v>
          </cell>
          <cell r="F2757" t="str">
            <v>DEPARTAMENTO DE BOYACA</v>
          </cell>
          <cell r="G2757" t="str">
            <v>CARRERA 2 # 8-61</v>
          </cell>
          <cell r="H2757" t="str">
            <v>153601</v>
          </cell>
          <cell r="I2757" t="str">
            <v>312-5216694</v>
          </cell>
          <cell r="J2757" t="str">
            <v>098-7363226</v>
          </cell>
          <cell r="K2757" t="str">
            <v>ese.jenesanoboyaca@yahoo.es</v>
          </cell>
          <cell r="L2757" t="str">
            <v>http://www.esejenesano.gov.co</v>
          </cell>
        </row>
        <row r="2758">
          <cell r="C2758" t="str">
            <v>E.S.E. Centro de Salud del Municipio de Labranzagrande - Boyacá</v>
          </cell>
          <cell r="E2758" t="str">
            <v>LABRANZAGRANDE</v>
          </cell>
          <cell r="F2758" t="str">
            <v>DEPARTAMENTO DE BOYACA</v>
          </cell>
          <cell r="G2758" t="str">
            <v>CENTRO HOSPITAL</v>
          </cell>
          <cell r="H2758" t="str">
            <v>151840</v>
          </cell>
          <cell r="I2758" t="str">
            <v>038-3112709505</v>
          </cell>
          <cell r="J2758" t="str">
            <v>038-3213352138</v>
          </cell>
          <cell r="K2758" t="str">
            <v>ese.lagrande.tesoreria@gmail.com</v>
          </cell>
          <cell r="L2758" t="str">
            <v>http://www.eselabrazagrande.gov.co</v>
          </cell>
        </row>
        <row r="2759">
          <cell r="C2759" t="str">
            <v>E.S.E. Centro de Salud la Uvita</v>
          </cell>
          <cell r="E2759" t="str">
            <v>LA UVITA</v>
          </cell>
          <cell r="F2759" t="str">
            <v>DEPARTAMENTO DE BOYACA</v>
          </cell>
          <cell r="G2759" t="str">
            <v>CALLE  7A 7 40</v>
          </cell>
          <cell r="H2759" t="str">
            <v>150860</v>
          </cell>
          <cell r="I2759" t="str">
            <v>098-7895077</v>
          </cell>
          <cell r="J2759" t="str">
            <v>098-7895077</v>
          </cell>
          <cell r="K2759" t="str">
            <v>eselauvita@hotmail.com</v>
          </cell>
          <cell r="L2759" t="str">
            <v>http://www.eselauvita.gov.co</v>
          </cell>
        </row>
        <row r="2760">
          <cell r="C2760" t="str">
            <v>E.S.E. las Mercedes del Municipio de Monguí</v>
          </cell>
          <cell r="E2760" t="str">
            <v>MONGUI</v>
          </cell>
          <cell r="F2760" t="str">
            <v>DEPARTAMENTO DE BOYACA</v>
          </cell>
          <cell r="G2760" t="str">
            <v>CARRERA 5 7 00 DIVINA MISERICORDIA</v>
          </cell>
          <cell r="H2760" t="str">
            <v>152201</v>
          </cell>
          <cell r="I2760" t="str">
            <v>098-7782061</v>
          </cell>
          <cell r="J2760" t="str">
            <v>098-7782061</v>
          </cell>
          <cell r="K2760" t="str">
            <v>eselasmercedes@yahoo.es</v>
          </cell>
          <cell r="L2760" t="str">
            <v>http://</v>
          </cell>
        </row>
        <row r="2761">
          <cell r="C2761" t="str">
            <v>E.S.E. Salud Nobsa - Boyacá</v>
          </cell>
          <cell r="E2761" t="str">
            <v>NOBSA</v>
          </cell>
          <cell r="F2761" t="str">
            <v>DEPARTAMENTO DE BOYACA</v>
          </cell>
          <cell r="G2761" t="str">
            <v xml:space="preserve">CALLE 3 N 10 135 BARRIO GERONIMO HOLGUIN </v>
          </cell>
          <cell r="H2761" t="str">
            <v>152280</v>
          </cell>
          <cell r="I2761" t="str">
            <v>098-7773017</v>
          </cell>
          <cell r="J2761" t="str">
            <v>098-7773017</v>
          </cell>
          <cell r="K2761" t="str">
            <v>saludnobsa@yahoo.com</v>
          </cell>
          <cell r="L2761" t="str">
            <v>http://www.esesaludnobsa.gov.co/</v>
          </cell>
        </row>
        <row r="2762">
          <cell r="C2762" t="str">
            <v>E.S.E. Centro de Salud de Paya</v>
          </cell>
          <cell r="E2762" t="str">
            <v>PAYA</v>
          </cell>
          <cell r="F2762" t="str">
            <v>DEPARTAMENTO DE BOYACA</v>
          </cell>
          <cell r="G2762" t="str">
            <v>CENTRO DE SALUD PAYA</v>
          </cell>
          <cell r="H2762" t="str">
            <v>151820</v>
          </cell>
          <cell r="I2762" t="str">
            <v>098-7852033</v>
          </cell>
          <cell r="J2762" t="str">
            <v>098-7852207</v>
          </cell>
          <cell r="K2762" t="str">
            <v>centrodesalud@paya-boyaca.gov.co</v>
          </cell>
          <cell r="L2762" t="str">
            <v>http://</v>
          </cell>
        </row>
        <row r="2763">
          <cell r="C2763" t="str">
            <v>Empresa Social del Estado Salud Pesca</v>
          </cell>
          <cell r="E2763" t="str">
            <v>PESCA</v>
          </cell>
          <cell r="F2763" t="str">
            <v>DEPARTAMENTO DE BOYACA</v>
          </cell>
          <cell r="G2763" t="str">
            <v>CARRERA  1 CON CALLE 6 BARRIO LA CAMPIÑA</v>
          </cell>
          <cell r="H2763" t="str">
            <v>152460</v>
          </cell>
          <cell r="I2763" t="str">
            <v>098-7784059</v>
          </cell>
          <cell r="J2763" t="str">
            <v>098-7784059</v>
          </cell>
          <cell r="K2763" t="str">
            <v>saludpescafinanciera@gmail.com</v>
          </cell>
          <cell r="L2763" t="str">
            <v>http://www.pesca-boyaca.gov.co</v>
          </cell>
        </row>
        <row r="2764">
          <cell r="C2764" t="str">
            <v>E.S.E. Centro de Salud San Antonio de la Pared de Ráquira</v>
          </cell>
          <cell r="E2764" t="str">
            <v>RAQUIRA</v>
          </cell>
          <cell r="F2764" t="str">
            <v>DEPARTAMENTO DE BOYACA</v>
          </cell>
          <cell r="G2764" t="str">
            <v>CALLE 1  5 10</v>
          </cell>
          <cell r="H2764" t="str">
            <v>153801</v>
          </cell>
          <cell r="I2764" t="str">
            <v>098-7357216,7357277,</v>
          </cell>
          <cell r="J2764" t="str">
            <v>098-7357280</v>
          </cell>
          <cell r="K2764" t="str">
            <v>hospitalraquira@yahoo.es</v>
          </cell>
          <cell r="L2764" t="str">
            <v>http://www,esesanantoniodelapared.gov.co</v>
          </cell>
        </row>
        <row r="2765">
          <cell r="C2765" t="str">
            <v>E.S.E. Centro de Salud San Rafael - De Rondón</v>
          </cell>
          <cell r="E2765" t="str">
            <v>RONDON</v>
          </cell>
          <cell r="F2765" t="str">
            <v>DEPARTAMENTO DE BOYACA</v>
          </cell>
          <cell r="G2765" t="str">
            <v>CARRERA 4   1   52</v>
          </cell>
          <cell r="H2765" t="str">
            <v>153420</v>
          </cell>
          <cell r="I2765" t="str">
            <v>098-7408611</v>
          </cell>
          <cell r="J2765" t="str">
            <v>098-7408611</v>
          </cell>
          <cell r="K2765" t="str">
            <v>eserondon@hotmail.com</v>
          </cell>
          <cell r="L2765" t="str">
            <v>http://www.eserondon.gov.co</v>
          </cell>
        </row>
        <row r="2766">
          <cell r="C2766" t="str">
            <v>E.S.E. Centro de Salud Jaime Díaz Pérez</v>
          </cell>
          <cell r="E2766" t="str">
            <v>SAN EDUARDO</v>
          </cell>
          <cell r="F2766" t="str">
            <v>DEPARTAMENTO DE BOYACA</v>
          </cell>
          <cell r="G2766" t="str">
            <v>CALLE 5 5-01</v>
          </cell>
          <cell r="H2766" t="str">
            <v>152601</v>
          </cell>
          <cell r="I2766" t="str">
            <v>098-7403065</v>
          </cell>
          <cell r="J2766" t="str">
            <v>098-7403065</v>
          </cell>
          <cell r="K2766" t="str">
            <v>esejaimediazperez@gmail.com</v>
          </cell>
          <cell r="L2766" t="str">
            <v>http://www.saneduardo-boyaca.gov.co/</v>
          </cell>
        </row>
        <row r="2767">
          <cell r="C2767" t="str">
            <v>E.S.E. Centro de Salud San Pablo de Borbur</v>
          </cell>
          <cell r="E2767" t="str">
            <v>SAN PABLO DE BORBUR</v>
          </cell>
          <cell r="F2767" t="str">
            <v>DEPARTAMENTO DE BOYACA</v>
          </cell>
          <cell r="G2767" t="str">
            <v>Calle  2  1 - 41 Borbur</v>
          </cell>
          <cell r="H2767" t="str">
            <v>155040</v>
          </cell>
          <cell r="I2767" t="str">
            <v>098-7258142</v>
          </cell>
          <cell r="J2767" t="str">
            <v>098-7258142</v>
          </cell>
          <cell r="K2767" t="str">
            <v>esesanpablodeborbur@gmail.com</v>
          </cell>
          <cell r="L2767" t="str">
            <v>http://</v>
          </cell>
        </row>
        <row r="2768">
          <cell r="C2768" t="str">
            <v>E.S.E. Centro de Salud Siachoque</v>
          </cell>
          <cell r="E2768" t="str">
            <v>SIACHOQUE</v>
          </cell>
          <cell r="F2768" t="str">
            <v>DEPARTAMENTO DE BOYACA</v>
          </cell>
          <cell r="G2768" t="str">
            <v>CARRERA 5 NO 02-71</v>
          </cell>
          <cell r="H2768" t="str">
            <v>153460</v>
          </cell>
          <cell r="I2768" t="str">
            <v>098-5662636,5662637,</v>
          </cell>
          <cell r="J2768" t="str">
            <v>098-5662635</v>
          </cell>
          <cell r="K2768" t="str">
            <v>gerenciaesesiachoque@yahoo.es</v>
          </cell>
          <cell r="L2768" t="str">
            <v>http://www.esesiachoque.gov.co/</v>
          </cell>
        </row>
        <row r="2769">
          <cell r="C2769" t="str">
            <v>E.S.E. Centro de Salud Santa Bárbara- Sora</v>
          </cell>
          <cell r="E2769" t="str">
            <v>SORA</v>
          </cell>
          <cell r="F2769" t="str">
            <v>DEPARTAMENTO DE BOYACA</v>
          </cell>
          <cell r="G2769" t="str">
            <v>CALLE 3 N 2 34</v>
          </cell>
          <cell r="H2769" t="str">
            <v>154040</v>
          </cell>
          <cell r="I2769" t="str">
            <v>098-7340300</v>
          </cell>
          <cell r="J2769" t="str">
            <v>098-7340300</v>
          </cell>
          <cell r="K2769" t="str">
            <v>esesantabarbara@hotmail.com</v>
          </cell>
          <cell r="L2769" t="str">
            <v>http://www.sora-boyaca.gov.co</v>
          </cell>
        </row>
        <row r="2770">
          <cell r="C2770" t="str">
            <v>E.S.E. Centro de Salud de Toca</v>
          </cell>
          <cell r="E2770" t="str">
            <v>TOCA</v>
          </cell>
          <cell r="F2770" t="str">
            <v>DEPARTAMENTO DE BOYACA</v>
          </cell>
          <cell r="G2770" t="str">
            <v>VIA VEREDA TUANECA ABAJO SECTOR LAS CABAÑAS</v>
          </cell>
          <cell r="H2770" t="str">
            <v>150260</v>
          </cell>
          <cell r="I2770" t="str">
            <v>098-7368347</v>
          </cell>
          <cell r="J2770" t="str">
            <v>098-7368347</v>
          </cell>
          <cell r="K2770" t="str">
            <v>centrodesaludtoca@hotmail.com</v>
          </cell>
          <cell r="L2770" t="str">
            <v>http://</v>
          </cell>
        </row>
        <row r="2771">
          <cell r="C2771" t="str">
            <v>E.S.E. Centro de Salud San Judas Tadeo</v>
          </cell>
          <cell r="D2771" t="str">
            <v>ESJT</v>
          </cell>
          <cell r="E2771" t="str">
            <v>TOPAGA</v>
          </cell>
          <cell r="F2771" t="str">
            <v>DEPARTAMENTO DE BOYACA</v>
          </cell>
          <cell r="G2771" t="str">
            <v>CALLE 5 N 5-84</v>
          </cell>
          <cell r="H2771" t="str">
            <v>152040</v>
          </cell>
          <cell r="I2771" t="str">
            <v>098-779706,779700,</v>
          </cell>
          <cell r="J2771" t="str">
            <v>098-779706</v>
          </cell>
          <cell r="K2771" t="str">
            <v>esetopaga@gmail.com</v>
          </cell>
          <cell r="L2771" t="str">
            <v>http://www.topaga-boyaca.gov.co</v>
          </cell>
        </row>
        <row r="2772">
          <cell r="C2772" t="str">
            <v>E.S.E. Centro de Salud Tota</v>
          </cell>
          <cell r="E2772" t="str">
            <v>TOTA</v>
          </cell>
          <cell r="F2772" t="str">
            <v>DEPARTAMENTO DE BOYACA</v>
          </cell>
          <cell r="G2772" t="str">
            <v xml:space="preserve">CARRERA 3ª Nº 2 ESQUINA TOTA </v>
          </cell>
          <cell r="H2772" t="str">
            <v>152440</v>
          </cell>
          <cell r="I2772" t="str">
            <v>098-7716363</v>
          </cell>
          <cell r="J2772" t="str">
            <v>098-7700945</v>
          </cell>
          <cell r="K2772" t="str">
            <v>esecstota@yahoo.com</v>
          </cell>
          <cell r="L2772" t="str">
            <v>http://www.tota-boyaca.gov.co/</v>
          </cell>
        </row>
        <row r="2773">
          <cell r="C2773" t="str">
            <v>E.S.E. Puesto de Salud San Miguel - Tuta</v>
          </cell>
          <cell r="E2773" t="str">
            <v>TUTA</v>
          </cell>
          <cell r="F2773" t="str">
            <v>DEPARTAMENTO DE BOYACA</v>
          </cell>
          <cell r="G2773" t="str">
            <v>CARRERAA 6 NRO.3.26</v>
          </cell>
          <cell r="H2773" t="str">
            <v>150401</v>
          </cell>
          <cell r="I2773" t="str">
            <v>098-7351113</v>
          </cell>
          <cell r="J2773" t="str">
            <v>098-7351113</v>
          </cell>
          <cell r="K2773" t="str">
            <v>sanmigueltuta@hotmail.es</v>
          </cell>
          <cell r="L2773" t="str">
            <v>http://</v>
          </cell>
        </row>
        <row r="2774">
          <cell r="C2774" t="str">
            <v>E.S.E. Centro de Salud San Rafael de Úmbita - Boyacá</v>
          </cell>
          <cell r="E2774" t="str">
            <v>UMBITA</v>
          </cell>
          <cell r="F2774" t="str">
            <v>DEPARTAMENTO DE BOYACA</v>
          </cell>
          <cell r="G2774" t="str">
            <v>CARRERA 7 NO. 4 - 123</v>
          </cell>
          <cell r="H2774" t="str">
            <v>153240</v>
          </cell>
          <cell r="I2774" t="str">
            <v>098-7305010</v>
          </cell>
          <cell r="J2774" t="str">
            <v>098-7305054</v>
          </cell>
          <cell r="K2774" t="str">
            <v>farmacia@eseumbita.gov.co</v>
          </cell>
          <cell r="L2774" t="str">
            <v>http://www.eseumbita.gov.co</v>
          </cell>
        </row>
        <row r="2775">
          <cell r="C2775" t="str">
            <v>E.S.E. Vida Sinú</v>
          </cell>
          <cell r="E2775" t="str">
            <v>MONTERIA</v>
          </cell>
          <cell r="F2775" t="str">
            <v>DEPARTAMENTO DE CORDOBA</v>
          </cell>
          <cell r="G2775" t="str">
            <v>CALLE 22B 4W 33 BARRIO EL AMPARO</v>
          </cell>
          <cell r="H2775" t="str">
            <v>230003</v>
          </cell>
          <cell r="I2775" t="str">
            <v>094-7848910</v>
          </cell>
          <cell r="J2775" t="str">
            <v>094-7843286</v>
          </cell>
          <cell r="K2775" t="str">
            <v>contabilidad@esevidasinu.gov.co</v>
          </cell>
          <cell r="L2775" t="str">
            <v>http://www.esevidasinu.gov.co</v>
          </cell>
        </row>
        <row r="2776">
          <cell r="C2776" t="str">
            <v>E.S.E. Hospital Profesor Jorge Cavelier</v>
          </cell>
          <cell r="E2776" t="str">
            <v>CAJICA</v>
          </cell>
          <cell r="F2776" t="str">
            <v>DEPARTAMENTO DE CUNDINAMARCA</v>
          </cell>
          <cell r="G2776" t="str">
            <v>CARRERA 4 NO. 1-10</v>
          </cell>
          <cell r="H2776" t="str">
            <v>110321</v>
          </cell>
          <cell r="I2776" t="str">
            <v>091-8664949</v>
          </cell>
          <cell r="J2776" t="str">
            <v>091-8795331</v>
          </cell>
          <cell r="K2776" t="str">
            <v>gerencia@hospitalcajica.gov.co</v>
          </cell>
          <cell r="L2776" t="str">
            <v>http://www.hospitalcajica.gov.co</v>
          </cell>
        </row>
        <row r="2777">
          <cell r="C2777" t="str">
            <v>E.S.E. Hospital San Antonio de Sesquilé</v>
          </cell>
          <cell r="E2777" t="str">
            <v>SESQUILE</v>
          </cell>
          <cell r="F2777" t="str">
            <v>DEPARTAMENTO DE CUNDINAMARCA</v>
          </cell>
          <cell r="G2777" t="str">
            <v>CALLE 5 NO 8-66</v>
          </cell>
          <cell r="H2777" t="str">
            <v>251050</v>
          </cell>
          <cell r="I2777" t="str">
            <v>091-8568062</v>
          </cell>
          <cell r="J2777" t="str">
            <v>091-8568062</v>
          </cell>
          <cell r="K2777" t="str">
            <v>hsesquile@cundinamarca.gov.co</v>
          </cell>
          <cell r="L2777" t="str">
            <v>http://www.hospital-sesquile-cundinamarca.gov.co/</v>
          </cell>
        </row>
        <row r="2778">
          <cell r="C2778" t="str">
            <v>E.S.E. Centro de Salud de Tausa</v>
          </cell>
          <cell r="E2778" t="str">
            <v>TAUSA</v>
          </cell>
          <cell r="F2778" t="str">
            <v>DEPARTAMENTO DE CUNDINAMARCA</v>
          </cell>
          <cell r="G2778" t="str">
            <v>CARRERA 4 4 12</v>
          </cell>
          <cell r="H2778" t="str">
            <v>250410</v>
          </cell>
          <cell r="I2778" t="str">
            <v>091-8583024,8583080,</v>
          </cell>
          <cell r="J2778" t="str">
            <v>091-8583024</v>
          </cell>
          <cell r="K2778" t="str">
            <v>esetausa@gmail.com</v>
          </cell>
          <cell r="L2778" t="str">
            <v>http://esecentrodesalud.tausa-cundinamarca.gov.co</v>
          </cell>
        </row>
        <row r="2779">
          <cell r="C2779" t="str">
            <v>E.S.E. Hospital Luis Antonio Mojica de Nátaga</v>
          </cell>
          <cell r="E2779" t="str">
            <v>NATAGA</v>
          </cell>
          <cell r="F2779" t="str">
            <v>DEPARTAMENTO DE HUILA</v>
          </cell>
          <cell r="G2779" t="str">
            <v>KILO METRO 1 VIA A LA PLATA</v>
          </cell>
          <cell r="H2779" t="str">
            <v>415020</v>
          </cell>
          <cell r="I2779" t="str">
            <v>098-8310186,8310008,</v>
          </cell>
          <cell r="J2779" t="str">
            <v>098-8310186</v>
          </cell>
          <cell r="K2779" t="str">
            <v>ese_luis_antonio_mojica@yahoo.com.co</v>
          </cell>
          <cell r="L2779" t="str">
            <v>http://www.esehospitalnataga.com</v>
          </cell>
        </row>
        <row r="2780">
          <cell r="C2780" t="str">
            <v>E.S.E. Hospital del Perpetuo Socorro de Villavieja</v>
          </cell>
          <cell r="E2780" t="str">
            <v>VILLAVIEJA</v>
          </cell>
          <cell r="F2780" t="str">
            <v>DEPARTAMENTO DE HUILA</v>
          </cell>
          <cell r="G2780" t="str">
            <v>Carrera  3   3 - 17</v>
          </cell>
          <cell r="H2780" t="str">
            <v>411020</v>
          </cell>
          <cell r="I2780" t="str">
            <v>098-8797542</v>
          </cell>
          <cell r="J2780" t="str">
            <v>098-08797542</v>
          </cell>
          <cell r="K2780" t="str">
            <v>alpe2308@hotmail.com</v>
          </cell>
          <cell r="L2780" t="str">
            <v>http://</v>
          </cell>
        </row>
        <row r="2781">
          <cell r="C2781" t="str">
            <v>I.P.S. Centro de Salud Hermana Gertrudis - Aguada</v>
          </cell>
          <cell r="E2781" t="str">
            <v>AGUADA</v>
          </cell>
          <cell r="F2781" t="str">
            <v>DEPARTAMENTO DE SANTANDER</v>
          </cell>
          <cell r="G2781" t="str">
            <v>CALLE 2 4 03</v>
          </cell>
          <cell r="H2781" t="str">
            <v>685521</v>
          </cell>
          <cell r="I2781" t="str">
            <v>097-7565533</v>
          </cell>
          <cell r="J2781" t="str">
            <v>097-7565518</v>
          </cell>
          <cell r="K2781" t="str">
            <v>eseaguada@hotmail.com</v>
          </cell>
          <cell r="L2781" t="str">
            <v>http://esecentrodesaludhermanagertrudis-santander.gov.co</v>
          </cell>
        </row>
        <row r="2782">
          <cell r="C2782" t="str">
            <v>I.P.S. Centro de Salud de Cabrera</v>
          </cell>
          <cell r="E2782" t="str">
            <v>CABRERA (SANTANDER)</v>
          </cell>
          <cell r="F2782" t="str">
            <v>DEPARTAMENTO DE SANTANDER</v>
          </cell>
          <cell r="G2782" t="str">
            <v>CALLE 8 N 7-29</v>
          </cell>
          <cell r="H2782" t="str">
            <v>683501</v>
          </cell>
          <cell r="I2782" t="str">
            <v>097-7248695</v>
          </cell>
          <cell r="J2782" t="str">
            <v>097-7248695</v>
          </cell>
          <cell r="K2782" t="str">
            <v>gerencia@esesanpedrocabrera-santander.gov.co</v>
          </cell>
          <cell r="L2782" t="str">
            <v>http://www.esesanpedrocabrera-santander.gov.co</v>
          </cell>
        </row>
        <row r="2783">
          <cell r="C2783" t="str">
            <v>I.P.S. Centro de Salud San Cayetano del Municipio de Confines - Santander</v>
          </cell>
          <cell r="E2783" t="str">
            <v>CONFINES</v>
          </cell>
          <cell r="F2783" t="str">
            <v>DEPARTAMENTO DE SANTANDER</v>
          </cell>
          <cell r="G2783" t="str">
            <v>CALLE 4 10 40</v>
          </cell>
          <cell r="H2783" t="str">
            <v>683531</v>
          </cell>
          <cell r="I2783" t="str">
            <v>097-7248743</v>
          </cell>
          <cell r="J2783" t="str">
            <v>097-7248743</v>
          </cell>
          <cell r="K2783" t="str">
            <v>ipsconfines@hotmail.com</v>
          </cell>
          <cell r="L2783" t="str">
            <v>http://www.esecentrodesaludsancayetano-confines-santander.gov.c</v>
          </cell>
        </row>
        <row r="2784">
          <cell r="C2784" t="str">
            <v>I.P.S. Centro de Salud San Roque de Güepsa</v>
          </cell>
          <cell r="E2784" t="str">
            <v>GUEPSA</v>
          </cell>
          <cell r="F2784" t="str">
            <v>DEPARTAMENTO DE SANTANDER</v>
          </cell>
          <cell r="G2784" t="str">
            <v>CALLE 3 NUMERO 5-83</v>
          </cell>
          <cell r="H2784" t="str">
            <v>684301</v>
          </cell>
          <cell r="I2784" t="str">
            <v>097-7583016</v>
          </cell>
          <cell r="J2784" t="str">
            <v>097-7583016</v>
          </cell>
          <cell r="K2784" t="str">
            <v>esesanroqueg@gmail.com</v>
          </cell>
          <cell r="L2784" t="str">
            <v>http://www.esesanroqueguepsa.gov.co</v>
          </cell>
        </row>
        <row r="2785">
          <cell r="C2785" t="str">
            <v>E.S.E. de Ocamonte Santander</v>
          </cell>
          <cell r="E2785" t="str">
            <v>OCAMONTE</v>
          </cell>
          <cell r="F2785" t="str">
            <v>DEPARTAMENTO DE SANTANDER</v>
          </cell>
          <cell r="G2785" t="str">
            <v>CALLE 7 5-11</v>
          </cell>
          <cell r="H2785" t="str">
            <v>682561</v>
          </cell>
          <cell r="I2785" t="str">
            <v>097-7247545</v>
          </cell>
          <cell r="J2785" t="str">
            <v>097-7247545</v>
          </cell>
          <cell r="K2785" t="str">
            <v>eseocamonte@gmail.com</v>
          </cell>
          <cell r="L2785" t="str">
            <v>http://ese_ocamonte_santander.gov.co</v>
          </cell>
        </row>
        <row r="2786">
          <cell r="C2786" t="str">
            <v>E.S.E. Centro de Salud Municipio del Páramo - Santander</v>
          </cell>
          <cell r="E2786" t="str">
            <v>PARAMO</v>
          </cell>
          <cell r="F2786" t="str">
            <v>DEPARTAMENTO DE SANTANDER</v>
          </cell>
          <cell r="G2786" t="str">
            <v>CALLE 4 2 51</v>
          </cell>
          <cell r="H2786" t="str">
            <v>683521</v>
          </cell>
          <cell r="I2786" t="str">
            <v>097-7258920</v>
          </cell>
          <cell r="J2786" t="str">
            <v>097-7258920</v>
          </cell>
          <cell r="K2786" t="str">
            <v>contactenos@ese-paramo-santander.gov.co</v>
          </cell>
          <cell r="L2786" t="str">
            <v>http://WWW.ESEPARAMO.GOV.CO</v>
          </cell>
        </row>
        <row r="2787">
          <cell r="C2787" t="str">
            <v>I.P.S. Centro de Salud San Benito</v>
          </cell>
          <cell r="E2787" t="str">
            <v>SAN BENITO</v>
          </cell>
          <cell r="F2787" t="str">
            <v>DEPARTAMENTO DE SANTANDER</v>
          </cell>
          <cell r="G2787" t="str">
            <v>CABECERA MUNICIPAL SALIDA A AGUADA</v>
          </cell>
          <cell r="H2787" t="str">
            <v>685531</v>
          </cell>
          <cell r="I2787" t="str">
            <v>097-7565462</v>
          </cell>
          <cell r="J2787" t="str">
            <v>097-7565462</v>
          </cell>
          <cell r="K2787" t="str">
            <v>esesanbenito2016@gmai.com</v>
          </cell>
          <cell r="L2787" t="str">
            <v>http://esesanbenito-santander.gov.co</v>
          </cell>
        </row>
        <row r="2788">
          <cell r="C2788" t="str">
            <v>E.S.E. Hospital Departamental Centenario de Sevilla</v>
          </cell>
          <cell r="D2788" t="str">
            <v>HDCS</v>
          </cell>
          <cell r="E2788" t="str">
            <v>SEVILLA</v>
          </cell>
          <cell r="F2788" t="str">
            <v>DEPARTAMENTO DE VALLE DEL CAUCA</v>
          </cell>
          <cell r="G2788" t="str">
            <v>CALLE 56 CARRERA 43</v>
          </cell>
          <cell r="H2788" t="str">
            <v>762530</v>
          </cell>
          <cell r="I2788" t="str">
            <v>092-2196013</v>
          </cell>
          <cell r="J2788" t="str">
            <v>092-2199178</v>
          </cell>
          <cell r="K2788" t="str">
            <v>gerenciahdcs@hdcentenario.gov.co</v>
          </cell>
          <cell r="L2788" t="str">
            <v>http://www.hdcentenario.gov.co</v>
          </cell>
        </row>
        <row r="2789">
          <cell r="C2789" t="str">
            <v>E.S.E. Red de Servicios de Salud de Primer Nivel - Guaviare</v>
          </cell>
          <cell r="E2789" t="str">
            <v>SAN JOSE DEL GUAVIARE</v>
          </cell>
          <cell r="F2789" t="str">
            <v>DEPARTAMENTO DE GUAVIARE</v>
          </cell>
          <cell r="G2789" t="str">
            <v>CARRERA 22 - 19- 20 BARRIO BELLO HORIZONTE</v>
          </cell>
          <cell r="H2789" t="str">
            <v>950001</v>
          </cell>
          <cell r="I2789" t="str">
            <v>098-5840527</v>
          </cell>
          <cell r="J2789" t="str">
            <v>098-5841593</v>
          </cell>
          <cell r="K2789" t="str">
            <v>gerencia@eseguaviare.gov.co</v>
          </cell>
          <cell r="L2789" t="str">
            <v>http://www.eseguaviare.gov.co</v>
          </cell>
        </row>
        <row r="2790">
          <cell r="C2790" t="str">
            <v>Caja de Previsión Social Municipal de Bucaramanga</v>
          </cell>
          <cell r="E2790" t="str">
            <v>BUCARAMANGA</v>
          </cell>
          <cell r="F2790" t="str">
            <v>DEPARTAMENTO DE SANTANDER</v>
          </cell>
          <cell r="G2790" t="str">
            <v>ENTRADA 8 LOCAL 106 PLAZA MAYOR REAL DE MINAS</v>
          </cell>
          <cell r="H2790" t="str">
            <v>000000</v>
          </cell>
          <cell r="I2790" t="str">
            <v>097-6960534</v>
          </cell>
          <cell r="J2790" t="str">
            <v>097-6960534</v>
          </cell>
          <cell r="K2790" t="str">
            <v>contactenos@cpsm.gov.co</v>
          </cell>
          <cell r="L2790" t="str">
            <v>http://www.cpsm.gov.co</v>
          </cell>
        </row>
        <row r="2791">
          <cell r="C2791" t="str">
            <v>Fondo Único de Tecnologías de la Información y las Comunicaciones</v>
          </cell>
          <cell r="D2791" t="str">
            <v>FONDOTICS</v>
          </cell>
          <cell r="E2791" t="str">
            <v>BOGOTA - DISTRITO CAPITAL</v>
          </cell>
          <cell r="F2791" t="str">
            <v>DISTRITO CAPITAL</v>
          </cell>
          <cell r="G2791" t="str">
            <v>EDIFICIO MURILLO TORO</v>
          </cell>
          <cell r="H2791" t="str">
            <v>111711</v>
          </cell>
          <cell r="I2791" t="str">
            <v>091-3442347</v>
          </cell>
          <cell r="J2791" t="str">
            <v>091-3442222</v>
          </cell>
          <cell r="K2791" t="str">
            <v>concastro@mintic.gov.co</v>
          </cell>
          <cell r="L2791" t="str">
            <v>http://www.mintic.gov.co</v>
          </cell>
        </row>
        <row r="2792">
          <cell r="C2792" t="str">
            <v>Fondo Rotatorio de la Registraduría Nacional del Estado Civil</v>
          </cell>
          <cell r="D2792" t="str">
            <v>FRR</v>
          </cell>
          <cell r="E2792" t="str">
            <v>BOGOTA - DISTRITO CAPITAL</v>
          </cell>
          <cell r="F2792" t="str">
            <v>DISTRITO CAPITAL</v>
          </cell>
          <cell r="G2792" t="str">
            <v>AV CALLEL 26 51 50</v>
          </cell>
          <cell r="H2792" t="str">
            <v>111321</v>
          </cell>
          <cell r="I2792" t="str">
            <v>091-2200888</v>
          </cell>
          <cell r="J2792" t="str">
            <v>091-2200867</v>
          </cell>
          <cell r="K2792" t="str">
            <v>cdelia@registraduria.gov.co</v>
          </cell>
          <cell r="L2792" t="str">
            <v>http://www.registraduria.gov.co</v>
          </cell>
        </row>
        <row r="2793">
          <cell r="C2793" t="str">
            <v>Corporación Autónoma Regional del Cauca</v>
          </cell>
          <cell r="D2793" t="str">
            <v>CRC</v>
          </cell>
          <cell r="E2793" t="str">
            <v>POPAYAN</v>
          </cell>
          <cell r="F2793" t="str">
            <v>DEPARTAMENTO DE CAUCA</v>
          </cell>
          <cell r="G2793" t="str">
            <v>Edificio Edgar Negret Dueñas Carrera 7 No. 1N-28</v>
          </cell>
          <cell r="H2793" t="str">
            <v>190003</v>
          </cell>
          <cell r="I2793" t="str">
            <v>092-8203243</v>
          </cell>
          <cell r="J2793" t="str">
            <v>092-8203230</v>
          </cell>
          <cell r="K2793" t="str">
            <v>crc@crc.gov.co</v>
          </cell>
          <cell r="L2793" t="str">
            <v>http://www.crc.gov.co</v>
          </cell>
        </row>
        <row r="2794">
          <cell r="C2794" t="str">
            <v>Corporación Autónoma Regional de los Valles del Sinú y San Jorge</v>
          </cell>
          <cell r="D2794" t="str">
            <v>CVS</v>
          </cell>
          <cell r="E2794" t="str">
            <v>MONTERIA</v>
          </cell>
          <cell r="F2794" t="str">
            <v>DEPARTAMENTO DE CORDOBA</v>
          </cell>
          <cell r="G2794" t="str">
            <v>CARRERA 6  61 25 BRR LOS BONGOS</v>
          </cell>
          <cell r="H2794" t="str">
            <v>230003</v>
          </cell>
          <cell r="I2794" t="str">
            <v>094-7890605</v>
          </cell>
          <cell r="J2794" t="str">
            <v>094-9999999</v>
          </cell>
          <cell r="K2794" t="str">
            <v>contabilidad@cvs.gov.co</v>
          </cell>
          <cell r="L2794" t="str">
            <v>http://www.cvs.gov.co</v>
          </cell>
        </row>
        <row r="2795">
          <cell r="C2795" t="str">
            <v>Corporación Autónoma Regional del Magdalena</v>
          </cell>
          <cell r="D2795" t="str">
            <v>CORPAMAG</v>
          </cell>
          <cell r="E2795" t="str">
            <v>SANTA MARTA - DISTRITO TURISTICO, CULTURAL E HISTORICO</v>
          </cell>
          <cell r="F2795" t="str">
            <v>DEPARTAMENTO DE MAGDALENA</v>
          </cell>
          <cell r="G2795" t="str">
            <v>AV LIBERTADOR 32 201</v>
          </cell>
          <cell r="H2795" t="str">
            <v>470002</v>
          </cell>
          <cell r="I2795" t="str">
            <v>095-4211680</v>
          </cell>
          <cell r="J2795" t="str">
            <v>095-4211344</v>
          </cell>
          <cell r="K2795" t="str">
            <v>direccion@corpamag.gov.co</v>
          </cell>
          <cell r="L2795" t="str">
            <v>http://www.corpamag.gov.co</v>
          </cell>
        </row>
        <row r="2796">
          <cell r="C2796" t="str">
            <v>Universidad Colegio Mayor de Cundinamarca</v>
          </cell>
          <cell r="D2796" t="str">
            <v>UNICOLMAYOR</v>
          </cell>
          <cell r="E2796" t="str">
            <v>BOGOTA - DISTRITO CAPITAL</v>
          </cell>
          <cell r="F2796" t="str">
            <v>DISTRITO CAPITAL</v>
          </cell>
          <cell r="G2796" t="str">
            <v>CALLE 28 # 5B-02</v>
          </cell>
          <cell r="H2796" t="str">
            <v>111051</v>
          </cell>
          <cell r="I2796" t="str">
            <v>091-2418800</v>
          </cell>
          <cell r="J2796" t="str">
            <v>091-2847269</v>
          </cell>
          <cell r="K2796" t="str">
            <v>info@unicolmayor.edu.co</v>
          </cell>
          <cell r="L2796" t="str">
            <v>http://www.unicolmayor.edu.co</v>
          </cell>
        </row>
        <row r="2797">
          <cell r="C2797" t="str">
            <v>Departamento Administrativo para la Prosperidad Social</v>
          </cell>
          <cell r="D2797" t="str">
            <v>DPS</v>
          </cell>
          <cell r="E2797" t="str">
            <v>BOGOTA - DISTRITO CAPITAL</v>
          </cell>
          <cell r="F2797" t="str">
            <v>DISTRITO CAPITAL</v>
          </cell>
          <cell r="G2797" t="str">
            <v>CALLE 7   6 - 54</v>
          </cell>
          <cell r="H2797" t="str">
            <v>111711</v>
          </cell>
          <cell r="I2797" t="str">
            <v>091-5960800,5960804,</v>
          </cell>
          <cell r="J2797" t="str">
            <v>091-5960800</v>
          </cell>
          <cell r="K2797" t="str">
            <v>servicioalciudadano@prosperidadsocial.gov.co</v>
          </cell>
          <cell r="L2797" t="str">
            <v>http://www.prosperidadsocial.gov.co</v>
          </cell>
        </row>
        <row r="2798">
          <cell r="C2798" t="str">
            <v>Institución Universitaria Pascual Bravo</v>
          </cell>
          <cell r="D2798" t="str">
            <v>IUPB</v>
          </cell>
          <cell r="E2798" t="str">
            <v>MEDELLIN</v>
          </cell>
          <cell r="F2798" t="str">
            <v>DEPARTAMENTO DE ANTIOQUIA</v>
          </cell>
          <cell r="G2798" t="str">
            <v>CALLE 73 73A 226</v>
          </cell>
          <cell r="H2798" t="str">
            <v>050034</v>
          </cell>
          <cell r="I2798" t="str">
            <v>094-4480520</v>
          </cell>
          <cell r="J2798" t="str">
            <v>094-4480520</v>
          </cell>
          <cell r="K2798" t="str">
            <v>ysantos@pascualbravo.edu.co</v>
          </cell>
          <cell r="L2798" t="str">
            <v>http://www.pascualbravo.edu.co</v>
          </cell>
        </row>
        <row r="2799">
          <cell r="C2799" t="str">
            <v>Universidad Militar Nueva Granada</v>
          </cell>
          <cell r="D2799" t="str">
            <v>UMNG</v>
          </cell>
          <cell r="E2799" t="str">
            <v>BOGOTA - DISTRITO CAPITAL</v>
          </cell>
          <cell r="F2799" t="str">
            <v>DISTRITO CAPITAL</v>
          </cell>
          <cell r="G2799" t="str">
            <v>CARRERA 11 101 - 80 BOGOTA COLOMBIA</v>
          </cell>
          <cell r="H2799" t="str">
            <v>110111</v>
          </cell>
          <cell r="I2799" t="str">
            <v>091-6343259</v>
          </cell>
          <cell r="J2799" t="str">
            <v>091-6500000</v>
          </cell>
          <cell r="K2799" t="str">
            <v>rectoria@unimilitar.edu.co</v>
          </cell>
          <cell r="L2799" t="str">
            <v>http://www.umng.edu.co</v>
          </cell>
        </row>
        <row r="2800">
          <cell r="C2800" t="str">
            <v>Universidad Popular del Cesar</v>
          </cell>
          <cell r="D2800" t="str">
            <v>UPC</v>
          </cell>
          <cell r="E2800" t="str">
            <v>VALLEDUPAR</v>
          </cell>
          <cell r="F2800" t="str">
            <v>DEPARTAMENTO DE CESAR</v>
          </cell>
          <cell r="G2800" t="str">
            <v>BALNEARIO HURTADO VIA A PATILLAL - VALLEDUPAR</v>
          </cell>
          <cell r="H2800" t="str">
            <v>200001</v>
          </cell>
          <cell r="I2800" t="str">
            <v>095-5736203,5734870,</v>
          </cell>
          <cell r="J2800" t="str">
            <v>095-5734943</v>
          </cell>
          <cell r="K2800" t="str">
            <v>gestioncontable@unicesar.edu.co</v>
          </cell>
          <cell r="L2800" t="str">
            <v>http://www.unicesar.edu.co</v>
          </cell>
        </row>
        <row r="2801">
          <cell r="C2801" t="str">
            <v>Universidad Nacional Abierta y a Distancia</v>
          </cell>
          <cell r="D2801" t="str">
            <v>UNAD</v>
          </cell>
          <cell r="E2801" t="str">
            <v>BOGOTA - DISTRITO CAPITAL</v>
          </cell>
          <cell r="F2801" t="str">
            <v>DISTRITO CAPITAL</v>
          </cell>
          <cell r="G2801" t="str">
            <v>CALLE 14 SUR   14 - 23</v>
          </cell>
          <cell r="H2801" t="str">
            <v>111411</v>
          </cell>
          <cell r="I2801" t="str">
            <v>091-3443700</v>
          </cell>
          <cell r="J2801" t="str">
            <v>091-3443700</v>
          </cell>
          <cell r="K2801" t="str">
            <v>contabilidad@unad.edu.co</v>
          </cell>
          <cell r="L2801" t="str">
            <v>http://www.unad.edu.co</v>
          </cell>
        </row>
        <row r="2802">
          <cell r="C2802" t="str">
            <v>Archivo General de la Nación</v>
          </cell>
          <cell r="D2802" t="str">
            <v>AGN</v>
          </cell>
          <cell r="E2802" t="str">
            <v>BOGOTA - DISTRITO CAPITAL</v>
          </cell>
          <cell r="F2802" t="str">
            <v>DISTRITO CAPITAL</v>
          </cell>
          <cell r="G2802" t="str">
            <v>CARRERAA. 6 NO 6 - 91</v>
          </cell>
          <cell r="H2802" t="str">
            <v>111711</v>
          </cell>
          <cell r="I2802" t="str">
            <v>091-3282888</v>
          </cell>
          <cell r="J2802" t="str">
            <v>091-3372019</v>
          </cell>
          <cell r="K2802" t="str">
            <v>contacto@archivogeneral.gov.co</v>
          </cell>
          <cell r="L2802" t="str">
            <v>http://www.archivogeneral.gov.co</v>
          </cell>
        </row>
        <row r="2803">
          <cell r="C2803" t="str">
            <v>Defensoría del Pueblo</v>
          </cell>
          <cell r="E2803" t="str">
            <v>BOGOTA - DISTRITO CAPITAL</v>
          </cell>
          <cell r="F2803" t="str">
            <v>DISTRITO CAPITAL</v>
          </cell>
          <cell r="G2803" t="str">
            <v>CARRERAA 9 NO. 16-21</v>
          </cell>
          <cell r="H2803" t="str">
            <v>110231</v>
          </cell>
          <cell r="I2803" t="str">
            <v>091-3147300</v>
          </cell>
          <cell r="J2803" t="str">
            <v>091-3147300</v>
          </cell>
          <cell r="K2803" t="str">
            <v>asuntosdefensor@defensoria.gov.co</v>
          </cell>
          <cell r="L2803" t="str">
            <v>http://www.defensoria.gov.co</v>
          </cell>
        </row>
        <row r="2804">
          <cell r="C2804" t="str">
            <v>Comisión Nacional del Servicio Civil</v>
          </cell>
          <cell r="D2804" t="str">
            <v>CNSC</v>
          </cell>
          <cell r="E2804" t="str">
            <v>BOGOTA - DISTRITO CAPITAL</v>
          </cell>
          <cell r="F2804" t="str">
            <v>DISTRITO CAPITAL</v>
          </cell>
          <cell r="G2804" t="str">
            <v>KRA.16 NO.96-64</v>
          </cell>
          <cell r="H2804" t="str">
            <v>110221</v>
          </cell>
          <cell r="I2804" t="str">
            <v>091-3259700,5415083</v>
          </cell>
          <cell r="J2804" t="str">
            <v>091-3259712</v>
          </cell>
          <cell r="K2804" t="str">
            <v>atencionalciudadano@cnsc.gov.co</v>
          </cell>
          <cell r="L2804" t="str">
            <v>http://www.cnsc.gov.co</v>
          </cell>
        </row>
        <row r="2805">
          <cell r="C2805" t="str">
            <v>Escuela Nacional del Deporte</v>
          </cell>
          <cell r="E2805" t="str">
            <v>SANTIAGO DE CALI</v>
          </cell>
          <cell r="F2805" t="str">
            <v>DEPARTAMENTO DE VALLE DEL CAUCA</v>
          </cell>
          <cell r="G2805" t="str">
            <v>CALLE 9 NO. 34-01</v>
          </cell>
          <cell r="H2805" t="str">
            <v>760042</v>
          </cell>
          <cell r="I2805" t="str">
            <v>092-6840404,107,111</v>
          </cell>
          <cell r="J2805" t="str">
            <v>092-6840404,117</v>
          </cell>
          <cell r="K2805" t="str">
            <v>rectoria@endeporte.edu.co</v>
          </cell>
          <cell r="L2805" t="str">
            <v>http://www.endeporte.edu.co</v>
          </cell>
        </row>
        <row r="2806">
          <cell r="C2806" t="str">
            <v>Instituto Nacional de Medicina Legal y Ciencias Forenses</v>
          </cell>
          <cell r="D2806" t="str">
            <v>INMLYCF</v>
          </cell>
          <cell r="E2806" t="str">
            <v>BOGOTA - DISTRITO CAPITAL</v>
          </cell>
          <cell r="F2806" t="str">
            <v>DISTRITO CAPITAL</v>
          </cell>
          <cell r="G2806" t="str">
            <v>CALLE 7 A 12 A 51</v>
          </cell>
          <cell r="H2806" t="str">
            <v>110321</v>
          </cell>
          <cell r="I2806" t="str">
            <v>091-4069944</v>
          </cell>
          <cell r="J2806" t="str">
            <v>091-3334881</v>
          </cell>
          <cell r="K2806" t="str">
            <v>contabilidad@medicinalegal.gov.co</v>
          </cell>
          <cell r="L2806" t="str">
            <v>http://www.medicinalegal.gov.co</v>
          </cell>
        </row>
        <row r="2807">
          <cell r="C2807" t="str">
            <v>Colegio Mayor del Cauca</v>
          </cell>
          <cell r="D2807" t="str">
            <v>COLMAYOR</v>
          </cell>
          <cell r="E2807" t="str">
            <v>POPAYAN</v>
          </cell>
          <cell r="F2807" t="str">
            <v>DEPARTAMENTO DE CAUCA</v>
          </cell>
          <cell r="G2807" t="str">
            <v>CARRERA 5  5 -40</v>
          </cell>
          <cell r="H2807" t="str">
            <v>190003</v>
          </cell>
          <cell r="I2807" t="str">
            <v>092-8241109</v>
          </cell>
          <cell r="J2807" t="str">
            <v>092-8220022</v>
          </cell>
          <cell r="K2807" t="str">
            <v>contabilidad@unimayor.edu.co</v>
          </cell>
          <cell r="L2807" t="str">
            <v>http://www.unimayor.edu.co</v>
          </cell>
        </row>
        <row r="2808">
          <cell r="C2808" t="str">
            <v>Dirección Nacional de Derechos de Autor</v>
          </cell>
          <cell r="D2808" t="str">
            <v>DNDA</v>
          </cell>
          <cell r="E2808" t="str">
            <v>BOGOTA - DISTRITO CAPITAL</v>
          </cell>
          <cell r="F2808" t="str">
            <v>DISTRITO CAPITAL</v>
          </cell>
          <cell r="G2808" t="str">
            <v>Calle 28 No 13 A 15 piso 17</v>
          </cell>
          <cell r="H2808" t="str">
            <v>822800</v>
          </cell>
          <cell r="I2808" t="str">
            <v>091-3418177</v>
          </cell>
          <cell r="J2808" t="str">
            <v>091-2860813</v>
          </cell>
          <cell r="K2808" t="str">
            <v>info@derechodeautor.gov.co</v>
          </cell>
          <cell r="L2808" t="str">
            <v>http://www.derechodeautor.gov.co</v>
          </cell>
        </row>
        <row r="2809">
          <cell r="C2809" t="str">
            <v>Instituto Nacional Penitenciario y Carcelario</v>
          </cell>
          <cell r="D2809" t="str">
            <v>INPEC</v>
          </cell>
          <cell r="E2809" t="str">
            <v>BOGOTA - DISTRITO CAPITAL</v>
          </cell>
          <cell r="F2809" t="str">
            <v>DISTRITO CAPITAL</v>
          </cell>
          <cell r="G2809" t="str">
            <v>Calle 26 No. 27 - 48</v>
          </cell>
          <cell r="H2809" t="str">
            <v>111311</v>
          </cell>
          <cell r="I2809" t="str">
            <v>091-2347262</v>
          </cell>
          <cell r="J2809" t="str">
            <v>091-2347474</v>
          </cell>
          <cell r="K2809" t="str">
            <v>direccion.gestioncorporativa@inpec.gov.co</v>
          </cell>
          <cell r="L2809" t="str">
            <v>http://www.inpec.gov.co</v>
          </cell>
        </row>
        <row r="2810">
          <cell r="C2810" t="str">
            <v>Fondo de Cofinanciación para la Inversión Social</v>
          </cell>
          <cell r="D2810" t="str">
            <v>FIS</v>
          </cell>
          <cell r="E2810" t="str">
            <v>BOGOTA - DISTRITO CAPITAL</v>
          </cell>
          <cell r="F2810" t="str">
            <v>DISTRITO CAPITAL</v>
          </cell>
          <cell r="G2810" t="str">
            <v>Calle 103 Nº 19 - 20</v>
          </cell>
          <cell r="H2810" t="str">
            <v>110111</v>
          </cell>
          <cell r="I2810" t="str">
            <v>091-6230388,6230311</v>
          </cell>
          <cell r="J2810" t="str">
            <v>091-6230311</v>
          </cell>
          <cell r="K2810" t="str">
            <v>jmsalcedo@findeter.gov.co</v>
          </cell>
          <cell r="L2810" t="str">
            <v>http://www.findeter.gov.co</v>
          </cell>
        </row>
        <row r="2811">
          <cell r="C2811" t="str">
            <v>Instituto Nacional de Formación Técnica Profesional de San Andrés y Providencia</v>
          </cell>
          <cell r="D2811" t="str">
            <v>INFOTEP</v>
          </cell>
          <cell r="E2811" t="str">
            <v>PROVIDENCIA (SAN ANDRES)</v>
          </cell>
          <cell r="F2811" t="str">
            <v>ARCHIPIELAGO DE SAN ANDRES</v>
          </cell>
          <cell r="G2811" t="str">
            <v>AVENIDA COLOMBIA SARIE BAY</v>
          </cell>
          <cell r="H2811" t="str">
            <v>880001</v>
          </cell>
          <cell r="I2811" t="str">
            <v>098-5125916,5125770,5126607</v>
          </cell>
          <cell r="J2811" t="str">
            <v>098-5125770</v>
          </cell>
          <cell r="K2811" t="str">
            <v>serviciocliente@infotepsai.edu.co</v>
          </cell>
          <cell r="L2811" t="str">
            <v>http://www.infotepsai.edu.co</v>
          </cell>
        </row>
        <row r="2812">
          <cell r="C2812" t="str">
            <v>Escuela Tecnológica Instituto Técnico Central</v>
          </cell>
          <cell r="D2812" t="str">
            <v>ETITC</v>
          </cell>
          <cell r="E2812" t="str">
            <v>BOGOTA - DISTRITO CAPITAL</v>
          </cell>
          <cell r="F2812" t="str">
            <v>DISTRITO CAPITAL</v>
          </cell>
          <cell r="G2812" t="str">
            <v>CALLE 13 NO. 16 - 74</v>
          </cell>
          <cell r="H2812" t="str">
            <v>111411</v>
          </cell>
          <cell r="I2812" t="str">
            <v>091-3443000</v>
          </cell>
          <cell r="J2812" t="str">
            <v>091-3443022</v>
          </cell>
          <cell r="K2812" t="str">
            <v>rectoria@itc.edu.co</v>
          </cell>
          <cell r="L2812" t="str">
            <v>http://www.itc.edu.co</v>
          </cell>
        </row>
        <row r="2813">
          <cell r="C2813" t="str">
            <v>Instituto Nacional de Formación Técnica Profesional Humberto Velásquez García</v>
          </cell>
          <cell r="D2813" t="str">
            <v>INFOTEP</v>
          </cell>
          <cell r="E2813" t="str">
            <v>CIENAGA</v>
          </cell>
          <cell r="F2813" t="str">
            <v>DEPARTAMENTO DE MAGDALENA</v>
          </cell>
          <cell r="G2813" t="str">
            <v>CALLE 10 NO 12-22</v>
          </cell>
          <cell r="H2813" t="str">
            <v>470001</v>
          </cell>
          <cell r="I2813" t="str">
            <v>095-4241589,4100300</v>
          </cell>
          <cell r="J2813" t="str">
            <v>095-4240800</v>
          </cell>
          <cell r="K2813" t="str">
            <v>rector@infotephvg.edu.co</v>
          </cell>
          <cell r="L2813" t="str">
            <v>http://www.infotephvg.edu.co</v>
          </cell>
        </row>
        <row r="2814">
          <cell r="C2814" t="str">
            <v>Instituto Tecnológico del Putumayo</v>
          </cell>
          <cell r="D2814" t="str">
            <v>ITP</v>
          </cell>
          <cell r="E2814" t="str">
            <v>MOCOA</v>
          </cell>
          <cell r="F2814" t="str">
            <v>DEPARTAMENTO DE PUTUMAYO</v>
          </cell>
          <cell r="G2814" t="str">
            <v>Sede Administrativa Cra. 18 No. 10 B Esquina, B/La Esmeralda Área Académica B/Luis Carlos Galan</v>
          </cell>
          <cell r="H2814" t="str">
            <v>860001</v>
          </cell>
          <cell r="I2814" t="str">
            <v>098-4296105</v>
          </cell>
          <cell r="J2814" t="str">
            <v>098-4200922</v>
          </cell>
          <cell r="K2814" t="str">
            <v>atencionalusuario@itp.edu.co</v>
          </cell>
          <cell r="L2814" t="str">
            <v>http://www.itp.edu.co</v>
          </cell>
        </row>
        <row r="2815">
          <cell r="C2815" t="str">
            <v>Biblioteca Pública Piloto de Medellín para la América Latina</v>
          </cell>
          <cell r="D2815" t="str">
            <v>BPP</v>
          </cell>
          <cell r="E2815" t="str">
            <v>MEDELLIN</v>
          </cell>
          <cell r="F2815" t="str">
            <v>DEPARTAMENTO DE ANTIOQUIA</v>
          </cell>
          <cell r="G2815" t="str">
            <v>CARRERAA 64 50-32</v>
          </cell>
          <cell r="H2815" t="str">
            <v>050034</v>
          </cell>
          <cell r="I2815" t="str">
            <v>094-4600590</v>
          </cell>
          <cell r="J2815" t="str">
            <v>094-4600594</v>
          </cell>
          <cell r="K2815" t="str">
            <v>contadorabpp@bibliotecapiloto.gov.co</v>
          </cell>
          <cell r="L2815" t="str">
            <v>http://www.bibliotecapiloto.gov.co</v>
          </cell>
        </row>
        <row r="2816">
          <cell r="C2816" t="str">
            <v>Instituto Técnico Agrícola</v>
          </cell>
          <cell r="D2816" t="str">
            <v>ITA</v>
          </cell>
          <cell r="E2816" t="str">
            <v>GUADALAJARA DE BUGA</v>
          </cell>
          <cell r="F2816" t="str">
            <v>DEPARTAMENTO DE VALLE DEL CAUCA</v>
          </cell>
          <cell r="G2816" t="str">
            <v>CARRERA 12 NO. 26C-74</v>
          </cell>
          <cell r="H2816" t="str">
            <v>762021</v>
          </cell>
          <cell r="I2816" t="str">
            <v>092-2287544,2288580,</v>
          </cell>
          <cell r="J2816" t="str">
            <v>092-2288080</v>
          </cell>
          <cell r="K2816" t="str">
            <v>rector@ita.edu.co</v>
          </cell>
          <cell r="L2816" t="str">
            <v>http://www.ita.edu.co</v>
          </cell>
        </row>
        <row r="2817">
          <cell r="C2817" t="str">
            <v>Instituto de Educación Técnica Profesional de Roldanillo</v>
          </cell>
          <cell r="D2817" t="str">
            <v>INTEP</v>
          </cell>
          <cell r="E2817" t="str">
            <v>ROLDANILLO</v>
          </cell>
          <cell r="F2817" t="str">
            <v>DEPARTAMENTO DE VALLE DEL CAUCA</v>
          </cell>
          <cell r="G2817" t="str">
            <v>CARRERA 7 NUMERO 10-20</v>
          </cell>
          <cell r="H2817" t="str">
            <v>761550</v>
          </cell>
          <cell r="I2817" t="str">
            <v>092-2298586</v>
          </cell>
          <cell r="J2817" t="str">
            <v>092-2297226</v>
          </cell>
          <cell r="K2817" t="str">
            <v>contabilidad@intep.edu.co</v>
          </cell>
          <cell r="L2817" t="str">
            <v>http://www.intep.edu.co</v>
          </cell>
        </row>
        <row r="2818">
          <cell r="C2818" t="str">
            <v>Instituto Superior de Educación Rural de Pamplona</v>
          </cell>
          <cell r="D2818" t="str">
            <v>ISER</v>
          </cell>
          <cell r="E2818" t="str">
            <v>PAMPLONA</v>
          </cell>
          <cell r="F2818" t="str">
            <v>DEPARTAMENTO DE NORTE DE SANTANDER</v>
          </cell>
          <cell r="G2818" t="str">
            <v>CALLE 8 Nº 8-155 BARRIO CHAPINERO</v>
          </cell>
          <cell r="H2818" t="str">
            <v>543050</v>
          </cell>
          <cell r="I2818" t="str">
            <v>097-5682597,5681736,5682578,5686714</v>
          </cell>
          <cell r="J2818" t="str">
            <v>097-5681736,5686714</v>
          </cell>
          <cell r="K2818" t="str">
            <v>rectoria@iser.edu.co</v>
          </cell>
          <cell r="L2818" t="str">
            <v>http://www.iser.edu.co</v>
          </cell>
        </row>
        <row r="2819">
          <cell r="C2819" t="str">
            <v>Colegio Mayor de Antioquia</v>
          </cell>
          <cell r="D2819" t="str">
            <v>IUCMA</v>
          </cell>
          <cell r="E2819" t="str">
            <v>MEDELLIN</v>
          </cell>
          <cell r="F2819" t="str">
            <v>DEPARTAMENTO DE ANTIOQUIA</v>
          </cell>
          <cell r="G2819" t="str">
            <v>CARRERA78 N°65-46</v>
          </cell>
          <cell r="H2819" t="str">
            <v>050031</v>
          </cell>
          <cell r="I2819" t="str">
            <v>094-4445611</v>
          </cell>
          <cell r="J2819" t="str">
            <v>094-2344335</v>
          </cell>
          <cell r="K2819" t="str">
            <v>colmayor@colmayor.edu.co</v>
          </cell>
          <cell r="L2819" t="str">
            <v>http://www.colmayor.edu.co</v>
          </cell>
        </row>
        <row r="2820">
          <cell r="C2820" t="str">
            <v>Colegio Mayor de Bolívar</v>
          </cell>
          <cell r="D2820" t="str">
            <v>COLMAYOR</v>
          </cell>
          <cell r="E2820" t="str">
            <v>CARTAGENA DE INDIAS - DISTRITO TURISTICO Y CULTURAL</v>
          </cell>
          <cell r="F2820" t="str">
            <v>DEPARTAMENTO DE BOLIVAR</v>
          </cell>
          <cell r="G2820" t="str">
            <v>Calle de la Factoria   34  29</v>
          </cell>
          <cell r="H2820" t="str">
            <v>130001</v>
          </cell>
          <cell r="I2820" t="str">
            <v>095-6644060,6642486</v>
          </cell>
          <cell r="J2820" t="str">
            <v>095-6600717</v>
          </cell>
          <cell r="K2820" t="str">
            <v>cmb@colmayorbolivar.edu.co</v>
          </cell>
          <cell r="L2820" t="str">
            <v>http://www.colmayorbolivar.edu.co</v>
          </cell>
        </row>
        <row r="2821">
          <cell r="C2821" t="str">
            <v>E.S.E. Centro Dermatológico Federico Lleras Acosta</v>
          </cell>
          <cell r="D2821" t="str">
            <v>CDFLLA</v>
          </cell>
          <cell r="E2821" t="str">
            <v>BOGOTA - DISTRITO CAPITAL</v>
          </cell>
          <cell r="F2821" t="str">
            <v>DISTRITO CAPITAL</v>
          </cell>
          <cell r="G2821" t="str">
            <v xml:space="preserve">AV. 1 13 A - 61 </v>
          </cell>
          <cell r="H2821" t="str">
            <v>111511</v>
          </cell>
          <cell r="I2821" t="str">
            <v>091-2428130</v>
          </cell>
          <cell r="J2821" t="str">
            <v>091-2899724</v>
          </cell>
          <cell r="K2821" t="str">
            <v>contador@dermatologia.gov.co</v>
          </cell>
          <cell r="L2821" t="str">
            <v>http://www.centrodermatologico.gov.co</v>
          </cell>
        </row>
        <row r="2822">
          <cell r="C2822" t="str">
            <v>Corporación Nacional para la Reconstrucción del Río Páez y Zonas Aledañas - Nasa Kiwe</v>
          </cell>
          <cell r="E2822" t="str">
            <v>POPAYAN</v>
          </cell>
          <cell r="F2822" t="str">
            <v>DEPARTAMENTO DE CAUCA</v>
          </cell>
          <cell r="G2822" t="str">
            <v>Calle 1N No. 2-39</v>
          </cell>
          <cell r="H2822" t="str">
            <v>190002</v>
          </cell>
          <cell r="I2822" t="str">
            <v>092-8235749</v>
          </cell>
          <cell r="J2822" t="str">
            <v>092-8235177</v>
          </cell>
          <cell r="K2822" t="str">
            <v>info@nasakiwe.gov.co</v>
          </cell>
          <cell r="L2822" t="str">
            <v>http://www.nasakiwe.gov.co</v>
          </cell>
        </row>
        <row r="2823">
          <cell r="C2823" t="str">
            <v>Fondo de Bienestar Social de Contranal</v>
          </cell>
          <cell r="D2823" t="str">
            <v>FBS</v>
          </cell>
          <cell r="E2823" t="str">
            <v>BOGOTA - DISTRITO CAPITAL</v>
          </cell>
          <cell r="F2823" t="str">
            <v>DISTRITO CAPITAL</v>
          </cell>
          <cell r="G2823" t="str">
            <v>CARRERA 69 N° 44 - 35 PISO 4  EDIFICIO PARALELO 26</v>
          </cell>
          <cell r="H2823" t="str">
            <v>110321</v>
          </cell>
          <cell r="I2823" t="str">
            <v>091-3532760</v>
          </cell>
          <cell r="J2823" t="str">
            <v>091-3532760</v>
          </cell>
          <cell r="K2823" t="str">
            <v>fondobienestar@fbscgr.gov.co</v>
          </cell>
          <cell r="L2823" t="str">
            <v>http://www.fbscgr.gov.co</v>
          </cell>
        </row>
        <row r="2824">
          <cell r="C2824" t="str">
            <v>Superintendencia de Vigilancia y Seguridad Privada</v>
          </cell>
          <cell r="E2824" t="str">
            <v>BOGOTA - DISTRITO CAPITAL</v>
          </cell>
          <cell r="F2824" t="str">
            <v>DISTRITO CAPITAL</v>
          </cell>
          <cell r="G2824" t="str">
            <v>CALLE 26 NO. 57-41 PISO 11 TORRE 8</v>
          </cell>
          <cell r="H2824" t="str">
            <v>111321</v>
          </cell>
          <cell r="I2824" t="str">
            <v>091-6577565</v>
          </cell>
          <cell r="J2824" t="str">
            <v>091-3274022</v>
          </cell>
          <cell r="K2824" t="str">
            <v>tesoreria@supervigilancia.gov.co</v>
          </cell>
          <cell r="L2824" t="str">
            <v>http://www.supervigilancia.gov.co</v>
          </cell>
        </row>
        <row r="2825">
          <cell r="C2825" t="str">
            <v>Instituto Nacional de Vigilancia de Medicamentos y Alimentos</v>
          </cell>
          <cell r="D2825" t="str">
            <v>INVIMA</v>
          </cell>
          <cell r="E2825" t="str">
            <v>BOGOTA - DISTRITO CAPITAL</v>
          </cell>
          <cell r="F2825" t="str">
            <v>DISTRITO CAPITAL</v>
          </cell>
          <cell r="G2825" t="str">
            <v>CARRERA 10 # 64-60</v>
          </cell>
          <cell r="H2825" t="str">
            <v>110231</v>
          </cell>
          <cell r="I2825" t="str">
            <v>091-2948700</v>
          </cell>
          <cell r="J2825" t="str">
            <v>091-2948700</v>
          </cell>
          <cell r="K2825" t="str">
            <v>invimadg@invima.gov.co</v>
          </cell>
          <cell r="L2825" t="str">
            <v>http://www.invima.gov.co</v>
          </cell>
        </row>
        <row r="2826">
          <cell r="C2826" t="str">
            <v>Instituto de Investigaciones Costeras y Marinas José Benito Vives de Andreis</v>
          </cell>
          <cell r="D2826" t="str">
            <v>INVEMAR</v>
          </cell>
          <cell r="E2826" t="str">
            <v>SANTA MARTA - DISTRITO TURISTICO, CULTURAL E HISTORICO</v>
          </cell>
          <cell r="F2826" t="str">
            <v>DEPARTAMENTO DE MAGDALENA</v>
          </cell>
          <cell r="G2826" t="str">
            <v>CALLE 25 N 2 55 PLAYA SALGUERO - RODADERO SUR</v>
          </cell>
          <cell r="H2826" t="str">
            <v>470004</v>
          </cell>
          <cell r="I2826" t="str">
            <v>095-4328600</v>
          </cell>
          <cell r="J2826" t="str">
            <v>095-4328694</v>
          </cell>
          <cell r="K2826" t="str">
            <v>webmaster@invemar.org.co</v>
          </cell>
          <cell r="L2826" t="str">
            <v>http://www.invemar.org.co</v>
          </cell>
        </row>
        <row r="2827">
          <cell r="C2827" t="str">
            <v>Instituto de Hidrología, Meteorología y Estudios Ambientales</v>
          </cell>
          <cell r="D2827" t="str">
            <v>IDEAM</v>
          </cell>
          <cell r="E2827" t="str">
            <v>BOGOTA - DISTRITO CAPITAL</v>
          </cell>
          <cell r="F2827" t="str">
            <v>DISTRITO CAPITAL</v>
          </cell>
          <cell r="G2827" t="str">
            <v>calle 25d N 96B 70</v>
          </cell>
          <cell r="H2827" t="str">
            <v>110311</v>
          </cell>
          <cell r="I2827" t="str">
            <v>091-3527160</v>
          </cell>
          <cell r="J2827" t="str">
            <v>091-3527160</v>
          </cell>
          <cell r="K2827" t="str">
            <v>ssanjuan@ideam.gov.co</v>
          </cell>
          <cell r="L2827" t="str">
            <v>http://www.ideam.gov.co</v>
          </cell>
        </row>
        <row r="2828">
          <cell r="C2828" t="str">
            <v>Instituto Nacional de Formación Técnica Profesional de San Juan del Cesar</v>
          </cell>
          <cell r="D2828" t="str">
            <v>INFOTEP</v>
          </cell>
          <cell r="E2828" t="str">
            <v>SAN JUAN DEL CESAR</v>
          </cell>
          <cell r="F2828" t="str">
            <v>DEPARTAMENTO DE GUAJIRA</v>
          </cell>
          <cell r="G2828" t="str">
            <v>CARRERA 13 # 7 A-61</v>
          </cell>
          <cell r="H2828" t="str">
            <v>444030</v>
          </cell>
          <cell r="I2828" t="str">
            <v>095-7740098</v>
          </cell>
          <cell r="J2828" t="str">
            <v>095-7740404</v>
          </cell>
          <cell r="K2828" t="str">
            <v>infotep@infotep.edu.co</v>
          </cell>
          <cell r="L2828" t="str">
            <v>http://www.infotep.edu.co</v>
          </cell>
        </row>
        <row r="2829">
          <cell r="C2829" t="str">
            <v>Instituto Técnico Nacional de Comercio Simón Rodríguez</v>
          </cell>
          <cell r="D2829" t="str">
            <v>INTENALCO</v>
          </cell>
          <cell r="E2829" t="str">
            <v>SANTIAGO DE CALI</v>
          </cell>
          <cell r="F2829" t="str">
            <v>DEPARTAMENTO DE VALLE DEL CAUCA</v>
          </cell>
          <cell r="G2829" t="str">
            <v>AVENIDA 4 NORTE NO. 34 AN 18</v>
          </cell>
          <cell r="H2829" t="str">
            <v>760044</v>
          </cell>
          <cell r="I2829" t="str">
            <v>572-4854996</v>
          </cell>
          <cell r="J2829" t="str">
            <v>572-6603647</v>
          </cell>
          <cell r="K2829" t="str">
            <v>rectoria@intenalco.edu.co</v>
          </cell>
          <cell r="L2829" t="str">
            <v>http://www.intenalco.edu.co</v>
          </cell>
        </row>
        <row r="2830">
          <cell r="C2830" t="str">
            <v>Colegio Integrado Nacional Oriente de Caldas</v>
          </cell>
          <cell r="D2830" t="str">
            <v>CINOC</v>
          </cell>
          <cell r="E2830" t="str">
            <v>PENSILVANIA</v>
          </cell>
          <cell r="F2830" t="str">
            <v>DEPARTAMENTO DE CALDAS</v>
          </cell>
          <cell r="G2830" t="str">
            <v>VEREDA LOS JAZMINES</v>
          </cell>
          <cell r="H2830" t="str">
            <v>170004</v>
          </cell>
          <cell r="I2830" t="str">
            <v>096-8555026,8555060,</v>
          </cell>
          <cell r="J2830" t="str">
            <v>096-8555308</v>
          </cell>
          <cell r="K2830" t="str">
            <v>rectoria@iescinoc.edu.co</v>
          </cell>
          <cell r="L2830" t="str">
            <v>http://www.iescinoc.edu.co</v>
          </cell>
        </row>
        <row r="2831">
          <cell r="C2831" t="str">
            <v>Instituto Tolimense de Formación Técnica Profesional</v>
          </cell>
          <cell r="D2831" t="str">
            <v>ITFIP</v>
          </cell>
          <cell r="E2831" t="str">
            <v>ESPINAL</v>
          </cell>
          <cell r="F2831" t="str">
            <v>DEPARTAMENTO DE TOLIMA</v>
          </cell>
          <cell r="G2831" t="str">
            <v>Calle 18 Carrera 1a.   Barrio Arkabal  - Antiguo Seminario Conciliar</v>
          </cell>
          <cell r="H2831" t="str">
            <v>730006</v>
          </cell>
          <cell r="I2831" t="str">
            <v>098-2483501,2483503</v>
          </cell>
          <cell r="J2831" t="str">
            <v>098-2483502</v>
          </cell>
          <cell r="K2831" t="str">
            <v>iortiz@itfip.edu.co</v>
          </cell>
          <cell r="L2831" t="str">
            <v>http://itfip.edu.co</v>
          </cell>
        </row>
        <row r="2832">
          <cell r="C2832" t="str">
            <v>Superintendencia Nacional de Salud</v>
          </cell>
          <cell r="D2832" t="str">
            <v>SNS</v>
          </cell>
          <cell r="E2832" t="str">
            <v>BOGOTA - DISTRITO CAPITAL</v>
          </cell>
          <cell r="F2832" t="str">
            <v>DISTRITO CAPITAL</v>
          </cell>
          <cell r="G2832" t="str">
            <v>AVENIDA CIUDAD DE CALI 51-66 PISO 6-7</v>
          </cell>
          <cell r="H2832" t="str">
            <v>111071</v>
          </cell>
          <cell r="I2832" t="str">
            <v>091-4817000,15012,15502,15010</v>
          </cell>
          <cell r="J2832" t="str">
            <v>091-4817000,16013</v>
          </cell>
          <cell r="K2832" t="str">
            <v>ginna.rojas@supersalud.gov.co</v>
          </cell>
          <cell r="L2832" t="str">
            <v>http://www.supersalud.gov.co</v>
          </cell>
        </row>
        <row r="2833">
          <cell r="C2833" t="str">
            <v>Universidad del Pacífico</v>
          </cell>
          <cell r="D2833" t="str">
            <v>UNIPACIFICO</v>
          </cell>
          <cell r="E2833" t="str">
            <v>BUENAVENTURA</v>
          </cell>
          <cell r="F2833" t="str">
            <v>DEPARTAMENTO DE VALLE DEL CAUCA</v>
          </cell>
          <cell r="G2833" t="str">
            <v>KM 13 VIA AL AEROPUERTO BARRIO EL TRIUNFO CAMPUS UNIVERSITARIO</v>
          </cell>
          <cell r="H2833" t="str">
            <v>760042</v>
          </cell>
          <cell r="I2833" t="str">
            <v>092-2405555</v>
          </cell>
          <cell r="J2833" t="str">
            <v>092-2431461</v>
          </cell>
          <cell r="K2833" t="str">
            <v>info@unipacifico.edu.co</v>
          </cell>
          <cell r="L2833" t="str">
            <v>http://www.unipacifico.edu.co</v>
          </cell>
        </row>
        <row r="2834">
          <cell r="C2834" t="str">
            <v>Corporación Autónoma Regional de la Orinoquía</v>
          </cell>
          <cell r="D2834" t="str">
            <v>CORPORINOQUIA</v>
          </cell>
          <cell r="E2834" t="str">
            <v>YOPAL</v>
          </cell>
          <cell r="F2834" t="str">
            <v>DEPARTAMENTO DE CASANARE</v>
          </cell>
          <cell r="G2834" t="str">
            <v>CARRERA 23 18 31</v>
          </cell>
          <cell r="H2834" t="str">
            <v>850001</v>
          </cell>
          <cell r="I2834" t="str">
            <v>098-6348440</v>
          </cell>
          <cell r="J2834" t="str">
            <v>098-6322623</v>
          </cell>
          <cell r="K2834" t="str">
            <v>contabilidad@corporinoquia.gov.co</v>
          </cell>
          <cell r="L2834" t="str">
            <v>http://www.corporinoquia.gov.co</v>
          </cell>
        </row>
        <row r="2835">
          <cell r="C2835" t="str">
            <v>Corporación Autónoma Regional de Sucre</v>
          </cell>
          <cell r="D2835" t="str">
            <v>CARSUCRE</v>
          </cell>
          <cell r="E2835" t="str">
            <v>SINCELEJO</v>
          </cell>
          <cell r="F2835" t="str">
            <v>DEPARTAMENTO DE SUCRE</v>
          </cell>
          <cell r="G2835" t="str">
            <v>CALLE 25 AV. OCALA 25-101</v>
          </cell>
          <cell r="H2835" t="str">
            <v>700001</v>
          </cell>
          <cell r="I2835" t="str">
            <v>095-2749995</v>
          </cell>
          <cell r="J2835" t="str">
            <v>095-2749991</v>
          </cell>
          <cell r="K2835" t="str">
            <v>carsucre@carsucre.gov.co</v>
          </cell>
          <cell r="L2835" t="str">
            <v>http://www.carsucre.gov.co</v>
          </cell>
        </row>
        <row r="2836">
          <cell r="C2836" t="str">
            <v>Corporación Autónoma Regional del Alto Magdalena</v>
          </cell>
          <cell r="D2836" t="str">
            <v>CAM</v>
          </cell>
          <cell r="E2836" t="str">
            <v>NEIVA</v>
          </cell>
          <cell r="F2836" t="str">
            <v>DEPARTAMENTO DE HUILA</v>
          </cell>
          <cell r="G2836" t="str">
            <v>CARRERA  1 NO  60-79 BARRIO LAS MERCEDES</v>
          </cell>
          <cell r="H2836" t="str">
            <v>410001</v>
          </cell>
          <cell r="I2836" t="str">
            <v>098-8765017</v>
          </cell>
          <cell r="J2836" t="str">
            <v>098-8765344</v>
          </cell>
          <cell r="K2836" t="str">
            <v>camhuila@cam.gov.co</v>
          </cell>
          <cell r="L2836" t="str">
            <v>http://www.cam.gov.co</v>
          </cell>
        </row>
        <row r="2837">
          <cell r="C2837" t="str">
            <v>Corporación Autónoma Regional del Centro de Antioquia</v>
          </cell>
          <cell r="D2837" t="str">
            <v>CORANTIOQUIA</v>
          </cell>
          <cell r="E2837" t="str">
            <v>MEDELLIN</v>
          </cell>
          <cell r="F2837" t="str">
            <v>DEPARTAMENTO DE ANTIOQUIA</v>
          </cell>
          <cell r="G2837" t="str">
            <v>CARRERA 65 N° 44 A 32</v>
          </cell>
          <cell r="H2837" t="str">
            <v>050031</v>
          </cell>
          <cell r="I2837" t="str">
            <v>094-4938888</v>
          </cell>
          <cell r="J2837" t="str">
            <v>094-4938807</v>
          </cell>
          <cell r="K2837" t="str">
            <v>corantioquia@corantioquia.gov.co</v>
          </cell>
          <cell r="L2837" t="str">
            <v>http://www.corantioquia.gov.co</v>
          </cell>
        </row>
        <row r="2838">
          <cell r="C2838" t="str">
            <v>Corporación Autónoma Regional del Atlántico</v>
          </cell>
          <cell r="D2838" t="str">
            <v>CRA</v>
          </cell>
          <cell r="E2838" t="str">
            <v>BARRANQUILLA - DISTRITO ESPECIAL, INDUSTRIAL Y PORTUARIO</v>
          </cell>
          <cell r="F2838" t="str">
            <v>DEPARTAMENTO DE ATLANTICO</v>
          </cell>
          <cell r="G2838" t="str">
            <v>Calle 66 N° 54 - 43</v>
          </cell>
          <cell r="H2838" t="str">
            <v>080002</v>
          </cell>
          <cell r="I2838" t="str">
            <v>095-3492482</v>
          </cell>
          <cell r="J2838" t="str">
            <v>095-3492482</v>
          </cell>
          <cell r="K2838" t="str">
            <v>jcardozo@crautonoma.gov.co</v>
          </cell>
          <cell r="L2838" t="str">
            <v>http://www.crautonoma.gov.co</v>
          </cell>
        </row>
        <row r="2839">
          <cell r="C2839" t="str">
            <v>Corporación Autónoma Regional de Santander</v>
          </cell>
          <cell r="D2839" t="str">
            <v>CAS</v>
          </cell>
          <cell r="E2839" t="str">
            <v>SAN GIL</v>
          </cell>
          <cell r="F2839" t="str">
            <v>DEPARTAMENTO DE SANTANDER</v>
          </cell>
          <cell r="G2839" t="str">
            <v>Carrera. 12 # 9-06</v>
          </cell>
          <cell r="H2839" t="str">
            <v>680001</v>
          </cell>
          <cell r="I2839" t="str">
            <v>097-7240762</v>
          </cell>
          <cell r="J2839" t="str">
            <v>097-7235668</v>
          </cell>
          <cell r="K2839" t="str">
            <v>contador@cas.gov.co</v>
          </cell>
          <cell r="L2839" t="str">
            <v>http://www.cas.gov.co</v>
          </cell>
        </row>
        <row r="2840">
          <cell r="C2840" t="str">
            <v>Corporación Autónoma Regional de Boyacá</v>
          </cell>
          <cell r="D2840" t="str">
            <v>CORPOBOYACA</v>
          </cell>
          <cell r="E2840" t="str">
            <v>TUNJA</v>
          </cell>
          <cell r="F2840" t="str">
            <v>DEPARTAMENTO DE BOYACA</v>
          </cell>
          <cell r="G2840" t="str">
            <v>ANTIGUA VÍA A PAIPA NO-53-70</v>
          </cell>
          <cell r="H2840" t="str">
            <v>150002</v>
          </cell>
          <cell r="I2840" t="str">
            <v>098-7402178,7423996,7432073</v>
          </cell>
          <cell r="J2840" t="str">
            <v>098-7407518</v>
          </cell>
          <cell r="K2840" t="str">
            <v>corpoboyaca@corpoboyaca.gov.co</v>
          </cell>
          <cell r="L2840" t="str">
            <v>http://www.corpoboyaca.gov.co.</v>
          </cell>
        </row>
        <row r="2841">
          <cell r="C2841" t="str">
            <v>Corporación Autónoma Regional de Chivor</v>
          </cell>
          <cell r="D2841" t="str">
            <v>CORPOCHIVOR</v>
          </cell>
          <cell r="E2841" t="str">
            <v>GARAGOA</v>
          </cell>
          <cell r="F2841" t="str">
            <v>DEPARTAMENTO DE BOYACA</v>
          </cell>
          <cell r="G2841" t="str">
            <v>CARRERA 5 # 10-125</v>
          </cell>
          <cell r="H2841" t="str">
            <v>153001</v>
          </cell>
          <cell r="I2841" t="str">
            <v>098-7500661</v>
          </cell>
          <cell r="J2841" t="str">
            <v>098-7500770</v>
          </cell>
          <cell r="K2841" t="str">
            <v>cchivor@corpochivor.gov.co</v>
          </cell>
          <cell r="L2841" t="str">
            <v>http://www.corpochivor.gov.co</v>
          </cell>
        </row>
        <row r="2842">
          <cell r="C2842" t="str">
            <v>Corporación Autónoma Regional del Guavio</v>
          </cell>
          <cell r="D2842" t="str">
            <v>CORPOGUAVIO</v>
          </cell>
          <cell r="E2842" t="str">
            <v>GACHALA</v>
          </cell>
          <cell r="F2842" t="str">
            <v>DEPARTAMENTO DE CUNDINAMARCA</v>
          </cell>
          <cell r="G2842" t="str">
            <v>CARRERA 7 N° 1A-52</v>
          </cell>
          <cell r="H2842" t="str">
            <v>251250</v>
          </cell>
          <cell r="I2842" t="str">
            <v>091-8538668,8538534</v>
          </cell>
          <cell r="J2842" t="str">
            <v>091-8538513</v>
          </cell>
          <cell r="K2842" t="str">
            <v>atencionalusuario@corpoguavio.gov.co</v>
          </cell>
          <cell r="L2842" t="str">
            <v>http://www.corpoguavio.gov.co</v>
          </cell>
        </row>
        <row r="2843">
          <cell r="C2843" t="str">
            <v>Corporación Autónoma Regional del Canal del Dique</v>
          </cell>
          <cell r="D2843" t="str">
            <v>CARDIQUE</v>
          </cell>
          <cell r="E2843" t="str">
            <v>CARTAGENA DE INDIAS - DISTRITO TURISTICO Y CULTURAL</v>
          </cell>
          <cell r="F2843" t="str">
            <v>DEPARTAMENTO DE BOLIVAR</v>
          </cell>
          <cell r="G2843" t="str">
            <v xml:space="preserve">BRR BOSQUE SEC MANZANILLO TV 52   16   190 </v>
          </cell>
          <cell r="H2843" t="str">
            <v>130001</v>
          </cell>
          <cell r="I2843" t="str">
            <v>095-6694394,6694125</v>
          </cell>
          <cell r="J2843" t="str">
            <v>095-6694059</v>
          </cell>
          <cell r="K2843" t="str">
            <v>contabilidad@cardique.gov.co</v>
          </cell>
          <cell r="L2843" t="str">
            <v>http://www.cardique.gov.co</v>
          </cell>
        </row>
        <row r="2844">
          <cell r="C2844" t="str">
            <v>Corporación Autónoma Regional del Sur de Bolívar</v>
          </cell>
          <cell r="D2844" t="str">
            <v>CSB</v>
          </cell>
          <cell r="E2844" t="str">
            <v>MAGANGUE</v>
          </cell>
          <cell r="F2844" t="str">
            <v>DEPARTAMENTO DE BOLIVAR</v>
          </cell>
          <cell r="G2844" t="str">
            <v>CALLE 15A NO.10-27 AVENIDA COLOMBIA</v>
          </cell>
          <cell r="H2844" t="str">
            <v>132512</v>
          </cell>
          <cell r="I2844" t="str">
            <v>095-6878800,6878012</v>
          </cell>
          <cell r="J2844" t="str">
            <v>095-6878016</v>
          </cell>
          <cell r="K2844" t="str">
            <v>bhernandez@carcsb.gov.co</v>
          </cell>
          <cell r="L2844" t="str">
            <v>http://wwwcarcsb.gov.co</v>
          </cell>
        </row>
        <row r="2845">
          <cell r="C2845" t="str">
            <v>Corporación para el Desarrollo Sostenible del Norte y el Oriente Amazónico</v>
          </cell>
          <cell r="D2845" t="str">
            <v>CDA</v>
          </cell>
          <cell r="E2845" t="str">
            <v>PUERTO INIRIDA</v>
          </cell>
          <cell r="F2845" t="str">
            <v>DEPARTAMENTO DE GUAINIA</v>
          </cell>
          <cell r="G2845" t="str">
            <v>BRR CINCO DE DICIEMBRE CALLE 26 11 131</v>
          </cell>
          <cell r="H2845" t="str">
            <v>940001</v>
          </cell>
          <cell r="I2845" t="str">
            <v>098-5656352</v>
          </cell>
          <cell r="J2845" t="str">
            <v>098-5656351</v>
          </cell>
          <cell r="K2845" t="str">
            <v>cda@cda.gov.co</v>
          </cell>
          <cell r="L2845" t="str">
            <v>http://www.cda.gov.co</v>
          </cell>
        </row>
        <row r="2846">
          <cell r="C2846" t="str">
            <v>Corporación para el Desarrollo Sostenible del Sur de la Amazonía</v>
          </cell>
          <cell r="D2846" t="str">
            <v>CORPOAMAZONIA</v>
          </cell>
          <cell r="E2846" t="str">
            <v>MOCOA</v>
          </cell>
          <cell r="F2846" t="str">
            <v>DEPARTAMENTO DE PUTUMAYO</v>
          </cell>
          <cell r="G2846" t="str">
            <v>Carrera 17 No. 14-85  Barrio La Esmeralda</v>
          </cell>
          <cell r="H2846" t="str">
            <v>860001</v>
          </cell>
          <cell r="I2846" t="str">
            <v>098-4295267,4296641,4296642</v>
          </cell>
          <cell r="J2846" t="str">
            <v>098-4295255</v>
          </cell>
          <cell r="K2846" t="str">
            <v>correspondencia@corpoamazonia.gov.co</v>
          </cell>
          <cell r="L2846" t="str">
            <v>http://www.corpoamazonia.gov.co</v>
          </cell>
        </row>
        <row r="2847">
          <cell r="C2847" t="str">
            <v>Corporación para el Desarrollo Sostenible del Archipiélago de San Andrés, Providencia y Santa Catalina</v>
          </cell>
          <cell r="D2847" t="str">
            <v>CORALINA</v>
          </cell>
          <cell r="E2847" t="str">
            <v>PROVIDENCIA (SAN ANDRES)</v>
          </cell>
          <cell r="F2847" t="str">
            <v>ARCHIPIELAGO DE SAN ANDRES</v>
          </cell>
          <cell r="G2847" t="str">
            <v>VIA SAN LUIS, BIGHT KM 26</v>
          </cell>
          <cell r="H2847" t="str">
            <v>880001</v>
          </cell>
          <cell r="I2847" t="str">
            <v>098-5131130</v>
          </cell>
          <cell r="J2847" t="str">
            <v>098-5131130</v>
          </cell>
          <cell r="K2847" t="str">
            <v>serviciocliente@coralina.gov.co</v>
          </cell>
          <cell r="L2847" t="str">
            <v>http://www.coralina.gov.co</v>
          </cell>
        </row>
        <row r="2848">
          <cell r="C2848" t="str">
            <v>Corporación para el Desarrollo Sostenible de La Macarena</v>
          </cell>
          <cell r="D2848" t="str">
            <v>CORMACARENA</v>
          </cell>
          <cell r="E2848" t="str">
            <v>VILLAVICENCIO</v>
          </cell>
          <cell r="F2848" t="str">
            <v>DEPARTAMENTO DEL META</v>
          </cell>
          <cell r="G2848" t="str">
            <v>CARRERAA 35 NO. 25 - 57 BRR SAN BENITO</v>
          </cell>
          <cell r="H2848" t="str">
            <v>505021</v>
          </cell>
          <cell r="I2848" t="str">
            <v>098-6730420</v>
          </cell>
          <cell r="J2848" t="str">
            <v>098-6825731</v>
          </cell>
          <cell r="K2848" t="str">
            <v>info@cormacarena.gov.co</v>
          </cell>
          <cell r="L2848" t="str">
            <v>http://www.cormacarena.gov.co</v>
          </cell>
        </row>
        <row r="2849">
          <cell r="C2849" t="str">
            <v>Corporación para el Desarrollo Sostenible de La Mojana y El San Jorge</v>
          </cell>
          <cell r="D2849" t="str">
            <v>CORPOMOJANA</v>
          </cell>
          <cell r="E2849" t="str">
            <v>SAN MARCOS</v>
          </cell>
          <cell r="F2849" t="str">
            <v>DEPARTAMENTO DE SUCRE</v>
          </cell>
          <cell r="G2849" t="str">
            <v>CARR 21 N°21A - 44</v>
          </cell>
          <cell r="H2849" t="str">
            <v>704030</v>
          </cell>
          <cell r="I2849" t="str">
            <v>095-2954877,2954869,</v>
          </cell>
          <cell r="J2849" t="str">
            <v>095-2955477</v>
          </cell>
          <cell r="K2849" t="str">
            <v>corpomojana@corpomojana.gov.co</v>
          </cell>
          <cell r="L2849" t="str">
            <v>http://www.corpomojana.gov.co</v>
          </cell>
        </row>
        <row r="2850">
          <cell r="C2850" t="str">
            <v>Instituto de Investigaciones en Recursos Biológicos Alexander Von Humboldt</v>
          </cell>
          <cell r="D2850" t="str">
            <v>IAVH</v>
          </cell>
          <cell r="E2850" t="str">
            <v>BOGOTA - DISTRITO CAPITAL</v>
          </cell>
          <cell r="F2850" t="str">
            <v>DISTRITO CAPITAL</v>
          </cell>
          <cell r="G2850" t="str">
            <v>CALLE 28 A #15-09</v>
          </cell>
          <cell r="H2850" t="str">
            <v>111311</v>
          </cell>
          <cell r="I2850" t="str">
            <v>999-3202767</v>
          </cell>
          <cell r="J2850" t="str">
            <v>999-3202767</v>
          </cell>
          <cell r="K2850" t="str">
            <v>acarreno@humboldt.org.co</v>
          </cell>
          <cell r="L2850" t="str">
            <v>http://www.humboldt.org.co</v>
          </cell>
        </row>
        <row r="2851">
          <cell r="C2851" t="str">
            <v>Instituto Amazónico de Investigaciones Científicas</v>
          </cell>
          <cell r="D2851" t="str">
            <v>SINCHI</v>
          </cell>
          <cell r="E2851" t="str">
            <v>BOGOTA - DISTRITO CAPITAL</v>
          </cell>
          <cell r="F2851" t="str">
            <v>DISTRITO CAPITAL</v>
          </cell>
          <cell r="G2851" t="str">
            <v>AV VASQUEZ COBO ENTRE CALLES 15 Y 16</v>
          </cell>
          <cell r="H2851" t="str">
            <v>111051</v>
          </cell>
          <cell r="I2851" t="str">
            <v>091-4442060</v>
          </cell>
          <cell r="J2851" t="str">
            <v>091-2862418</v>
          </cell>
          <cell r="K2851" t="str">
            <v>luzmarmantilla@sinchi.org.co</v>
          </cell>
          <cell r="L2851" t="str">
            <v>http://www. sinchi.org.co</v>
          </cell>
        </row>
        <row r="2852">
          <cell r="C2852" t="str">
            <v>Instituto de Investigaciones Ambientales del Pacífico Jhon Von Newman</v>
          </cell>
          <cell r="D2852" t="str">
            <v>IIAP</v>
          </cell>
          <cell r="E2852" t="str">
            <v>QUIBDO</v>
          </cell>
          <cell r="F2852" t="str">
            <v>DEPARTAMENTO DE CHOCO</v>
          </cell>
          <cell r="G2852" t="str">
            <v>CARRERA 6 N°3739 BARRIO HUAPANGO</v>
          </cell>
          <cell r="H2852" t="str">
            <v>270002</v>
          </cell>
          <cell r="I2852" t="str">
            <v>094-6709127,6709127,</v>
          </cell>
          <cell r="J2852" t="str">
            <v>094-6709126</v>
          </cell>
          <cell r="K2852" t="str">
            <v>iiap@iiap.org.co</v>
          </cell>
          <cell r="L2852" t="str">
            <v>http://www.iiap.org.co</v>
          </cell>
        </row>
        <row r="2853">
          <cell r="C2853" t="str">
            <v>Superintendencia de Servicios Públicos Domiciliarios</v>
          </cell>
          <cell r="D2853" t="str">
            <v>SSPD</v>
          </cell>
          <cell r="E2853" t="str">
            <v>BOGOTA - DISTRITO CAPITAL</v>
          </cell>
          <cell r="F2853" t="str">
            <v>DISTRITO CAPITAL</v>
          </cell>
          <cell r="G2853" t="str">
            <v>CARRERA 18 NO. 84-35</v>
          </cell>
          <cell r="H2853" t="str">
            <v>110221</v>
          </cell>
          <cell r="I2853" t="str">
            <v>091-6913005</v>
          </cell>
          <cell r="J2853" t="str">
            <v>091-6913142</v>
          </cell>
          <cell r="K2853" t="str">
            <v>sspd@superservicios.gov.co</v>
          </cell>
          <cell r="L2853" t="str">
            <v>http://www.superservicios.gov.co</v>
          </cell>
        </row>
        <row r="2854">
          <cell r="C2854" t="str">
            <v>Superintendencia de Transporte</v>
          </cell>
          <cell r="E2854" t="str">
            <v>BOGOTA - DISTRITO CAPITAL</v>
          </cell>
          <cell r="F2854" t="str">
            <v>DISTRITO CAPITAL</v>
          </cell>
          <cell r="G2854" t="str">
            <v>CALLE 63 N° 9A 45 PISO 2</v>
          </cell>
          <cell r="H2854" t="str">
            <v>111411</v>
          </cell>
          <cell r="I2854" t="str">
            <v>091-3526700</v>
          </cell>
          <cell r="J2854" t="str">
            <v>091-3526728</v>
          </cell>
          <cell r="K2854" t="str">
            <v>luzcaicedo@supertransporte.gov.co</v>
          </cell>
          <cell r="L2854" t="str">
            <v>http://www.supertransporte.gov.co</v>
          </cell>
        </row>
        <row r="2855">
          <cell r="C2855" t="str">
            <v>U.A.E. de la Dirección de Impuestos y Aduanas Nacionales</v>
          </cell>
          <cell r="D2855" t="str">
            <v>DIAN PAGADORA</v>
          </cell>
          <cell r="E2855" t="str">
            <v>BOGOTA - DISTRITO CAPITAL</v>
          </cell>
          <cell r="F2855" t="str">
            <v>DISTRITO CAPITAL</v>
          </cell>
          <cell r="G2855" t="str">
            <v>Carrera 7   6 C - 54 Piso 8</v>
          </cell>
          <cell r="H2855" t="str">
            <v>111711</v>
          </cell>
          <cell r="I2855" t="str">
            <v>091-6074076</v>
          </cell>
          <cell r="J2855" t="str">
            <v>091-6079680</v>
          </cell>
          <cell r="K2855" t="str">
            <v>mbuenaventurac@dian.gov.co</v>
          </cell>
          <cell r="L2855" t="str">
            <v>http://www.dian.gov.co</v>
          </cell>
        </row>
        <row r="2856">
          <cell r="C2856" t="str">
            <v>Comisión Reguladora de Agua Potable y Saneamiento Básico</v>
          </cell>
          <cell r="D2856" t="str">
            <v>C.R.A.</v>
          </cell>
          <cell r="E2856" t="str">
            <v>BOGOTA - DISTRITO CAPITAL</v>
          </cell>
          <cell r="F2856" t="str">
            <v>DISTRITO CAPITAL</v>
          </cell>
          <cell r="G2856" t="str">
            <v>CARRERA 12 N° 97-80, PISO 2</v>
          </cell>
          <cell r="H2856" t="str">
            <v>110221</v>
          </cell>
          <cell r="I2856" t="str">
            <v>091-4873820</v>
          </cell>
          <cell r="J2856" t="str">
            <v>091-4897650</v>
          </cell>
          <cell r="K2856" t="str">
            <v>correo@cra.gov.co</v>
          </cell>
          <cell r="L2856" t="str">
            <v>http://www.cra.gov.co</v>
          </cell>
        </row>
        <row r="2857">
          <cell r="C2857" t="str">
            <v>Fondo Nacional Ambiental</v>
          </cell>
          <cell r="D2857" t="str">
            <v>FONAM</v>
          </cell>
          <cell r="E2857" t="str">
            <v>BOGOTA - DISTRITO CAPITAL</v>
          </cell>
          <cell r="F2857" t="str">
            <v>DISTRITO CAPITAL</v>
          </cell>
          <cell r="G2857" t="str">
            <v>CALLE 37 NO. 8-40</v>
          </cell>
          <cell r="H2857" t="str">
            <v>111051</v>
          </cell>
          <cell r="I2857" t="str">
            <v>091-2886877</v>
          </cell>
          <cell r="J2857" t="str">
            <v>091-3323423</v>
          </cell>
          <cell r="K2857" t="str">
            <v>servicioalciudadano@minambiente.gov.co</v>
          </cell>
          <cell r="L2857" t="str">
            <v>http://www.minambiente.gov.co</v>
          </cell>
        </row>
        <row r="2858">
          <cell r="C2858" t="str">
            <v>Fondo de Cofinanciación para la Inversión Vial</v>
          </cell>
          <cell r="D2858" t="str">
            <v>FIV</v>
          </cell>
          <cell r="E2858" t="str">
            <v>BOGOTA - DISTRITO CAPITAL</v>
          </cell>
          <cell r="F2858" t="str">
            <v>DISTRITO CAPITAL</v>
          </cell>
          <cell r="G2858" t="str">
            <v>Calle 103 Nº 19 - 20</v>
          </cell>
          <cell r="H2858" t="str">
            <v>110111</v>
          </cell>
          <cell r="I2858" t="str">
            <v>091-6230388,6230311</v>
          </cell>
          <cell r="J2858" t="str">
            <v>091-6230311</v>
          </cell>
          <cell r="K2858" t="str">
            <v>jmsalcedo@findeter.gov.co</v>
          </cell>
          <cell r="L2858" t="str">
            <v>http://www.findeter.gov.co</v>
          </cell>
        </row>
        <row r="2859">
          <cell r="C2859" t="str">
            <v>Fondo de Cofinanciación para Inversión Urbana</v>
          </cell>
          <cell r="D2859" t="str">
            <v>FIU</v>
          </cell>
          <cell r="E2859" t="str">
            <v>BOGOTA - DISTRITO CAPITAL</v>
          </cell>
          <cell r="F2859" t="str">
            <v>DISTRITO CAPITAL</v>
          </cell>
          <cell r="G2859" t="str">
            <v>Calle 103 Nº 19 - 20</v>
          </cell>
          <cell r="H2859" t="str">
            <v>110111</v>
          </cell>
          <cell r="I2859" t="str">
            <v>999-6230311,6230388</v>
          </cell>
          <cell r="J2859" t="str">
            <v>999-6230260</v>
          </cell>
          <cell r="K2859" t="str">
            <v>jmsalcedo@findeter.gov.co</v>
          </cell>
          <cell r="L2859" t="str">
            <v>http://www.findeter.gov.co</v>
          </cell>
        </row>
        <row r="2860">
          <cell r="C2860" t="str">
            <v>Comisión de Regulación de Comunicaciones</v>
          </cell>
          <cell r="D2860" t="str">
            <v>CRC</v>
          </cell>
          <cell r="E2860" t="str">
            <v>BOGOTA - DISTRITO CAPITAL</v>
          </cell>
          <cell r="F2860" t="str">
            <v>DISTRITO CAPITAL</v>
          </cell>
          <cell r="G2860" t="str">
            <v>Calle 59A Bis No. 5-54 Piso 9</v>
          </cell>
          <cell r="H2860" t="str">
            <v>110231</v>
          </cell>
          <cell r="I2860" t="str">
            <v>091-3198327</v>
          </cell>
          <cell r="J2860" t="str">
            <v>091-3198301</v>
          </cell>
          <cell r="K2860" t="str">
            <v>jackson.carvajal@crcom.gov.co</v>
          </cell>
          <cell r="L2860" t="str">
            <v>http://www.crcom.gov.co</v>
          </cell>
        </row>
        <row r="2861">
          <cell r="C2861" t="str">
            <v>Dirección de Impuestos y Aduanas Nacionales</v>
          </cell>
          <cell r="D2861" t="str">
            <v>DIAN - RECAUDADORA</v>
          </cell>
          <cell r="E2861" t="str">
            <v>BOGOTA - DISTRITO CAPITAL</v>
          </cell>
          <cell r="F2861" t="str">
            <v>DISTRITO CAPITAL</v>
          </cell>
          <cell r="G2861" t="str">
            <v>Carrera 7 No 6C ? 54 piso 8° Edificio Sendas</v>
          </cell>
          <cell r="H2861" t="str">
            <v>111711</v>
          </cell>
          <cell r="I2861" t="str">
            <v>091-6079800</v>
          </cell>
          <cell r="J2861" t="str">
            <v>091-6079800</v>
          </cell>
          <cell r="K2861" t="str">
            <v>ssanchezp@dian.gov.co</v>
          </cell>
          <cell r="L2861" t="str">
            <v>http://www.dian.gov.co</v>
          </cell>
        </row>
        <row r="2862">
          <cell r="C2862" t="str">
            <v>Superintendencia de Subsidio Familiar</v>
          </cell>
          <cell r="D2862" t="str">
            <v>SSF</v>
          </cell>
          <cell r="E2862" t="str">
            <v>BOGOTA - DISTRITO CAPITAL</v>
          </cell>
          <cell r="F2862" t="str">
            <v>DISTRITO CAPITAL</v>
          </cell>
          <cell r="G2862" t="str">
            <v>ATENCIÓN AL CIUDADANO: AV. CALLE 26 NO. 57-83 TORRE 8 PISO 15 Y 16, BOGOTÁ|COLOMBIA</v>
          </cell>
          <cell r="H2862" t="str">
            <v>111051</v>
          </cell>
          <cell r="I2862" t="str">
            <v>999-3487800</v>
          </cell>
          <cell r="J2862" t="str">
            <v>999-3487804</v>
          </cell>
          <cell r="K2862" t="str">
            <v>ssf@ssf.gov.co</v>
          </cell>
          <cell r="L2862" t="str">
            <v>http://www.ssf.gov.co</v>
          </cell>
        </row>
        <row r="2863">
          <cell r="C2863" t="str">
            <v>U.A.E. Junta Central de Contadores</v>
          </cell>
          <cell r="D2863" t="str">
            <v>UAE JCC</v>
          </cell>
          <cell r="E2863" t="str">
            <v>BOGOTA - DISTRITO CAPITAL</v>
          </cell>
          <cell r="F2863" t="str">
            <v>DISTRITO CAPITAL</v>
          </cell>
          <cell r="G2863" t="str">
            <v>CALLE 96 NO 9A 21</v>
          </cell>
          <cell r="H2863" t="str">
            <v>110221</v>
          </cell>
          <cell r="I2863" t="str">
            <v>091-6261811</v>
          </cell>
          <cell r="J2863" t="str">
            <v>091-6444450</v>
          </cell>
          <cell r="K2863" t="str">
            <v>contabilidad@jcc.gov.co</v>
          </cell>
          <cell r="L2863" t="str">
            <v>http://www.jcc.gov.co</v>
          </cell>
        </row>
        <row r="2864">
          <cell r="C2864" t="str">
            <v>U.A.E. Contaduría General de la Nación</v>
          </cell>
          <cell r="D2864" t="str">
            <v>CGN</v>
          </cell>
          <cell r="E2864" t="str">
            <v>BOGOTA - DISTRITO CAPITAL</v>
          </cell>
          <cell r="F2864" t="str">
            <v>DISTRITO CAPITAL</v>
          </cell>
          <cell r="G2864" t="str">
            <v xml:space="preserve">CALLE 95 # 15 - 56 </v>
          </cell>
          <cell r="H2864" t="str">
            <v>110221</v>
          </cell>
          <cell r="I2864" t="str">
            <v>091-4926400</v>
          </cell>
          <cell r="J2864" t="str">
            <v>091-4926400</v>
          </cell>
          <cell r="K2864" t="str">
            <v>mesadeservicio@contaduria.gov.co</v>
          </cell>
          <cell r="L2864" t="str">
            <v>http://contaduria.gov.co</v>
          </cell>
        </row>
        <row r="2865">
          <cell r="C2865" t="str">
            <v>Unidad de Planeación Minero Energética</v>
          </cell>
          <cell r="D2865" t="str">
            <v>UPME</v>
          </cell>
          <cell r="E2865" t="str">
            <v>BOGOTA - DISTRITO CAPITAL</v>
          </cell>
          <cell r="F2865" t="str">
            <v>DISTRITO CAPITAL</v>
          </cell>
          <cell r="G2865" t="str">
            <v>AV CALLE 26 69 D 91 PISO 9</v>
          </cell>
          <cell r="H2865" t="str">
            <v>110931</v>
          </cell>
          <cell r="I2865" t="str">
            <v>091-2220601</v>
          </cell>
          <cell r="J2865" t="str">
            <v>091-2959870</v>
          </cell>
          <cell r="K2865" t="str">
            <v>patricia.valencia@upme.gov.co</v>
          </cell>
          <cell r="L2865" t="str">
            <v>http://www.upme.gov.co</v>
          </cell>
        </row>
        <row r="2866">
          <cell r="C2866" t="str">
            <v>Fondo Nacional de Gestión de Riesgo de Desastres</v>
          </cell>
          <cell r="E2866" t="str">
            <v>BOGOTA - DISTRITO CAPITAL</v>
          </cell>
          <cell r="F2866" t="str">
            <v>DISTRITO CAPITAL</v>
          </cell>
          <cell r="G2866" t="str">
            <v>CALLE 72 NO  10 - 03</v>
          </cell>
          <cell r="H2866" t="str">
            <v>110231</v>
          </cell>
          <cell r="I2866" t="str">
            <v>057-3155485880</v>
          </cell>
          <cell r="J2866" t="str">
            <v>091-5945111,1630</v>
          </cell>
          <cell r="K2866" t="str">
            <v>servicioalcliente@fiduprevisora.com.co</v>
          </cell>
          <cell r="L2866" t="str">
            <v>http://www.fiduprevisora.com.co</v>
          </cell>
        </row>
        <row r="2867">
          <cell r="C2867" t="str">
            <v>E.S.E. Hospital Regional de García Rovira</v>
          </cell>
          <cell r="E2867" t="str">
            <v>MALAGA</v>
          </cell>
          <cell r="F2867" t="str">
            <v>DEPARTAMENTO DE SANTANDER</v>
          </cell>
          <cell r="G2867" t="str">
            <v>CARRERA 7 NO.15-80</v>
          </cell>
          <cell r="H2867" t="str">
            <v>682011</v>
          </cell>
          <cell r="I2867" t="str">
            <v>097-6607449</v>
          </cell>
          <cell r="J2867" t="str">
            <v>097-6608445</v>
          </cell>
          <cell r="K2867" t="str">
            <v>hrgarciarovira@yahoo.es</v>
          </cell>
          <cell r="L2867" t="str">
            <v>http://www.malaga-santander.gov.co/instituciones-de-salud</v>
          </cell>
        </row>
        <row r="2868">
          <cell r="C2868" t="str">
            <v>E.S.E. Hospital San Bartolomé - Capitanejo</v>
          </cell>
          <cell r="E2868" t="str">
            <v>CAPITANEJO</v>
          </cell>
          <cell r="F2868" t="str">
            <v>DEPARTAMENTO DE SANTANDER</v>
          </cell>
          <cell r="G2868" t="str">
            <v>CARRERAA 4 NO. 1 05</v>
          </cell>
          <cell r="H2868" t="str">
            <v>681541</v>
          </cell>
          <cell r="I2868" t="str">
            <v>097-6600015</v>
          </cell>
          <cell r="J2868" t="str">
            <v>097-6600363</v>
          </cell>
          <cell r="K2868" t="str">
            <v>hospitalbartolome@hotmail.com</v>
          </cell>
          <cell r="L2868" t="str">
            <v>http://www.hospitalsanbartolome-santander.gov.co</v>
          </cell>
        </row>
        <row r="2869">
          <cell r="C2869" t="str">
            <v>E.S.E. Hospital Local de Cubarral</v>
          </cell>
          <cell r="E2869" t="str">
            <v>CUBARRAL</v>
          </cell>
          <cell r="F2869" t="str">
            <v>DEPARTAMENTO DEL META</v>
          </cell>
          <cell r="G2869" t="str">
            <v>CALLE 10 N° 19 18</v>
          </cell>
          <cell r="H2869" t="str">
            <v>506001</v>
          </cell>
          <cell r="I2869" t="str">
            <v>098-6763355</v>
          </cell>
          <cell r="J2869" t="str">
            <v>098-6763211</v>
          </cell>
          <cell r="K2869" t="str">
            <v>esecubarral@hotmail.com</v>
          </cell>
          <cell r="L2869" t="str">
            <v>http://www.ese.cubarral.gov.co</v>
          </cell>
        </row>
        <row r="2870">
          <cell r="C2870" t="str">
            <v>E.P.S.I. Asociación Indígena del Cauca</v>
          </cell>
          <cell r="D2870" t="str">
            <v>AIC</v>
          </cell>
          <cell r="E2870" t="str">
            <v>POPAYAN</v>
          </cell>
          <cell r="F2870" t="str">
            <v>DEPARTAMENTO DE CAUCA</v>
          </cell>
          <cell r="G2870" t="str">
            <v>Calle 1 No. 4-66</v>
          </cell>
          <cell r="H2870" t="str">
            <v>190003</v>
          </cell>
          <cell r="I2870" t="str">
            <v>092-8380200</v>
          </cell>
          <cell r="J2870" t="str">
            <v>092-8380200</v>
          </cell>
          <cell r="K2870" t="str">
            <v>correo@aicsalud.org.co</v>
          </cell>
          <cell r="L2870" t="str">
            <v>http://www.aicsalud.org.co</v>
          </cell>
        </row>
        <row r="2871">
          <cell r="C2871" t="str">
            <v>E.S.P. Empresa de Servicios Públicos Varios de Pupiales</v>
          </cell>
          <cell r="D2871" t="str">
            <v>EMSERP</v>
          </cell>
          <cell r="E2871" t="str">
            <v>PUPIALES</v>
          </cell>
          <cell r="F2871" t="str">
            <v>DEPARTAMENTO DE NARIÑO</v>
          </cell>
          <cell r="G2871" t="str">
            <v>CARRERA 7 10 217</v>
          </cell>
          <cell r="H2871" t="str">
            <v>524520</v>
          </cell>
          <cell r="I2871" t="str">
            <v>092-7246090</v>
          </cell>
          <cell r="J2871" t="str">
            <v>092-7246090</v>
          </cell>
          <cell r="K2871" t="str">
            <v>financiera@emserp.gov.co</v>
          </cell>
          <cell r="L2871" t="str">
            <v>http://www.emserp.gov.co</v>
          </cell>
        </row>
        <row r="2872">
          <cell r="C2872" t="str">
            <v>E.P.S.I. Asociación del Cabildos Indígenas del Cesar y La Guajira</v>
          </cell>
          <cell r="E2872" t="str">
            <v>VALLEDUPAR</v>
          </cell>
          <cell r="F2872" t="str">
            <v>DEPARTAMENTO DE CESAR</v>
          </cell>
          <cell r="G2872" t="str">
            <v>CALLE 8 No 17-17 BRR PONTEVEDRA</v>
          </cell>
          <cell r="H2872" t="str">
            <v>200001</v>
          </cell>
          <cell r="I2872" t="str">
            <v>095-5600188</v>
          </cell>
          <cell r="J2872" t="str">
            <v>095-5746534</v>
          </cell>
          <cell r="K2872" t="str">
            <v>gerencia_epsi@hotmail.com</v>
          </cell>
          <cell r="L2872" t="str">
            <v>http://www.dusakawiepsi.com</v>
          </cell>
        </row>
        <row r="2873">
          <cell r="C2873" t="str">
            <v>E.S.P. Empresa de Acueducto, Alcantarillado y Aseo de San Alberto S.A.</v>
          </cell>
          <cell r="D2873" t="str">
            <v>EMPOSANAL</v>
          </cell>
          <cell r="E2873" t="str">
            <v>SAN ALBERTO</v>
          </cell>
          <cell r="F2873" t="str">
            <v>DEPARTAMENTO DE CESAR</v>
          </cell>
          <cell r="G2873" t="str">
            <v>CALLE 6 N. 2-68 CENTRO</v>
          </cell>
          <cell r="H2873" t="str">
            <v>205070</v>
          </cell>
          <cell r="I2873" t="str">
            <v>095-5646453</v>
          </cell>
          <cell r="J2873" t="str">
            <v>095-5646451</v>
          </cell>
          <cell r="K2873" t="str">
            <v>emposanal2016@gmail.com</v>
          </cell>
          <cell r="L2873" t="str">
            <v>http://www.emposanal.com</v>
          </cell>
        </row>
        <row r="2874">
          <cell r="C2874" t="str">
            <v>E.S.E. San Cayetano - Guapotá</v>
          </cell>
          <cell r="E2874" t="str">
            <v>GUAPOTA</v>
          </cell>
          <cell r="F2874" t="str">
            <v>DEPARTAMENTO DE SANTANDER</v>
          </cell>
          <cell r="G2874" t="str">
            <v>CALLE 2 NO. 1 - 55</v>
          </cell>
          <cell r="H2874" t="str">
            <v>683011</v>
          </cell>
          <cell r="I2874" t="str">
            <v>031-3204912600</v>
          </cell>
          <cell r="J2874" t="str">
            <v>097-7296207</v>
          </cell>
          <cell r="K2874" t="str">
            <v>esesancayetanoguapota@gmail.com</v>
          </cell>
          <cell r="L2874" t="str">
            <v>http://www.guapota-santander.gov.co</v>
          </cell>
        </row>
        <row r="2875">
          <cell r="C2875" t="str">
            <v>E.S.P. Servicios Públicos de Yumbo S.A.</v>
          </cell>
          <cell r="D2875" t="str">
            <v>ESPY</v>
          </cell>
          <cell r="E2875" t="str">
            <v>YUMBO</v>
          </cell>
          <cell r="F2875" t="str">
            <v>DEPARTAMENTO DE VALLE DEL CAUCA</v>
          </cell>
          <cell r="G2875" t="str">
            <v>CALLE 16 2N 20</v>
          </cell>
          <cell r="H2875" t="str">
            <v>760501</v>
          </cell>
          <cell r="I2875" t="str">
            <v>092-6691374</v>
          </cell>
          <cell r="J2875" t="str">
            <v>092-6691374</v>
          </cell>
          <cell r="K2875" t="str">
            <v>espy@espyumbo.com</v>
          </cell>
          <cell r="L2875" t="str">
            <v>http://www.espyumbo.gov.co</v>
          </cell>
        </row>
        <row r="2876">
          <cell r="C2876" t="str">
            <v>Fonprecon - Invalidez</v>
          </cell>
          <cell r="E2876" t="str">
            <v>BOGOTA - DISTRITO CAPITAL</v>
          </cell>
          <cell r="F2876" t="str">
            <v>DISTRITO CAPITAL</v>
          </cell>
          <cell r="G2876" t="str">
            <v>CARRERA 10 # 24 55 PISO 2 Y 3</v>
          </cell>
          <cell r="H2876" t="str">
            <v>110311</v>
          </cell>
          <cell r="I2876" t="str">
            <v>091-3415566</v>
          </cell>
          <cell r="J2876" t="str">
            <v>091-2863396</v>
          </cell>
          <cell r="K2876" t="str">
            <v>framirez@fonprecon.gov.co</v>
          </cell>
          <cell r="L2876" t="str">
            <v>http://www.fonprecon.gov.co</v>
          </cell>
        </row>
        <row r="2877">
          <cell r="C2877" t="str">
            <v>Fonprecon - Sobrevivientes</v>
          </cell>
          <cell r="E2877" t="str">
            <v>BOGOTA - DISTRITO CAPITAL</v>
          </cell>
          <cell r="F2877" t="str">
            <v>DISTRITO CAPITAL</v>
          </cell>
          <cell r="G2877" t="str">
            <v>CARRERAA 10 # 24 55 PISO 2 Y 3</v>
          </cell>
          <cell r="H2877" t="str">
            <v>110311</v>
          </cell>
          <cell r="I2877" t="str">
            <v>091-3415566</v>
          </cell>
          <cell r="J2877" t="str">
            <v>091-2863396</v>
          </cell>
          <cell r="K2877" t="str">
            <v>framirez@fonprecon.gov.co</v>
          </cell>
          <cell r="L2877" t="str">
            <v>http://www.fonprecon.gov.co</v>
          </cell>
        </row>
        <row r="2878">
          <cell r="C2878" t="str">
            <v>I.P.S. Indígena Gonawindua Ette Ennaka</v>
          </cell>
          <cell r="E2878" t="str">
            <v>SANTA MARTA - DISTRITO TURISTICO, CULTURAL E HISTORICO</v>
          </cell>
          <cell r="F2878" t="str">
            <v>DEPARTAMENTO DE MAGDALENA</v>
          </cell>
          <cell r="G2878" t="str">
            <v>CALLE 11A # 19-34</v>
          </cell>
          <cell r="H2878" t="str">
            <v>470001</v>
          </cell>
          <cell r="I2878" t="str">
            <v>095-4347316</v>
          </cell>
          <cell r="J2878" t="str">
            <v>095-4347316</v>
          </cell>
          <cell r="K2878" t="str">
            <v>leyuman@gmail.com</v>
          </cell>
          <cell r="L2878" t="str">
            <v>http://</v>
          </cell>
        </row>
        <row r="2879">
          <cell r="C2879" t="str">
            <v>E.S.E. Hospital Municipal de El Dorado</v>
          </cell>
          <cell r="E2879" t="str">
            <v>EL DORADO</v>
          </cell>
          <cell r="F2879" t="str">
            <v>DEPARTAMENTO DEL META</v>
          </cell>
          <cell r="G2879" t="str">
            <v>CALLE 06 NO. 3-24 BARRIO EL CENTRO</v>
          </cell>
          <cell r="H2879" t="str">
            <v>506021</v>
          </cell>
          <cell r="I2879" t="str">
            <v>098-6701870</v>
          </cell>
          <cell r="J2879" t="str">
            <v>098-6488760,6488673</v>
          </cell>
          <cell r="K2879" t="str">
            <v>shospitaleldorado@gmail.com</v>
          </cell>
          <cell r="L2879" t="str">
            <v>http://</v>
          </cell>
        </row>
        <row r="2880">
          <cell r="C2880" t="str">
            <v>E.S.E. Centro de Salud Héctor Pineda Gallo - Susacón</v>
          </cell>
          <cell r="E2880" t="str">
            <v>SUSACON</v>
          </cell>
          <cell r="F2880" t="str">
            <v>DEPARTAMENTO DE BOYACA</v>
          </cell>
          <cell r="G2880" t="str">
            <v>PARQUE PRINCIPAL</v>
          </cell>
          <cell r="H2880" t="str">
            <v>150880</v>
          </cell>
          <cell r="I2880" t="str">
            <v>098-7715197</v>
          </cell>
          <cell r="J2880" t="str">
            <v>098-7707039</v>
          </cell>
          <cell r="K2880" t="str">
            <v>esesusacon@yahoo.es</v>
          </cell>
          <cell r="L2880" t="str">
            <v>http://sandraizr2005@yahoo.es</v>
          </cell>
        </row>
        <row r="2881">
          <cell r="C2881" t="str">
            <v>I.P.S. Indígena Pública The Wala</v>
          </cell>
          <cell r="E2881" t="str">
            <v>IBAGUE</v>
          </cell>
          <cell r="F2881" t="str">
            <v>DEPARTAMENTO DE TOLIMA</v>
          </cell>
          <cell r="G2881" t="str">
            <v>CARRERAA 8A N 17 22 BARRIO INTERLAKEN</v>
          </cell>
          <cell r="H2881" t="str">
            <v>730001</v>
          </cell>
          <cell r="I2881" t="str">
            <v>098-2616096</v>
          </cell>
          <cell r="J2881" t="str">
            <v>098-2616096</v>
          </cell>
          <cell r="K2881" t="str">
            <v>sedeadministrativa@ipsthewala.com</v>
          </cell>
          <cell r="L2881" t="str">
            <v>http://ipsthewala.com</v>
          </cell>
        </row>
        <row r="2882">
          <cell r="C2882" t="str">
            <v>E.P.S.I. Pijaos Salud</v>
          </cell>
          <cell r="E2882" t="str">
            <v>IBAGUE</v>
          </cell>
          <cell r="F2882" t="str">
            <v>DEPARTAMENTO DE TOLIMA</v>
          </cell>
          <cell r="G2882" t="str">
            <v>CARRERAA 8 N 16-85</v>
          </cell>
          <cell r="H2882" t="str">
            <v>730001</v>
          </cell>
          <cell r="I2882" t="str">
            <v>098-2616201</v>
          </cell>
          <cell r="J2882" t="str">
            <v>098-2616275</v>
          </cell>
          <cell r="K2882" t="str">
            <v>harold.rojas@pijaossalud.com.co</v>
          </cell>
          <cell r="L2882" t="str">
            <v>http://www.pijaossalud.com</v>
          </cell>
        </row>
        <row r="2883">
          <cell r="C2883" t="str">
            <v>E.S.E. Centro de Salud Con Cama Manuel H. Zabaleta G.</v>
          </cell>
          <cell r="E2883" t="str">
            <v>ALTO DEL ROSARIO</v>
          </cell>
          <cell r="F2883" t="str">
            <v>DEPARTAMENTO DE BOLIVAR</v>
          </cell>
          <cell r="G2883" t="str">
            <v>Calle Principal</v>
          </cell>
          <cell r="H2883" t="str">
            <v>130001</v>
          </cell>
          <cell r="I2883" t="str">
            <v>095-3116913722</v>
          </cell>
          <cell r="J2883" t="str">
            <v>095-99999999</v>
          </cell>
          <cell r="K2883" t="str">
            <v>omorelos38@hotmail.com</v>
          </cell>
          <cell r="L2883" t="str">
            <v>http://</v>
          </cell>
        </row>
        <row r="2884">
          <cell r="C2884" t="str">
            <v>E.S.P. Empresa de Acueducto y Alcantarillado de Silvia</v>
          </cell>
          <cell r="D2884" t="str">
            <v>EAAS</v>
          </cell>
          <cell r="E2884" t="str">
            <v>SILVIA</v>
          </cell>
          <cell r="F2884" t="str">
            <v>DEPARTAMENTO DE CAUCA</v>
          </cell>
          <cell r="G2884" t="str">
            <v xml:space="preserve">CERRO DE BELEN EN SILVIA CAUCA </v>
          </cell>
          <cell r="H2884" t="str">
            <v>192070</v>
          </cell>
          <cell r="I2884" t="str">
            <v>092-3105034700</v>
          </cell>
          <cell r="J2884" t="str">
            <v>092-9999999</v>
          </cell>
          <cell r="K2884" t="str">
            <v>eaasespd@yahoo.com.co</v>
          </cell>
          <cell r="L2884" t="str">
            <v>http://</v>
          </cell>
        </row>
        <row r="2885">
          <cell r="C2885" t="str">
            <v>Instituto de Tránsito y Transporte de Acacías - Meta</v>
          </cell>
          <cell r="D2885" t="str">
            <v>ITT</v>
          </cell>
          <cell r="E2885" t="str">
            <v>ACACIAS</v>
          </cell>
          <cell r="F2885" t="str">
            <v>DEPARTAMENTO DEL META</v>
          </cell>
          <cell r="G2885" t="str">
            <v>CALLE 15A NO. 31 -24</v>
          </cell>
          <cell r="H2885" t="str">
            <v>507001</v>
          </cell>
          <cell r="I2885" t="str">
            <v>098-6564535</v>
          </cell>
          <cell r="J2885" t="str">
            <v>098-6564535</v>
          </cell>
          <cell r="K2885" t="str">
            <v>transito@acacias-meta.gov.co</v>
          </cell>
          <cell r="L2885" t="str">
            <v xml:space="preserve">http://www.transitoacacias.com   </v>
          </cell>
        </row>
        <row r="2886">
          <cell r="C2886" t="str">
            <v>Instituto de las Artes y la Cultura - Orocué</v>
          </cell>
          <cell r="D2886" t="str">
            <v>INARCO</v>
          </cell>
          <cell r="E2886" t="str">
            <v>OROCUE</v>
          </cell>
          <cell r="F2886" t="str">
            <v>DEPARTAMENTO DE CASANARE</v>
          </cell>
          <cell r="G2886" t="str">
            <v>Orocue</v>
          </cell>
          <cell r="H2886" t="str">
            <v>853050</v>
          </cell>
          <cell r="I2886" t="str">
            <v>098-6365052</v>
          </cell>
          <cell r="J2886" t="str">
            <v>098-6365088</v>
          </cell>
          <cell r="K2886" t="str">
            <v>inarco.orocue@gmail.com</v>
          </cell>
          <cell r="L2886" t="str">
            <v>http://</v>
          </cell>
        </row>
        <row r="2887">
          <cell r="C2887" t="str">
            <v>E.S.P. Aguas de San Andrés S.A.</v>
          </cell>
          <cell r="E2887" t="str">
            <v>SAN ANDRES</v>
          </cell>
          <cell r="F2887" t="str">
            <v>ARCHIPIELAGO DE SAN ANDRES</v>
          </cell>
          <cell r="G2887" t="str">
            <v>AVENIDA NEWBALL EDIFICIO CORAL PALACE TERCER PISO</v>
          </cell>
          <cell r="H2887" t="str">
            <v>880020</v>
          </cell>
          <cell r="I2887" t="str">
            <v>098-5130801,3153039183</v>
          </cell>
          <cell r="J2887" t="str">
            <v>098-5130801</v>
          </cell>
          <cell r="K2887" t="str">
            <v>aguasdesanandres@gmail.com</v>
          </cell>
          <cell r="L2887" t="str">
            <v>http://www.sanandres.gov.co</v>
          </cell>
        </row>
        <row r="2888">
          <cell r="C2888" t="str">
            <v>Corporación de Ciencia y Tecnología para el Desarrollo de la Industria Naval Marítima y Fluvial</v>
          </cell>
          <cell r="D2888" t="str">
            <v>COTECMAR</v>
          </cell>
          <cell r="E2888" t="str">
            <v>CARTAGENA DE INDIAS - DISTRITO TURISTICO Y CULTURAL</v>
          </cell>
          <cell r="F2888" t="str">
            <v>DEPARTAMENTO DE BOLIVAR</v>
          </cell>
          <cell r="G2888" t="str">
            <v>Zona Industrial Mamonal Km 9</v>
          </cell>
          <cell r="H2888" t="str">
            <v>130001</v>
          </cell>
          <cell r="I2888" t="str">
            <v>095-6535035</v>
          </cell>
          <cell r="J2888" t="str">
            <v>095-6535035</v>
          </cell>
          <cell r="K2888" t="str">
            <v>jreyes@cotecmar.com</v>
          </cell>
          <cell r="L2888" t="str">
            <v>http://www.cotecmar.com</v>
          </cell>
        </row>
        <row r="2889">
          <cell r="C2889" t="str">
            <v>Servicios Postales Nacionales S.A.</v>
          </cell>
          <cell r="E2889" t="str">
            <v>BOGOTA - DISTRITO CAPITAL</v>
          </cell>
          <cell r="F2889" t="str">
            <v>DISTRITO CAPITAL</v>
          </cell>
          <cell r="G2889" t="str">
            <v>DG 25 G 95 A 55</v>
          </cell>
          <cell r="H2889" t="str">
            <v>110911</v>
          </cell>
          <cell r="I2889" t="str">
            <v>091-4722005</v>
          </cell>
          <cell r="J2889" t="str">
            <v>091-4722005</v>
          </cell>
          <cell r="K2889" t="str">
            <v>notificaciones.judiciales@4-72.com.co</v>
          </cell>
          <cell r="L2889" t="str">
            <v>http://www.4-72.com.co</v>
          </cell>
        </row>
        <row r="2890">
          <cell r="C2890" t="str">
            <v>Consejo Profesional Nacional de Ingeniería</v>
          </cell>
          <cell r="E2890" t="str">
            <v>BOGOTA - DISTRITO CAPITAL</v>
          </cell>
          <cell r="F2890" t="str">
            <v>DISTRITO CAPITAL</v>
          </cell>
          <cell r="G2890" t="str">
            <v>Calle 78 No. 9-57 Piso 13</v>
          </cell>
          <cell r="H2890" t="str">
            <v>110221</v>
          </cell>
          <cell r="I2890" t="str">
            <v>091-3220102</v>
          </cell>
          <cell r="J2890" t="str">
            <v>091-3220102</v>
          </cell>
          <cell r="K2890" t="str">
            <v>contabilidad@copnia.gov.co</v>
          </cell>
          <cell r="L2890" t="str">
            <v>http://www.copnia.gov.co</v>
          </cell>
        </row>
        <row r="2891">
          <cell r="C2891" t="str">
            <v>E.S.E. Hospital Local de San Carlos de Guaroa</v>
          </cell>
          <cell r="E2891" t="str">
            <v>SAN CARLOS DE GUAROA</v>
          </cell>
          <cell r="F2891" t="str">
            <v>DEPARTAMENTO DEL META</v>
          </cell>
          <cell r="G2891" t="str">
            <v>CALLE 5 NO 7 -14 BRR CENTRO SAN CARLOS DE GUAROA</v>
          </cell>
          <cell r="H2891" t="str">
            <v>507011</v>
          </cell>
          <cell r="I2891" t="str">
            <v>094-6701870</v>
          </cell>
          <cell r="J2891" t="str">
            <v>094-6557112</v>
          </cell>
          <cell r="K2891" t="str">
            <v>esesancarlos@hotmail.com</v>
          </cell>
          <cell r="L2891" t="str">
            <v>http://www.sancarlosdeguaroa-meta.gov.co</v>
          </cell>
        </row>
        <row r="2892">
          <cell r="C2892" t="str">
            <v>E.S.E. Salud Dorada</v>
          </cell>
          <cell r="E2892" t="str">
            <v>LA DORADA</v>
          </cell>
          <cell r="F2892" t="str">
            <v>DEPARTAMENTO DE CALDAS</v>
          </cell>
          <cell r="G2892" t="str">
            <v>CALLE 2  N° 14-37</v>
          </cell>
          <cell r="H2892" t="str">
            <v>175031</v>
          </cell>
          <cell r="I2892" t="str">
            <v>096-8576950</v>
          </cell>
          <cell r="J2892" t="str">
            <v>096-8575696</v>
          </cell>
          <cell r="K2892" t="str">
            <v>financiera@saluddorada.gov.co</v>
          </cell>
          <cell r="L2892" t="str">
            <v>http://www.saluddorada.gov.co</v>
          </cell>
        </row>
        <row r="2893">
          <cell r="C2893" t="str">
            <v>E.S.E. Hospital Universitario del Caribe</v>
          </cell>
          <cell r="E2893" t="str">
            <v>CARTAGENA DE INDIAS - DISTRITO TURISTICO Y CULTURAL</v>
          </cell>
          <cell r="F2893" t="str">
            <v>DEPARTAMENTO DE BOLIVAR</v>
          </cell>
          <cell r="G2893" t="str">
            <v>ZARAGOCILLA EDIFICIO HOSPITAL UNIVERSITARIO DEL CARIBE CALLE 29 NO. 50-50</v>
          </cell>
          <cell r="H2893" t="str">
            <v>130001</v>
          </cell>
          <cell r="I2893" t="str">
            <v>095-6697200</v>
          </cell>
          <cell r="J2893" t="str">
            <v>095-6726017</v>
          </cell>
          <cell r="K2893" t="str">
            <v>contactenos@hucaribe.gov.co</v>
          </cell>
          <cell r="L2893" t="str">
            <v>http://www.hucaribe.gov.co</v>
          </cell>
        </row>
        <row r="2894">
          <cell r="C2894" t="str">
            <v>E.S.E. Hospital Integrado San Joaquín</v>
          </cell>
          <cell r="E2894" t="str">
            <v>SAN JOAQUIN</v>
          </cell>
          <cell r="F2894" t="str">
            <v>DEPARTAMENTO DE SANTANDER</v>
          </cell>
          <cell r="G2894" t="str">
            <v>CARRERA 5  1 - 44</v>
          </cell>
          <cell r="H2894" t="str">
            <v>682511</v>
          </cell>
          <cell r="I2894" t="str">
            <v>097-7159110</v>
          </cell>
          <cell r="J2894" t="str">
            <v>097-7159134</v>
          </cell>
          <cell r="K2894" t="str">
            <v>hospital_sanjoaquin@hotmail.com</v>
          </cell>
          <cell r="L2894" t="str">
            <v>http://www.esehospitalintegradosanjoaquin-santader.gov.co</v>
          </cell>
        </row>
        <row r="2895">
          <cell r="C2895" t="str">
            <v>Casa de la Cultura Jorge Eliecer Gaitán</v>
          </cell>
          <cell r="E2895" t="str">
            <v>VILLAVICENCIO</v>
          </cell>
          <cell r="F2895" t="str">
            <v>DEPARTAMENTO DEL META</v>
          </cell>
          <cell r="G2895" t="str">
            <v>CARRERA 32 39 62</v>
          </cell>
          <cell r="H2895" t="str">
            <v>500001</v>
          </cell>
          <cell r="I2895" t="str">
            <v>098-6704154</v>
          </cell>
          <cell r="J2895" t="str">
            <v>098-6714306</v>
          </cell>
          <cell r="K2895" t="str">
            <v>contacto@casaculturameta.gov.co</v>
          </cell>
          <cell r="L2895" t="str">
            <v>http://</v>
          </cell>
        </row>
        <row r="2896">
          <cell r="C2896" t="str">
            <v>E.S.P. Empresa Municipal de Acueducto, Alcantarillado y Aseo de la Unión de Sucre S.A.</v>
          </cell>
          <cell r="D2896" t="str">
            <v>UNIONAAA</v>
          </cell>
          <cell r="E2896" t="str">
            <v>LA UNION DE SUCRE</v>
          </cell>
          <cell r="F2896" t="str">
            <v>DEPARTAMENTO DE SUCRE</v>
          </cell>
          <cell r="G2896" t="str">
            <v>Av. Nuñez, frente a la Alcaldía</v>
          </cell>
          <cell r="H2896" t="str">
            <v>704050</v>
          </cell>
          <cell r="I2896" t="str">
            <v>095-2919126</v>
          </cell>
          <cell r="J2896" t="str">
            <v>095-2919013</v>
          </cell>
          <cell r="K2896" t="str">
            <v>unionaaa@hotmail.com</v>
          </cell>
          <cell r="L2896" t="str">
            <v>http://</v>
          </cell>
        </row>
        <row r="2897">
          <cell r="C2897" t="str">
            <v>E.P.S. Indígena Manexka - Asociación de Cabildos del Resguardo Indígena Zenú de San Andrés de Sotavento Córdoba y Sucre -  En Liquidación</v>
          </cell>
          <cell r="D2897" t="str">
            <v>MANEXKA</v>
          </cell>
          <cell r="E2897" t="str">
            <v>SAN ANDRES DE SOTAVENTO</v>
          </cell>
          <cell r="F2897" t="str">
            <v>DEPARTAMENTO DE CORDOBA</v>
          </cell>
          <cell r="G2897" t="str">
            <v>CARRERA 10 # 7B- 27 TRONCAL VIA CHINU - LORICA</v>
          </cell>
          <cell r="H2897" t="str">
            <v>232830</v>
          </cell>
          <cell r="I2897" t="str">
            <v>094-7798787</v>
          </cell>
          <cell r="J2897" t="str">
            <v>094-7799745</v>
          </cell>
          <cell r="K2897" t="str">
            <v>manexkaepsi@hotmail.com</v>
          </cell>
          <cell r="L2897" t="str">
            <v>http://www.manexkaepsi.com</v>
          </cell>
        </row>
        <row r="2898">
          <cell r="C2898" t="str">
            <v>E.S.E. San Isidro - Tona</v>
          </cell>
          <cell r="E2898" t="str">
            <v>TONA</v>
          </cell>
          <cell r="F2898" t="str">
            <v>DEPARTAMENTO DE SANTANDER</v>
          </cell>
          <cell r="G2898" t="str">
            <v>CARRERA 3 NO. 6 - 37</v>
          </cell>
          <cell r="H2898" t="str">
            <v>680541</v>
          </cell>
          <cell r="I2898" t="str">
            <v>097-3208013588</v>
          </cell>
          <cell r="J2898" t="str">
            <v>097-3208013588</v>
          </cell>
          <cell r="K2898" t="str">
            <v>esesanisidro767@hotmail.com</v>
          </cell>
          <cell r="L2898" t="str">
            <v>http://www.tona-santander.gov.co</v>
          </cell>
        </row>
        <row r="2899">
          <cell r="C2899" t="str">
            <v>E.S.E. Pasto Salud</v>
          </cell>
          <cell r="E2899" t="str">
            <v>SAN JUAN DE PASTO</v>
          </cell>
          <cell r="F2899" t="str">
            <v>DEPARTAMENTO DE NARIÑO</v>
          </cell>
          <cell r="G2899" t="str">
            <v>CARRERAA 20 N 19B 22</v>
          </cell>
          <cell r="H2899" t="str">
            <v>520003</v>
          </cell>
          <cell r="I2899" t="str">
            <v>092-7201372</v>
          </cell>
          <cell r="J2899" t="str">
            <v>092-7200899</v>
          </cell>
          <cell r="K2899" t="str">
            <v>pastosaludese@pastosaludese.gov.co</v>
          </cell>
          <cell r="L2899" t="str">
            <v>http://www.pastosaludese.gov.co</v>
          </cell>
        </row>
        <row r="2900">
          <cell r="C2900" t="str">
            <v>I.P.S. Centro de Salud San Antonio California - Santander</v>
          </cell>
          <cell r="E2900" t="str">
            <v>CALIFORNIA</v>
          </cell>
          <cell r="F2900" t="str">
            <v>DEPARTAMENTO DE SANTANDER</v>
          </cell>
          <cell r="G2900" t="str">
            <v>CARRERA 5  N°  4 - 27  BARRIO PERPETUO SOCORRO</v>
          </cell>
          <cell r="H2900" t="str">
            <v>680511</v>
          </cell>
          <cell r="I2900" t="str">
            <v>097-3103125588</v>
          </cell>
          <cell r="J2900" t="str">
            <v>097-6298264</v>
          </cell>
          <cell r="K2900" t="str">
            <v>hospitalsanantonio2016@hotmail.com</v>
          </cell>
        </row>
        <row r="2901">
          <cell r="C2901" t="str">
            <v>Sociedad Terminal de Transportes de Ocaña S.A.</v>
          </cell>
          <cell r="E2901" t="str">
            <v>OCAÑA</v>
          </cell>
          <cell r="F2901" t="str">
            <v>DEPARTAMENTO DE NORTE DE SANTANDER</v>
          </cell>
          <cell r="G2901" t="str">
            <v>CARRERA 11 19 - 332 AV CIRCUNVALAR</v>
          </cell>
          <cell r="H2901" t="str">
            <v>546552</v>
          </cell>
          <cell r="I2901" t="str">
            <v>097-5696802</v>
          </cell>
          <cell r="J2901" t="str">
            <v>097-5610372</v>
          </cell>
          <cell r="K2901" t="str">
            <v>terminalocana@hotmail.com</v>
          </cell>
          <cell r="L2901" t="str">
            <v>http://www.terminalocana.com</v>
          </cell>
        </row>
        <row r="2902">
          <cell r="C2902" t="str">
            <v>Hospital Local Habacuc Calderón - Carmen de Carupa</v>
          </cell>
          <cell r="E2902" t="str">
            <v>CARMEN DE CARUPA</v>
          </cell>
          <cell r="F2902" t="str">
            <v>DEPARTAMENTO DE CUNDINAMARCA</v>
          </cell>
          <cell r="G2902" t="str">
            <v>CALLE 2 N 1 E 50</v>
          </cell>
          <cell r="H2902" t="str">
            <v>250420</v>
          </cell>
          <cell r="I2902" t="str">
            <v>091-8554221</v>
          </cell>
          <cell r="J2902" t="str">
            <v>091-8554120</v>
          </cell>
          <cell r="K2902" t="str">
            <v>hcarupa@cundinamarca.gov.co</v>
          </cell>
          <cell r="L2902" t="str">
            <v>http://www.esehabacuccalderon.gov.co</v>
          </cell>
        </row>
        <row r="2903">
          <cell r="C2903" t="str">
            <v>UNE EPM Telecomunicaciones S.A.</v>
          </cell>
          <cell r="D2903" t="str">
            <v>UNEEPMTELCO</v>
          </cell>
          <cell r="E2903" t="str">
            <v>MEDELLIN</v>
          </cell>
          <cell r="F2903" t="str">
            <v>DEPARTAMENTO DE ANTIOQUIA</v>
          </cell>
          <cell r="G2903" t="str">
            <v>CARRERAA 16 11A SUR -100</v>
          </cell>
          <cell r="H2903" t="str">
            <v>050022</v>
          </cell>
          <cell r="I2903" t="str">
            <v>054-5158415</v>
          </cell>
          <cell r="J2903" t="str">
            <v>054-5158965</v>
          </cell>
          <cell r="K2903" t="str">
            <v>unecorp@tigoune.com</v>
          </cell>
          <cell r="L2903" t="str">
            <v>http://www.une.com.co</v>
          </cell>
        </row>
        <row r="2904">
          <cell r="C2904" t="str">
            <v>I.P.S. Centro de Salud Ucatá - Charta Santander</v>
          </cell>
          <cell r="E2904" t="str">
            <v>CHARTA</v>
          </cell>
          <cell r="F2904" t="str">
            <v>DEPARTAMENTO DE SANTANDER</v>
          </cell>
          <cell r="G2904" t="str">
            <v>CARRERAA 2   2   79</v>
          </cell>
          <cell r="H2904" t="str">
            <v>680551</v>
          </cell>
          <cell r="I2904" t="str">
            <v>097-6069531</v>
          </cell>
          <cell r="J2904" t="str">
            <v>097-6069531</v>
          </cell>
          <cell r="K2904" t="str">
            <v>centrodesaludcharta@hotmail.com</v>
          </cell>
          <cell r="L2904" t="str">
            <v>http://</v>
          </cell>
        </row>
        <row r="2905">
          <cell r="C2905" t="str">
            <v>Embarcadero Turístico de Girardot Ltda. - En Liquidación</v>
          </cell>
          <cell r="E2905" t="str">
            <v>GIRARDOT</v>
          </cell>
          <cell r="F2905" t="str">
            <v>DEPARTAMENTO DE CUNDINAMARCA</v>
          </cell>
          <cell r="G2905" t="str">
            <v>Carrera 11 Calle 17 esquina Piso 2</v>
          </cell>
          <cell r="H2905" t="str">
            <v>252431</v>
          </cell>
          <cell r="I2905" t="str">
            <v>091-8335050</v>
          </cell>
          <cell r="J2905" t="str">
            <v>091-8335050</v>
          </cell>
          <cell r="K2905" t="str">
            <v>embarcaderoturisticogirardot@hotmail.com</v>
          </cell>
          <cell r="L2905" t="str">
            <v>http://</v>
          </cell>
        </row>
        <row r="2906">
          <cell r="C2906" t="str">
            <v>C.P.G.A. del Sur del Casanare - En Liquidación</v>
          </cell>
          <cell r="D2906" t="str">
            <v>CEPROSURCA</v>
          </cell>
          <cell r="E2906" t="str">
            <v>MONTERREY</v>
          </cell>
          <cell r="F2906" t="str">
            <v>DEPARTAMENTO DE CASANARE</v>
          </cell>
          <cell r="G2906" t="str">
            <v>Carrera   6   16 - 30</v>
          </cell>
          <cell r="H2906" t="str">
            <v>850001</v>
          </cell>
          <cell r="I2906" t="str">
            <v>098-6249201</v>
          </cell>
          <cell r="J2906" t="str">
            <v>098-6249890</v>
          </cell>
          <cell r="K2906" t="str">
            <v>cenprosurca05@hotmail.com</v>
          </cell>
        </row>
        <row r="2907">
          <cell r="C2907" t="str">
            <v>E.S.P. Acueducto Regional del Sur del Atlántico S.A.</v>
          </cell>
          <cell r="D2907" t="str">
            <v>ARESUR</v>
          </cell>
          <cell r="E2907" t="str">
            <v>BARRANQUILLA - DISTRITO ESPECIAL, INDUSTRIAL Y PORTUARIO</v>
          </cell>
          <cell r="F2907" t="str">
            <v>DEPARTAMENTO DE ATLANTICO</v>
          </cell>
          <cell r="G2907" t="str">
            <v>CALLE 40 NO.45-46 PISO 6 EDIFICIO GOBERNACIÓN DEL ATLÁNTICO</v>
          </cell>
          <cell r="H2907" t="str">
            <v>083080</v>
          </cell>
          <cell r="I2907" t="str">
            <v>095-3732822</v>
          </cell>
          <cell r="J2907" t="str">
            <v>095-9999999</v>
          </cell>
          <cell r="K2907" t="str">
            <v>aresursa@hotmail.com</v>
          </cell>
        </row>
        <row r="2908">
          <cell r="C2908" t="str">
            <v>E.S.P. Emsercota S.A.</v>
          </cell>
          <cell r="D2908" t="str">
            <v>EMSERCOTA</v>
          </cell>
          <cell r="E2908" t="str">
            <v>COTA</v>
          </cell>
          <cell r="F2908" t="str">
            <v>DEPARTAMENTO DE CUNDINAMARCA</v>
          </cell>
          <cell r="G2908" t="str">
            <v>CALLE 12 NO 4 35</v>
          </cell>
          <cell r="H2908" t="str">
            <v>250010</v>
          </cell>
          <cell r="I2908" t="str">
            <v>091-8777147</v>
          </cell>
          <cell r="J2908" t="str">
            <v>091-8641425</v>
          </cell>
          <cell r="K2908" t="str">
            <v>emsercota@hotmail.com</v>
          </cell>
          <cell r="L2908" t="str">
            <v>http://www.emsercota.gov.co</v>
          </cell>
        </row>
        <row r="2909">
          <cell r="C2909" t="str">
            <v>E.S.P. Domiciliarios de La Montañita S.A.</v>
          </cell>
          <cell r="D2909" t="str">
            <v>SERVIMONTAÑITA</v>
          </cell>
          <cell r="E2909" t="str">
            <v>LA MONTAÑITA</v>
          </cell>
          <cell r="F2909" t="str">
            <v>DEPARTAMENTO DE CAQUETA</v>
          </cell>
          <cell r="G2909" t="str">
            <v xml:space="preserve">CARRERAA 6 NO 6A 28 BR EL CENTRO </v>
          </cell>
          <cell r="H2909" t="str">
            <v>181050</v>
          </cell>
          <cell r="I2909" t="str">
            <v>322-8739327</v>
          </cell>
          <cell r="J2909" t="str">
            <v>098-4300170</v>
          </cell>
          <cell r="K2909" t="str">
            <v>servimontanita@hotmail.com</v>
          </cell>
          <cell r="L2909" t="str">
            <v>http://</v>
          </cell>
        </row>
        <row r="2910">
          <cell r="C2910" t="str">
            <v>Instituto Departamental de Deportes del Cauca</v>
          </cell>
          <cell r="D2910" t="str">
            <v>INDEPORTES</v>
          </cell>
          <cell r="E2910" t="str">
            <v>POPAYAN</v>
          </cell>
          <cell r="F2910" t="str">
            <v>DEPARTAMENTO DE CAUCA</v>
          </cell>
          <cell r="G2910" t="str">
            <v>CARRERA 7 NO. 7-90</v>
          </cell>
          <cell r="H2910" t="str">
            <v>190003</v>
          </cell>
          <cell r="I2910" t="str">
            <v>092-8241155</v>
          </cell>
          <cell r="J2910" t="str">
            <v>092-8241155</v>
          </cell>
          <cell r="K2910" t="str">
            <v>gerencia@indeportescauca.gov.co</v>
          </cell>
          <cell r="L2910" t="str">
            <v>http://www.indeportescauca.gov.co</v>
          </cell>
        </row>
        <row r="2911">
          <cell r="C2911" t="str">
            <v>E.S.E. Centro de Salud de Yacuanquer</v>
          </cell>
          <cell r="E2911" t="str">
            <v>YACUANQUER</v>
          </cell>
          <cell r="F2911" t="str">
            <v>DEPARTAMENTO DE NARIÑO</v>
          </cell>
          <cell r="G2911" t="str">
            <v>MUNICIPIO DE YACUANQUER</v>
          </cell>
          <cell r="H2911" t="str">
            <v>523001</v>
          </cell>
          <cell r="I2911" t="str">
            <v>097-7753083</v>
          </cell>
          <cell r="J2911" t="str">
            <v>097-7200612</v>
          </cell>
          <cell r="K2911" t="str">
            <v>eseyacuanquer@hotmail.com</v>
          </cell>
          <cell r="L2911" t="str">
            <v>http://www.yacuanquer.net</v>
          </cell>
        </row>
        <row r="2912">
          <cell r="C2912" t="str">
            <v>I.P.S. Centro de Salud Santa Bárbara - Santander</v>
          </cell>
          <cell r="E2912" t="str">
            <v>SANTA BARBARA (SANTANDER)</v>
          </cell>
          <cell r="F2912" t="str">
            <v>DEPARTAMENTO DE SANTANDER</v>
          </cell>
          <cell r="G2912" t="str">
            <v>CARRERAA 3 4 98</v>
          </cell>
          <cell r="H2912" t="str">
            <v>681021</v>
          </cell>
          <cell r="I2912" t="str">
            <v>097-6569072</v>
          </cell>
          <cell r="J2912" t="str">
            <v>097-6569072</v>
          </cell>
          <cell r="K2912" t="str">
            <v>e.s.esantabarbara@hotmail.com</v>
          </cell>
          <cell r="L2912" t="str">
            <v>http://www.santabarbara-santander.gov.co</v>
          </cell>
        </row>
        <row r="2913">
          <cell r="C2913" t="str">
            <v>E.S.P Occidente limpio S.A.S</v>
          </cell>
          <cell r="D2913" t="str">
            <v>EPSAFE</v>
          </cell>
          <cell r="E2913" t="str">
            <v>SANTAFE DE ANTIOQUIA</v>
          </cell>
          <cell r="F2913" t="str">
            <v>DEPARTAMENTO DE ANTIOQUIA</v>
          </cell>
          <cell r="G2913" t="str">
            <v>CALLE 11 11-70</v>
          </cell>
          <cell r="H2913" t="str">
            <v>057050</v>
          </cell>
          <cell r="I2913" t="str">
            <v>094-8534724</v>
          </cell>
          <cell r="J2913" t="str">
            <v>094-8534616</v>
          </cell>
          <cell r="K2913" t="str">
            <v>administrativa@occidentelimpio.gov.co</v>
          </cell>
          <cell r="L2913" t="str">
            <v>http://www.occidentelimpio.gov.co</v>
          </cell>
        </row>
        <row r="2914">
          <cell r="C2914" t="str">
            <v>E.S.E. Hospital San Francisco de Viotá</v>
          </cell>
          <cell r="D2914" t="str">
            <v>HSF</v>
          </cell>
          <cell r="E2914" t="str">
            <v>VIOTA</v>
          </cell>
          <cell r="F2914" t="str">
            <v>DEPARTAMENTO DE CUNDINAMARCA</v>
          </cell>
          <cell r="G2914" t="str">
            <v>AVENIDA EL PROGRESO, VIA TOCAIMA</v>
          </cell>
          <cell r="H2914" t="str">
            <v>252660</v>
          </cell>
          <cell r="I2914" t="str">
            <v>091-8349413</v>
          </cell>
          <cell r="J2914" t="str">
            <v>091-8349027</v>
          </cell>
          <cell r="K2914" t="str">
            <v>hviota@cundinamarca.gov.co</v>
          </cell>
          <cell r="L2914" t="str">
            <v>http://hospitalviota.gov.co/</v>
          </cell>
        </row>
        <row r="2915">
          <cell r="C2915" t="str">
            <v>Junta Municipal de Deportes de Frontino</v>
          </cell>
          <cell r="D2915" t="str">
            <v>JUNDEPORTES</v>
          </cell>
          <cell r="E2915" t="str">
            <v>FRONTINO</v>
          </cell>
          <cell r="F2915" t="str">
            <v>DEPARTAMENTO DE ANTIOQUIA</v>
          </cell>
          <cell r="G2915" t="str">
            <v>CALLE 21 NO. 38 - 22</v>
          </cell>
          <cell r="H2915" t="str">
            <v>057450</v>
          </cell>
          <cell r="I2915" t="str">
            <v>094-8595811</v>
          </cell>
          <cell r="J2915" t="str">
            <v>094-8595811</v>
          </cell>
          <cell r="K2915" t="str">
            <v>deporte@frontino-antioquia.gov.co</v>
          </cell>
          <cell r="L2915" t="str">
            <v>http://</v>
          </cell>
        </row>
        <row r="2916">
          <cell r="C2916" t="str">
            <v>E.S.E. Andrés Cala Pimentel</v>
          </cell>
          <cell r="E2916" t="str">
            <v>PALMAR</v>
          </cell>
          <cell r="F2916" t="str">
            <v>DEPARTAMENTO DE SANTANDER</v>
          </cell>
          <cell r="G2916" t="str">
            <v>CALLE 5 NO. 3 07</v>
          </cell>
          <cell r="H2916" t="str">
            <v>683581</v>
          </cell>
          <cell r="I2916" t="str">
            <v>097-7248531</v>
          </cell>
          <cell r="J2916" t="str">
            <v>097-7248531</v>
          </cell>
          <cell r="K2916" t="str">
            <v>eseandrescalapimentel@hotmail.com</v>
          </cell>
          <cell r="L2916" t="str">
            <v>http://www.palmar-santander.gov.co</v>
          </cell>
        </row>
        <row r="2917">
          <cell r="C2917" t="str">
            <v>E.S.E. Centro de Salud Municipal de Cartago</v>
          </cell>
          <cell r="D2917" t="str">
            <v>CSC</v>
          </cell>
          <cell r="E2917" t="str">
            <v>SAN PEDRO DE CARTAGO</v>
          </cell>
          <cell r="F2917" t="str">
            <v>DEPARTAMENTO DE NARIÑO</v>
          </cell>
          <cell r="G2917" t="str">
            <v>BARRIO PORVENIR</v>
          </cell>
          <cell r="H2917" t="str">
            <v>762021</v>
          </cell>
          <cell r="I2917" t="str">
            <v>097-3136490618</v>
          </cell>
          <cell r="J2917" t="str">
            <v>097-3136490619</v>
          </cell>
          <cell r="K2917" t="str">
            <v>saludcartagoese@yahoo.es</v>
          </cell>
          <cell r="L2917" t="str">
            <v>http://</v>
          </cell>
        </row>
        <row r="2918">
          <cell r="C2918" t="str">
            <v>E.S.P. Aguas Regionales EPM</v>
          </cell>
          <cell r="E2918" t="str">
            <v>APARTADO</v>
          </cell>
          <cell r="F2918" t="str">
            <v>DEPARTAMENTO DE ANTIOQUIA</v>
          </cell>
          <cell r="G2918" t="str">
            <v>CALLE 97A NO. 104 ? 13 BARRIO EL HUMEDAL</v>
          </cell>
          <cell r="H2918" t="str">
            <v>057841</v>
          </cell>
          <cell r="I2918" t="str">
            <v>094-8286655,8286657</v>
          </cell>
          <cell r="J2918" t="str">
            <v>094-8286659,8289957</v>
          </cell>
          <cell r="K2918" t="str">
            <v>buzoncorporativo@aguasregionales.com</v>
          </cell>
          <cell r="L2918" t="str">
            <v>http://www.grupo-epm.com/site/aguasdeuraba/</v>
          </cell>
        </row>
        <row r="2919">
          <cell r="C2919" t="str">
            <v>I.P.S. Centro de Salud de Molagavita</v>
          </cell>
          <cell r="E2919" t="str">
            <v>MOLAGAVITA</v>
          </cell>
          <cell r="F2919" t="str">
            <v>DEPARTAMENTO DE SANTANDER</v>
          </cell>
          <cell r="G2919" t="str">
            <v>CARRERAA. 3  # 1-33</v>
          </cell>
          <cell r="H2919" t="str">
            <v>682031</v>
          </cell>
          <cell r="I2919" t="str">
            <v>097-6603424</v>
          </cell>
          <cell r="J2919" t="str">
            <v>097-6627004</v>
          </cell>
          <cell r="K2919" t="str">
            <v>esemolagavita@hotmail.com</v>
          </cell>
          <cell r="L2919" t="str">
            <v>http://</v>
          </cell>
        </row>
        <row r="2920">
          <cell r="C2920" t="str">
            <v>E.S.E. Hospital de Hatillo de Loba - Bolívar</v>
          </cell>
          <cell r="D2920" t="str">
            <v>HHL</v>
          </cell>
          <cell r="E2920" t="str">
            <v>HATILLO DE LOBA</v>
          </cell>
          <cell r="F2920" t="str">
            <v>DEPARTAMENTO DE BOLIVAR</v>
          </cell>
          <cell r="G2920" t="str">
            <v>Carretera Via a Mompox</v>
          </cell>
          <cell r="H2920" t="str">
            <v>133040</v>
          </cell>
          <cell r="I2920" t="str">
            <v>095-4293929</v>
          </cell>
          <cell r="J2920" t="str">
            <v>095-4292046</v>
          </cell>
          <cell r="K2920" t="str">
            <v>gerenciaesehatillodeloba@outlook.es</v>
          </cell>
          <cell r="L2920" t="str">
            <v>http://</v>
          </cell>
        </row>
        <row r="2921">
          <cell r="C2921" t="str">
            <v>Hospital Integrado de Sabana de Torres - Santander</v>
          </cell>
          <cell r="E2921" t="str">
            <v>SABANA DE TORRES</v>
          </cell>
          <cell r="F2921" t="str">
            <v>DEPARTAMENTO DE SANTANDER</v>
          </cell>
          <cell r="G2921" t="str">
            <v>CALLE  14 9-50</v>
          </cell>
          <cell r="H2921" t="str">
            <v>687001</v>
          </cell>
          <cell r="I2921" t="str">
            <v>097-6293347</v>
          </cell>
          <cell r="J2921" t="str">
            <v>097-6293346</v>
          </cell>
          <cell r="K2921" t="str">
            <v>hospitalst@hotmail.com</v>
          </cell>
          <cell r="L2921" t="str">
            <v>http://www.hospitalsabanadetorres.gov.co</v>
          </cell>
        </row>
        <row r="2922">
          <cell r="C2922" t="str">
            <v>U.A.E. de Catastro Distrital</v>
          </cell>
          <cell r="E2922" t="str">
            <v>BOGOTA - DISTRITO CAPITAL</v>
          </cell>
          <cell r="F2922" t="str">
            <v>DISTRITO CAPITAL</v>
          </cell>
          <cell r="G2922" t="str">
            <v>Carrera 30   25 - 90 Torre A Piso 11, 12 t b. piso 2</v>
          </cell>
          <cell r="H2922" t="str">
            <v>111311</v>
          </cell>
          <cell r="I2922" t="str">
            <v>091-2347600</v>
          </cell>
          <cell r="J2922" t="str">
            <v>091-2086999,7051</v>
          </cell>
          <cell r="K2922" t="str">
            <v>fespitia@catastrobogota.gov.co</v>
          </cell>
          <cell r="L2922" t="str">
            <v>http://www.catastrobogota.gov.co</v>
          </cell>
        </row>
        <row r="2923">
          <cell r="C2923" t="str">
            <v>Instituto Distrital de la Participación y Acción Comunal</v>
          </cell>
          <cell r="E2923" t="str">
            <v>BOGOTA - DISTRITO CAPITAL</v>
          </cell>
          <cell r="F2923" t="str">
            <v>DISTRITO CAPITAL</v>
          </cell>
          <cell r="G2923" t="str">
            <v>calle 35 5 35</v>
          </cell>
          <cell r="H2923" t="str">
            <v>111311</v>
          </cell>
          <cell r="I2923" t="str">
            <v>091-2417900</v>
          </cell>
          <cell r="J2923" t="str">
            <v>091-2417933</v>
          </cell>
          <cell r="K2923" t="str">
            <v>cangel@partipacionbogota.gov.co</v>
          </cell>
          <cell r="L2923" t="str">
            <v>http://participacionbogota.gov.co</v>
          </cell>
        </row>
        <row r="2924">
          <cell r="C2924" t="str">
            <v>U.A.E. de Rehabilitación y Mantenimiento Vial</v>
          </cell>
          <cell r="E2924" t="str">
            <v>BOGOTA - DISTRITO CAPITAL</v>
          </cell>
          <cell r="F2924" t="str">
            <v>DISTRITO CAPITAL</v>
          </cell>
          <cell r="G2924" t="str">
            <v>CALLE26 NO 57 41 TORRE 8 PISO 7-8</v>
          </cell>
          <cell r="H2924" t="str">
            <v>111311</v>
          </cell>
          <cell r="I2924" t="str">
            <v>091-3779555</v>
          </cell>
          <cell r="J2924" t="str">
            <v>091-3779555</v>
          </cell>
          <cell r="K2924" t="str">
            <v>deyanira.quientero@umv.gov.co</v>
          </cell>
          <cell r="L2924" t="str">
            <v>http://www.umv.gov.co</v>
          </cell>
        </row>
        <row r="2925">
          <cell r="C2925" t="str">
            <v>PAR Patrimonio Autónomo de Remanentes de Telecomunicaciones</v>
          </cell>
          <cell r="E2925" t="str">
            <v>BOGOTA - DISTRITO CAPITAL</v>
          </cell>
          <cell r="F2925" t="str">
            <v>DISTRITO CAPITAL</v>
          </cell>
          <cell r="G2925" t="str">
            <v>Calle 12 C  Nro. 8 - 39 Piso 7 Edificio Sabana Royal</v>
          </cell>
          <cell r="H2925" t="str">
            <v>111711</v>
          </cell>
          <cell r="I2925" t="str">
            <v>091-2841044,45,46</v>
          </cell>
          <cell r="J2925" t="str">
            <v>091-2839321</v>
          </cell>
          <cell r="K2925" t="str">
            <v>roger.ramos@par.com.co</v>
          </cell>
          <cell r="L2925" t="str">
            <v>http://</v>
          </cell>
        </row>
        <row r="2926">
          <cell r="C2926" t="str">
            <v>E.S.E. Centro de Salud Belén - Nariño</v>
          </cell>
          <cell r="E2926" t="str">
            <v>BELEN (NARIÑO)</v>
          </cell>
          <cell r="F2926" t="str">
            <v>DEPARTAMENTO DE NARIÑO</v>
          </cell>
          <cell r="G2926" t="str">
            <v>AVENIDA LOS ESTUDIANTES DEL MUNICIPIO DE BELEN</v>
          </cell>
          <cell r="H2926" t="str">
            <v>521080</v>
          </cell>
          <cell r="I2926" t="str">
            <v>092-7440318</v>
          </cell>
          <cell r="J2926" t="str">
            <v>092-7440012</v>
          </cell>
          <cell r="K2926" t="str">
            <v>esecsb@gmail.com</v>
          </cell>
          <cell r="L2926" t="str">
            <v>http://</v>
          </cell>
        </row>
        <row r="2927">
          <cell r="C2927" t="str">
            <v>Guachené</v>
          </cell>
          <cell r="E2927" t="str">
            <v>GUACHENÉ</v>
          </cell>
          <cell r="F2927" t="str">
            <v>DEPARTAMENTO DE CAUCA</v>
          </cell>
          <cell r="G2927" t="str">
            <v>CALLE 4 NO. 5 - 46 BARRIO JORGE ELIECER GAITÁN</v>
          </cell>
          <cell r="H2927" t="str">
            <v>191507</v>
          </cell>
          <cell r="I2927" t="str">
            <v>092-8259101</v>
          </cell>
          <cell r="J2927" t="str">
            <v>092-8259107</v>
          </cell>
          <cell r="K2927" t="str">
            <v>contactenos@guachene-cauca.gov.co</v>
          </cell>
          <cell r="L2927" t="str">
            <v>http://www.guachene-cauca.gov.co</v>
          </cell>
        </row>
        <row r="2928">
          <cell r="C2928" t="str">
            <v>Instituto Municipal de Deporte y Recreación de Ventaquemada</v>
          </cell>
          <cell r="D2928" t="str">
            <v>INDERVEN</v>
          </cell>
          <cell r="E2928" t="str">
            <v>VENTAQUEMADA</v>
          </cell>
          <cell r="F2928" t="str">
            <v>DEPARTAMENTO DE BOYACA</v>
          </cell>
          <cell r="G2928" t="str">
            <v>CALLE 4 3 17</v>
          </cell>
          <cell r="H2928" t="str">
            <v>153640</v>
          </cell>
          <cell r="I2928" t="str">
            <v>098-7366001</v>
          </cell>
          <cell r="J2928" t="str">
            <v>098-7366001</v>
          </cell>
          <cell r="K2928" t="str">
            <v>imderven1619@hotmail.com</v>
          </cell>
          <cell r="L2928" t="str">
            <v>http://www.ventaquemada-boyaca.gov.co</v>
          </cell>
        </row>
        <row r="2929">
          <cell r="C2929" t="str">
            <v>U.A.E. de Servicios Públicos - Bogotá</v>
          </cell>
          <cell r="E2929" t="str">
            <v>BOGOTA - DISTRITO CAPITAL</v>
          </cell>
          <cell r="F2929" t="str">
            <v>DISTRITO CAPITAL</v>
          </cell>
          <cell r="G2929" t="str">
            <v>Avenida Caracas 53-80</v>
          </cell>
          <cell r="H2929" t="str">
            <v>110231</v>
          </cell>
          <cell r="I2929" t="str">
            <v>091-3580400</v>
          </cell>
          <cell r="J2929" t="str">
            <v>091-3580400</v>
          </cell>
          <cell r="K2929" t="str">
            <v>mary.cristancho@uaesp.gov.co</v>
          </cell>
          <cell r="L2929" t="str">
            <v>http://www.uaesp.gov.co</v>
          </cell>
        </row>
        <row r="2930">
          <cell r="C2930" t="str">
            <v>C.P.G.A del Río Fonce - En liquidación</v>
          </cell>
          <cell r="E2930" t="str">
            <v>CHARALA</v>
          </cell>
          <cell r="F2930" t="str">
            <v>DEPARTAMENTO DE SANTANDER</v>
          </cell>
          <cell r="G2930" t="str">
            <v>Carrera  17   24 - 11 Piso 2</v>
          </cell>
          <cell r="H2930" t="str">
            <v>682551</v>
          </cell>
          <cell r="I2930" t="str">
            <v>097-3115211494</v>
          </cell>
          <cell r="J2930" t="str">
            <v>097-7257547</v>
          </cell>
          <cell r="K2930" t="str">
            <v>cpgariofonce@gmail.com</v>
          </cell>
          <cell r="L2930" t="str">
            <v>http://</v>
          </cell>
        </row>
        <row r="2931">
          <cell r="C2931" t="str">
            <v>E.S.E. Hospital San José de la Palma</v>
          </cell>
          <cell r="E2931" t="str">
            <v>LA PALMA</v>
          </cell>
          <cell r="F2931" t="str">
            <v>DEPARTAMENTO DE CUNDINAMARCA</v>
          </cell>
          <cell r="G2931" t="str">
            <v>CARRERA 5 N. 4-01</v>
          </cell>
          <cell r="H2931" t="str">
            <v>253801</v>
          </cell>
          <cell r="I2931" t="str">
            <v>091-8505309</v>
          </cell>
          <cell r="J2931" t="str">
            <v>091-8505166</v>
          </cell>
          <cell r="K2931" t="str">
            <v>contabilida@esehospital-lapalma.gov.co</v>
          </cell>
          <cell r="L2931" t="str">
            <v>http://www.hospitallapalma.gov.co</v>
          </cell>
        </row>
        <row r="2932">
          <cell r="C2932" t="str">
            <v>E.S.E. Hospital Regional del Magdalena Medio</v>
          </cell>
          <cell r="D2932" t="str">
            <v>HRMM</v>
          </cell>
          <cell r="E2932" t="str">
            <v>BARRANCABERMEJA</v>
          </cell>
          <cell r="F2932" t="str">
            <v>DEPARTAMENTO DE SANTANDER</v>
          </cell>
          <cell r="G2932" t="str">
            <v>CARRERA 17 57 119 BARRIO PUEBLO NUEVO</v>
          </cell>
          <cell r="H2932" t="str">
            <v>687031</v>
          </cell>
          <cell r="I2932" t="str">
            <v>097-6023114</v>
          </cell>
          <cell r="J2932" t="str">
            <v>097-6028904</v>
          </cell>
          <cell r="K2932" t="str">
            <v>gerenciahrmm@hotmail.com</v>
          </cell>
          <cell r="L2932" t="str">
            <v>http://www,esehospitalrmm.gov.co</v>
          </cell>
        </row>
        <row r="2933">
          <cell r="C2933" t="str">
            <v>E.S.E. Centro de Salud El Peñón</v>
          </cell>
          <cell r="E2933" t="str">
            <v>EL PEÑON (SANTANDER)</v>
          </cell>
          <cell r="F2933" t="str">
            <v>DEPARTAMENTO DE SANTANDER</v>
          </cell>
          <cell r="G2933" t="str">
            <v>CALLE 6 CARRERA 4</v>
          </cell>
          <cell r="H2933" t="str">
            <v>685021</v>
          </cell>
          <cell r="I2933" t="str">
            <v>318-8761369</v>
          </cell>
          <cell r="J2933" t="str">
            <v>318-8761369</v>
          </cell>
          <cell r="K2933" t="str">
            <v>esepenonsantander@hotmail.com</v>
          </cell>
          <cell r="L2933" t="str">
            <v>http://</v>
          </cell>
        </row>
        <row r="2934">
          <cell r="C2934" t="str">
            <v>E.S.E. Hospital San Rafael</v>
          </cell>
          <cell r="E2934" t="str">
            <v>SAN VICENTE DEL CAGUAN</v>
          </cell>
          <cell r="F2934" t="str">
            <v>DEPARTAMENTO DE CAQUETA</v>
          </cell>
          <cell r="G2934" t="str">
            <v>CALLE 5 NRO. 3-38</v>
          </cell>
          <cell r="H2934" t="str">
            <v>182010</v>
          </cell>
          <cell r="I2934" t="str">
            <v>098-4644101</v>
          </cell>
          <cell r="J2934" t="str">
            <v>098-4644912</v>
          </cell>
          <cell r="K2934" t="str">
            <v>info@hospitalsanrafael.gov.co</v>
          </cell>
          <cell r="L2934" t="str">
            <v>http://www.hospitalsanrafael.gov.co/sanvicente</v>
          </cell>
        </row>
        <row r="2935">
          <cell r="C2935" t="str">
            <v>Promotora de Vivienda de Risaralda</v>
          </cell>
          <cell r="D2935" t="str">
            <v>PROVIVIENDA</v>
          </cell>
          <cell r="E2935" t="str">
            <v>PEREIRA</v>
          </cell>
          <cell r="F2935" t="str">
            <v>DEPARTAMENTO DE RISARALDA</v>
          </cell>
          <cell r="G2935" t="str">
            <v>CARRERA 7 23 60</v>
          </cell>
          <cell r="H2935" t="str">
            <v>660002</v>
          </cell>
          <cell r="I2935" t="str">
            <v>096-3116533</v>
          </cell>
          <cell r="J2935" t="str">
            <v>096-3116533</v>
          </cell>
          <cell r="K2935" t="str">
            <v>info@pvr.gov.co</v>
          </cell>
          <cell r="L2935" t="str">
            <v>http://www.pvr.gov.co</v>
          </cell>
        </row>
        <row r="2936">
          <cell r="C2936" t="str">
            <v>E.S.E. Centro de Salud San José de Albán</v>
          </cell>
          <cell r="E2936" t="str">
            <v>ALBAN (SAN JOSE)</v>
          </cell>
          <cell r="F2936" t="str">
            <v>DEPARTAMENTO DE NARIÑO</v>
          </cell>
          <cell r="G2936" t="str">
            <v>BARRIO SAN CARLOS SALIDA NORTE</v>
          </cell>
          <cell r="H2936" t="str">
            <v>521050</v>
          </cell>
          <cell r="I2936" t="str">
            <v>092-7430131</v>
          </cell>
          <cell r="J2936" t="str">
            <v>092-7430131</v>
          </cell>
          <cell r="K2936" t="str">
            <v>esesanjosealban@yahoo.es</v>
          </cell>
          <cell r="L2936" t="str">
            <v>http://</v>
          </cell>
        </row>
        <row r="2937">
          <cell r="C2937" t="str">
            <v>E.S.E. Centro de Salud Señor de los Milagros</v>
          </cell>
          <cell r="E2937" t="str">
            <v>GUALMATAN</v>
          </cell>
          <cell r="F2937" t="str">
            <v>DEPARTAMENTO DE NARIÑO</v>
          </cell>
          <cell r="G2937" t="str">
            <v xml:space="preserve">CARRERA 5 CALLE 8 </v>
          </cell>
          <cell r="H2937" t="str">
            <v>524501</v>
          </cell>
          <cell r="I2937" t="str">
            <v>092-7790136</v>
          </cell>
          <cell r="J2937" t="str">
            <v>092-7790136</v>
          </cell>
          <cell r="K2937" t="str">
            <v>subgerencia.esegualmatan@gmail.com</v>
          </cell>
          <cell r="L2937" t="str">
            <v>http://centrodesaludsenordelosmilagrosdegualmatanese.com</v>
          </cell>
        </row>
        <row r="2938">
          <cell r="C2938" t="str">
            <v>E.S.E. Centro de Salud Sagrado Corazón de Jesús - El Contadero</v>
          </cell>
          <cell r="E2938" t="str">
            <v>CONTADERO</v>
          </cell>
          <cell r="F2938" t="str">
            <v>DEPARTAMENTO DE NARIÑO</v>
          </cell>
          <cell r="G2938" t="str">
            <v>CALLE 5 NO. 4 - 63 BA. EL CENTRO</v>
          </cell>
          <cell r="H2938" t="str">
            <v>523080</v>
          </cell>
          <cell r="I2938" t="str">
            <v>092-7752821</v>
          </cell>
          <cell r="J2938" t="str">
            <v>092-7752874</v>
          </cell>
          <cell r="K2938" t="str">
            <v>centrodesaludcontadero@hotmail.com</v>
          </cell>
          <cell r="L2938" t="str">
            <v>http://</v>
          </cell>
        </row>
        <row r="2939">
          <cell r="C2939" t="str">
            <v>E.S.E. Hospital Local Santa Rosa de Lima</v>
          </cell>
          <cell r="E2939" t="str">
            <v>SANTA ROSA (BOLIVAR)</v>
          </cell>
          <cell r="F2939" t="str">
            <v>DEPARTAMENTO DE BOLIVAR</v>
          </cell>
          <cell r="G2939" t="str">
            <v>Barrio El Redentor Vía Principal a Santa Rosa de Lima</v>
          </cell>
          <cell r="H2939" t="str">
            <v>135001</v>
          </cell>
          <cell r="I2939" t="str">
            <v>095-6297042</v>
          </cell>
          <cell r="J2939" t="str">
            <v>095-6297042</v>
          </cell>
          <cell r="K2939" t="str">
            <v>gonzalojd08@hotmail.com</v>
          </cell>
          <cell r="L2939" t="str">
            <v>http://</v>
          </cell>
        </row>
        <row r="2940">
          <cell r="C2940" t="str">
            <v>Instituto para el Deporte y la Recreación de Orocué</v>
          </cell>
          <cell r="D2940" t="str">
            <v>IDRO</v>
          </cell>
          <cell r="E2940" t="str">
            <v>OROCUE</v>
          </cell>
          <cell r="F2940" t="str">
            <v>DEPARTAMENTO DE CASANARE</v>
          </cell>
          <cell r="G2940" t="str">
            <v>Calle 6    8 - 13 Candelaria</v>
          </cell>
          <cell r="H2940" t="str">
            <v>853050</v>
          </cell>
          <cell r="I2940" t="str">
            <v>098-6365066</v>
          </cell>
          <cell r="J2940" t="str">
            <v>313-8597638</v>
          </cell>
          <cell r="K2940" t="str">
            <v>lindarondon1209@gmail.com</v>
          </cell>
          <cell r="L2940" t="str">
            <v>http://</v>
          </cell>
        </row>
        <row r="2941">
          <cell r="C2941" t="str">
            <v>E.S.E. Hospital Diógenes Troncoso - Puerto Salgar</v>
          </cell>
          <cell r="E2941" t="str">
            <v>PUERTO SALGAR</v>
          </cell>
          <cell r="F2941" t="str">
            <v>DEPARTAMENTO DE CUNDINAMARCA</v>
          </cell>
          <cell r="G2941" t="str">
            <v>Km 1 Vía Ecopetrol</v>
          </cell>
          <cell r="H2941" t="str">
            <v>253480</v>
          </cell>
          <cell r="I2941" t="str">
            <v>091-8398212</v>
          </cell>
          <cell r="J2941" t="str">
            <v>091-8398312</v>
          </cell>
          <cell r="K2941" t="str">
            <v>hdtpsalgar@hotmail.com</v>
          </cell>
          <cell r="L2941" t="str">
            <v>http://hdtpsalgar.webnode.com.co/</v>
          </cell>
        </row>
        <row r="2942">
          <cell r="C2942" t="str">
            <v>E.S.E. Centro de Salud San Isidro - El Peñol Nariño</v>
          </cell>
          <cell r="E2942" t="str">
            <v>EL PEÑOL (NARIÑO)</v>
          </cell>
          <cell r="F2942" t="str">
            <v>DEPARTAMENTO DE NARIÑO</v>
          </cell>
          <cell r="G2942" t="str">
            <v>BARRIO VILLA FLOR</v>
          </cell>
          <cell r="H2942" t="str">
            <v>522080</v>
          </cell>
          <cell r="I2942" t="str">
            <v>092-7235352</v>
          </cell>
          <cell r="J2942" t="str">
            <v>092-7310060</v>
          </cell>
          <cell r="K2942" t="str">
            <v>sanisidro_52@yahoo.es</v>
          </cell>
          <cell r="L2942" t="str">
            <v>http://www.esesanisidroelpenolnarino.gov.co/</v>
          </cell>
        </row>
        <row r="2943">
          <cell r="C2943" t="str">
            <v>Instituto Distrital de Turismo</v>
          </cell>
          <cell r="D2943" t="str">
            <v>IDT</v>
          </cell>
          <cell r="E2943" t="str">
            <v>BOGOTA - DISTRITO CAPITAL</v>
          </cell>
          <cell r="F2943" t="str">
            <v>DISTRITO CAPITAL</v>
          </cell>
          <cell r="G2943" t="str">
            <v>CARRERAA 4TA CON 24 EDIFICIO BANCO DE BOGOTA OFICINA 1407</v>
          </cell>
          <cell r="H2943" t="str">
            <v>111311</v>
          </cell>
          <cell r="I2943" t="str">
            <v>091-2170711,160</v>
          </cell>
          <cell r="J2943" t="str">
            <v>091-2170711,180</v>
          </cell>
          <cell r="K2943" t="str">
            <v>turismo@santamarta.gov.co</v>
          </cell>
          <cell r="L2943" t="str">
            <v>http://indetur.gov.co</v>
          </cell>
        </row>
        <row r="2944">
          <cell r="C2944" t="str">
            <v>Instituto Municipal de Deportes de Carepa</v>
          </cell>
          <cell r="D2944" t="str">
            <v>IMDER CAREPA</v>
          </cell>
          <cell r="E2944" t="str">
            <v>CAREPA</v>
          </cell>
          <cell r="F2944" t="str">
            <v>DEPARTAMENTO DE ANTIOQUIA</v>
          </cell>
          <cell r="G2944" t="str">
            <v>Coliseo Cubierto de Carepa</v>
          </cell>
          <cell r="H2944" t="str">
            <v>057850</v>
          </cell>
          <cell r="I2944" t="str">
            <v>320-5475069</v>
          </cell>
          <cell r="J2944" t="str">
            <v>094-8237040</v>
          </cell>
          <cell r="K2944" t="str">
            <v>imder@carepa-antioquia.gov.co</v>
          </cell>
          <cell r="L2944" t="str">
            <v>http://</v>
          </cell>
        </row>
        <row r="2945">
          <cell r="C2945" t="str">
            <v>Instituto Municipal de Deporte y Recreación de Cumaribo</v>
          </cell>
          <cell r="D2945" t="str">
            <v>IMDER CUMARIBO</v>
          </cell>
          <cell r="E2945" t="str">
            <v>CUMARIBO</v>
          </cell>
          <cell r="F2945" t="str">
            <v>DEPARTAMENTO DE VICHADA</v>
          </cell>
          <cell r="G2945" t="str">
            <v>Barrio Centro</v>
          </cell>
          <cell r="H2945" t="str">
            <v>991001</v>
          </cell>
          <cell r="I2945" t="str">
            <v>098-5662730</v>
          </cell>
          <cell r="J2945" t="str">
            <v>098-5662730</v>
          </cell>
          <cell r="K2945" t="str">
            <v>todosporcumaribo@gmail.com</v>
          </cell>
          <cell r="L2945" t="str">
            <v>http://</v>
          </cell>
        </row>
        <row r="2946">
          <cell r="C2946" t="str">
            <v>Instituto Municipal de Tránsito y Transporte de Soledad</v>
          </cell>
          <cell r="D2946" t="str">
            <v>IMTTRASOL</v>
          </cell>
          <cell r="E2946" t="str">
            <v>SOLEDAD</v>
          </cell>
          <cell r="F2946" t="str">
            <v>DEPARTAMENTO DE ATLANTICO</v>
          </cell>
          <cell r="G2946" t="str">
            <v>CALLE 63 13 - 71. LOCAL 2005</v>
          </cell>
          <cell r="H2946" t="str">
            <v>083003</v>
          </cell>
          <cell r="I2946" t="str">
            <v>095-3931108</v>
          </cell>
          <cell r="J2946" t="str">
            <v>095-3931109</v>
          </cell>
          <cell r="K2946" t="str">
            <v>aburgos@transitosoledad.gov.co</v>
          </cell>
          <cell r="L2946" t="str">
            <v>http://www.transitosoledad.gov.co</v>
          </cell>
        </row>
        <row r="2947">
          <cell r="C2947" t="str">
            <v>Instituto Municipal de Cultura y Turismo de Cajicá</v>
          </cell>
          <cell r="E2947" t="str">
            <v>CAJICA</v>
          </cell>
          <cell r="F2947" t="str">
            <v>DEPARTAMENTO DE CUNDINAMARCA</v>
          </cell>
          <cell r="G2947" t="str">
            <v>CALLE 1 NRO 3 E 60</v>
          </cell>
          <cell r="H2947" t="str">
            <v>250240</v>
          </cell>
          <cell r="I2947" t="str">
            <v>091-8660221</v>
          </cell>
          <cell r="J2947" t="str">
            <v>091-8660857</v>
          </cell>
          <cell r="K2947" t="str">
            <v>martha.fisco@culturacajica.gov.co</v>
          </cell>
          <cell r="L2947" t="str">
            <v>http://culturacajica.gov.co/</v>
          </cell>
        </row>
        <row r="2948">
          <cell r="C2948" t="str">
            <v>E.S.P. Cooperativa de Servicios Públicos de Chivolo Ltda.</v>
          </cell>
          <cell r="D2948" t="str">
            <v>COOPSERCHIVOLO</v>
          </cell>
          <cell r="E2948" t="str">
            <v>CHIVOLO</v>
          </cell>
          <cell r="F2948" t="str">
            <v>DEPARTAMENTO DE MAGDALENA</v>
          </cell>
          <cell r="G2948" t="str">
            <v>Av. Los Estudiantes Antigua Casa Campesina</v>
          </cell>
          <cell r="H2948" t="str">
            <v>476060</v>
          </cell>
          <cell r="I2948" t="str">
            <v>095-4854780</v>
          </cell>
          <cell r="J2948" t="str">
            <v>095-4854010</v>
          </cell>
          <cell r="K2948" t="str">
            <v>fernando-andradeo@hotmail.com</v>
          </cell>
          <cell r="L2948" t="str">
            <v>http://</v>
          </cell>
        </row>
        <row r="2949">
          <cell r="C2949" t="str">
            <v>Empresa Agroindustrial Casanareña de Lácteos E.I.C.E - En Liquidación</v>
          </cell>
          <cell r="D2949" t="str">
            <v>CASALAC</v>
          </cell>
          <cell r="E2949" t="str">
            <v>AGUAZUL</v>
          </cell>
          <cell r="F2949" t="str">
            <v>DEPARTAMENTO DE CASANARE</v>
          </cell>
          <cell r="G2949" t="str">
            <v>Carrera 2     4 A - 20 Zona Industrial Barrio Porvenir</v>
          </cell>
          <cell r="H2949" t="str">
            <v>856010</v>
          </cell>
          <cell r="I2949" t="str">
            <v>031-3112331406</v>
          </cell>
          <cell r="J2949" t="str">
            <v>098-6392466</v>
          </cell>
          <cell r="K2949" t="str">
            <v>dianam_daza@hotmail.com</v>
          </cell>
          <cell r="L2949" t="str">
            <v>http://</v>
          </cell>
        </row>
        <row r="2950">
          <cell r="C2950" t="str">
            <v>E.S.P. Transportadora de Gas Internacional S.A.</v>
          </cell>
          <cell r="D2950" t="str">
            <v>TGI</v>
          </cell>
          <cell r="E2950" t="str">
            <v>BUCARAMANGA</v>
          </cell>
          <cell r="F2950" t="str">
            <v>DEPARTAMENTO DE SANTANDER</v>
          </cell>
          <cell r="G2950" t="str">
            <v>CARRERA 9 73 44 P 3</v>
          </cell>
          <cell r="H2950" t="str">
            <v>680002</v>
          </cell>
          <cell r="I2950" t="str">
            <v>097-6320002</v>
          </cell>
          <cell r="J2950" t="str">
            <v>097-6325525</v>
          </cell>
          <cell r="K2950" t="str">
            <v>notificaciones.judiciales@tgi.com.co</v>
          </cell>
          <cell r="L2950" t="str">
            <v>http://www.tgi.com.co</v>
          </cell>
        </row>
        <row r="2951">
          <cell r="C2951" t="str">
            <v>E.S.P. Empresa Pública de Alcantarillado de Santander S.A.</v>
          </cell>
          <cell r="D2951" t="str">
            <v>EMPAS</v>
          </cell>
          <cell r="E2951" t="str">
            <v>BUCARAMANGA</v>
          </cell>
          <cell r="F2951" t="str">
            <v>DEPARTAMENTO DE SANTANDER</v>
          </cell>
          <cell r="G2951" t="str">
            <v>CALLE 24 Nº 23-68</v>
          </cell>
          <cell r="H2951" t="str">
            <v>680011</v>
          </cell>
          <cell r="I2951" t="str">
            <v>097-6342200</v>
          </cell>
          <cell r="J2951" t="str">
            <v>097-6345284</v>
          </cell>
          <cell r="K2951" t="str">
            <v>marlene.bayona@empas.gov.co</v>
          </cell>
          <cell r="L2951" t="str">
            <v>http://www.empas.gov.co</v>
          </cell>
        </row>
        <row r="2952">
          <cell r="C2952" t="str">
            <v>E.S.P. Acueducto Regional Costero Arcos S.A.</v>
          </cell>
          <cell r="D2952" t="str">
            <v>ARCOS</v>
          </cell>
          <cell r="E2952" t="str">
            <v>BARRANQUILLA - DISTRITO ESPECIAL, INDUSTRIAL Y PORTUARIO</v>
          </cell>
          <cell r="F2952" t="str">
            <v>DEPARTAMENTO DE ATLANTICO</v>
          </cell>
          <cell r="G2952" t="str">
            <v>CALLE 40 N 45 46</v>
          </cell>
          <cell r="H2952" t="str">
            <v>080003</v>
          </cell>
          <cell r="I2952" t="str">
            <v>095-3307341</v>
          </cell>
          <cell r="J2952" t="str">
            <v>095-3307341</v>
          </cell>
          <cell r="K2952" t="str">
            <v>arcos@atlantico.gov.co</v>
          </cell>
          <cell r="L2952" t="str">
            <v>http://www.atlantico.gov.co</v>
          </cell>
        </row>
        <row r="2953">
          <cell r="C2953" t="str">
            <v>E.S.P. Generadora y Comercializadora de Energía del Caribe S.A.</v>
          </cell>
          <cell r="D2953" t="str">
            <v>GECELCA</v>
          </cell>
          <cell r="E2953" t="str">
            <v>BARRANQUILLA - DISTRITO ESPECIAL, INDUSTRIAL Y PORTUARIO</v>
          </cell>
          <cell r="F2953" t="str">
            <v>DEPARTAMENTO DE ATLANTICO</v>
          </cell>
          <cell r="G2953" t="str">
            <v>CARRERAA 55 N 72-109 PISO 9 BARRANQUILLA</v>
          </cell>
          <cell r="H2953" t="str">
            <v>080001</v>
          </cell>
          <cell r="I2953" t="str">
            <v>095-3303000</v>
          </cell>
          <cell r="J2953" t="str">
            <v>095-3303050</v>
          </cell>
          <cell r="K2953" t="str">
            <v>info@gecelca.com.co</v>
          </cell>
          <cell r="L2953" t="str">
            <v>http://www.gecelca.com.co</v>
          </cell>
        </row>
        <row r="2954">
          <cell r="C2954" t="str">
            <v>E.S.E. Centro Hospital San Juan Bautista - Taminango</v>
          </cell>
          <cell r="E2954" t="str">
            <v>TAMINANGO</v>
          </cell>
          <cell r="F2954" t="str">
            <v>DEPARTAMENTO DE NARIÑO</v>
          </cell>
          <cell r="G2954" t="str">
            <v>Barrio San Francisco</v>
          </cell>
          <cell r="H2954" t="str">
            <v>123456</v>
          </cell>
          <cell r="I2954" t="str">
            <v>311-3503514</v>
          </cell>
          <cell r="J2954" t="str">
            <v>092-8185445</v>
          </cell>
          <cell r="K2954" t="str">
            <v>bautistaese@gmail.com</v>
          </cell>
          <cell r="L2954" t="str">
            <v>http://</v>
          </cell>
        </row>
        <row r="2955">
          <cell r="C2955" t="str">
            <v>E.S.E. Cayetano María de Rojas</v>
          </cell>
          <cell r="E2955" t="str">
            <v>EL PEÑON (CUNDINAMARCA)</v>
          </cell>
          <cell r="F2955" t="str">
            <v>DEPARTAMENTO DE CUNDINAMARCA</v>
          </cell>
          <cell r="G2955" t="str">
            <v>CARRERAA 3 NO 3 -09</v>
          </cell>
          <cell r="H2955" t="str">
            <v>254020</v>
          </cell>
          <cell r="I2955" t="str">
            <v>091-3728394</v>
          </cell>
          <cell r="J2955" t="str">
            <v>091-3926891</v>
          </cell>
          <cell r="K2955" t="str">
            <v>esecayetanomariaderojas@hotmail.es</v>
          </cell>
          <cell r="L2955" t="str">
            <v>http://www.ese-elpenon.gov.co</v>
          </cell>
        </row>
        <row r="2956">
          <cell r="C2956" t="str">
            <v>E.S.E. Centro de Salud San Sebastian - Nariño</v>
          </cell>
          <cell r="E2956" t="str">
            <v>NARIÑO (NARIÑO)</v>
          </cell>
          <cell r="F2956" t="str">
            <v>DEPARTAMENTO DE NARIÑO</v>
          </cell>
          <cell r="G2956" t="str">
            <v>CARRERA 3 NO 6 49 BARRIO BERGEL</v>
          </cell>
          <cell r="H2956" t="str">
            <v>522020</v>
          </cell>
          <cell r="I2956" t="str">
            <v>092-7231612</v>
          </cell>
          <cell r="J2956" t="str">
            <v>092-7231612</v>
          </cell>
          <cell r="K2956" t="str">
            <v>csssnarino@yahoo.es</v>
          </cell>
          <cell r="L2956" t="str">
            <v>http://www.narino-narino.gov.co/noticias.shtml?apc=ccx-1-</v>
          </cell>
        </row>
        <row r="2957">
          <cell r="C2957" t="str">
            <v>E.S.E. Hospital Ricaurte</v>
          </cell>
          <cell r="E2957" t="str">
            <v>RICAURTE (NARIÑO)</v>
          </cell>
          <cell r="F2957" t="str">
            <v>DEPARTAMENTO DE NARIÑO</v>
          </cell>
          <cell r="G2957" t="str">
            <v>Calle Santander Casa 167</v>
          </cell>
          <cell r="H2957" t="str">
            <v>525030</v>
          </cell>
          <cell r="I2957" t="str">
            <v>092-7753448</v>
          </cell>
          <cell r="J2957" t="str">
            <v>092-7753448</v>
          </cell>
          <cell r="K2957" t="str">
            <v>hospitalricaurte@gmail.com</v>
          </cell>
          <cell r="L2957" t="str">
            <v>http://</v>
          </cell>
        </row>
        <row r="2958">
          <cell r="C2958" t="str">
            <v>E.S.E. Centro de Salud San Bernardo</v>
          </cell>
          <cell r="E2958" t="str">
            <v>SAN BERNARDO (NARIÑO)</v>
          </cell>
          <cell r="F2958" t="str">
            <v>DEPARTAMENTO DE NARIÑO</v>
          </cell>
          <cell r="G2958" t="str">
            <v>BARRIO FATIMA</v>
          </cell>
          <cell r="H2958" t="str">
            <v>521001</v>
          </cell>
          <cell r="I2958" t="str">
            <v>092-7264757</v>
          </cell>
          <cell r="J2958" t="str">
            <v>092-7264757</v>
          </cell>
          <cell r="K2958" t="str">
            <v>esesanbernardo@hotmail.com</v>
          </cell>
          <cell r="L2958" t="str">
            <v>http://</v>
          </cell>
        </row>
        <row r="2959">
          <cell r="C2959" t="str">
            <v>E.S.E. Centro de Salud San Miguel Arcángel - Ospina</v>
          </cell>
          <cell r="D2959" t="str">
            <v>ESE OSPINA</v>
          </cell>
          <cell r="E2959" t="str">
            <v>OSPINA</v>
          </cell>
          <cell r="F2959" t="str">
            <v>DEPARTAMENTO DE NARIÑO</v>
          </cell>
          <cell r="G2959" t="str">
            <v>MUNICIPIO DE OSPINA</v>
          </cell>
          <cell r="I2959" t="str">
            <v>092-3128555007</v>
          </cell>
          <cell r="J2959" t="str">
            <v>092-9999999</v>
          </cell>
          <cell r="K2959" t="str">
            <v>censaludospina@hotmail.com</v>
          </cell>
          <cell r="L2959" t="str">
            <v>http://www.censaludospina.net</v>
          </cell>
        </row>
        <row r="2960">
          <cell r="C2960" t="str">
            <v>E.S.E. Hospital San Vicente de Paul - Nemocón</v>
          </cell>
          <cell r="E2960" t="str">
            <v>NEMOCON</v>
          </cell>
          <cell r="F2960" t="str">
            <v>DEPARTAMENTO DE CUNDINAMARCA</v>
          </cell>
          <cell r="G2960" t="str">
            <v>CARRERAA. 6 # 9 - 40 SUR</v>
          </cell>
          <cell r="H2960" t="str">
            <v>251030</v>
          </cell>
          <cell r="I2960" t="str">
            <v>091-8544121</v>
          </cell>
          <cell r="J2960" t="str">
            <v>091-8544250</v>
          </cell>
          <cell r="K2960" t="str">
            <v>subgerencia.administrativa@hospitaldenemocon.gov.co</v>
          </cell>
          <cell r="L2960" t="str">
            <v>http://ww.hospitaldenemocon.gov.co</v>
          </cell>
        </row>
        <row r="2961">
          <cell r="C2961" t="str">
            <v>E.S.E. Tangua Salud Hermes Andrade Mejía</v>
          </cell>
          <cell r="E2961" t="str">
            <v>TANGUA</v>
          </cell>
          <cell r="F2961" t="str">
            <v>DEPARTAMENTO DE NARIÑO</v>
          </cell>
          <cell r="G2961" t="str">
            <v>CARRERAA 2 NO. 4 10 BARRIO EL CARMEN</v>
          </cell>
          <cell r="H2961" t="str">
            <v>523501</v>
          </cell>
          <cell r="I2961" t="str">
            <v>091-3148826195</v>
          </cell>
          <cell r="J2961" t="str">
            <v>092-000000000</v>
          </cell>
          <cell r="K2961" t="str">
            <v>esetanguasalud@yahoo.es</v>
          </cell>
          <cell r="L2961" t="str">
            <v>http://www.esetangua.gov.co</v>
          </cell>
        </row>
        <row r="2962">
          <cell r="C2962" t="str">
            <v>E.S.E. Hospital San Vicente de Paul - Fómeque</v>
          </cell>
          <cell r="E2962" t="str">
            <v>FOMEQUE</v>
          </cell>
          <cell r="F2962" t="str">
            <v>DEPARTAMENTO DE CUNDINAMARCA</v>
          </cell>
          <cell r="G2962" t="str">
            <v>CALLE 4 5-00</v>
          </cell>
          <cell r="H2962" t="str">
            <v>251640</v>
          </cell>
          <cell r="I2962" t="str">
            <v>091-8485024</v>
          </cell>
          <cell r="J2962" t="str">
            <v>091-8485379</v>
          </cell>
          <cell r="K2962" t="str">
            <v xml:space="preserve"> hfomeque@cundinamarca.gov.co</v>
          </cell>
          <cell r="L2962" t="str">
            <v>http://www.hospitalsanvicentedepaul-fomeque.gov.co</v>
          </cell>
        </row>
        <row r="2963">
          <cell r="C2963" t="str">
            <v>E.S.E. Centro de Salud Señor del Mar</v>
          </cell>
          <cell r="E2963" t="str">
            <v>FRANCISCO PIZARRO (SALAHONDA)</v>
          </cell>
          <cell r="F2963" t="str">
            <v>DEPARTAMENTO DE NARIÑO</v>
          </cell>
          <cell r="G2963" t="str">
            <v>Calle principal Salahonda</v>
          </cell>
          <cell r="H2963" t="str">
            <v>528560</v>
          </cell>
          <cell r="I2963" t="str">
            <v>092-7307305</v>
          </cell>
          <cell r="J2963" t="str">
            <v>092-7307305</v>
          </cell>
          <cell r="K2963" t="str">
            <v>lilis.34565@gmail.com</v>
          </cell>
          <cell r="L2963" t="str">
            <v>http://</v>
          </cell>
        </row>
        <row r="2964">
          <cell r="C2964" t="str">
            <v>E.S.E. Hospital San Antonio - Guatavita</v>
          </cell>
          <cell r="E2964" t="str">
            <v>GUATAVITA</v>
          </cell>
          <cell r="F2964" t="str">
            <v>DEPARTAMENTO DE CUNDINAMARCA</v>
          </cell>
          <cell r="G2964" t="str">
            <v>CALLE 6 NO 6-04</v>
          </cell>
          <cell r="H2964" t="str">
            <v>251060</v>
          </cell>
          <cell r="I2964" t="str">
            <v>091-8577376</v>
          </cell>
          <cell r="J2964" t="str">
            <v>091-8577120102</v>
          </cell>
          <cell r="K2964" t="str">
            <v>secretaria@hospitalguatavita.gov.co</v>
          </cell>
          <cell r="L2964" t="str">
            <v>http://hfcg182.wixsite.com/hospitalguatavita</v>
          </cell>
        </row>
        <row r="2965">
          <cell r="C2965" t="str">
            <v>E.S.E. Centro de Salud Camilo Hurtado Cifuentes</v>
          </cell>
          <cell r="E2965" t="str">
            <v>OLAYA HERRERA (BOCAS DE SATINGA)</v>
          </cell>
          <cell r="F2965" t="str">
            <v>DEPARTAMENTO DE NARIÑO</v>
          </cell>
          <cell r="G2965" t="str">
            <v>AVENIDA LOS ESTUDIANTES CALLE LAS FLORES</v>
          </cell>
          <cell r="H2965" t="str">
            <v>527560</v>
          </cell>
          <cell r="I2965" t="str">
            <v>092-7239258</v>
          </cell>
          <cell r="J2965" t="str">
            <v>092-7239258</v>
          </cell>
          <cell r="K2965" t="str">
            <v>hurtadocifuentesesecamilo@gmail.com</v>
          </cell>
          <cell r="L2965" t="str">
            <v>http://www.hurtadocifuentesesecamilo.com</v>
          </cell>
        </row>
        <row r="2966">
          <cell r="C2966" t="str">
            <v>E.S.E. Centro Hospital San Luis - El Tambo</v>
          </cell>
          <cell r="E2966" t="str">
            <v>EL TAMBO (NARIÑO)</v>
          </cell>
          <cell r="F2966" t="str">
            <v>DEPARTAMENTO DE NARIÑO</v>
          </cell>
          <cell r="G2966" t="str">
            <v>CARRERA 11 CALLE 5</v>
          </cell>
          <cell r="H2966" t="str">
            <v>522060</v>
          </cell>
          <cell r="I2966" t="str">
            <v>032-3137208162</v>
          </cell>
          <cell r="J2966" t="str">
            <v>032-3137208162</v>
          </cell>
          <cell r="K2966" t="str">
            <v>centrohospitalsanluisese@yahoo.es</v>
          </cell>
          <cell r="L2966" t="str">
            <v>http://www.centrohospitalsanluisese.gov.co/wp</v>
          </cell>
        </row>
        <row r="2967">
          <cell r="C2967" t="str">
            <v>E.S.E. Centro de Salud La Buena Esperanza - Colón</v>
          </cell>
          <cell r="E2967" t="str">
            <v>COLON (GENOVA)</v>
          </cell>
          <cell r="F2967" t="str">
            <v>DEPARTAMENTO DE NARIÑO</v>
          </cell>
          <cell r="G2967" t="str">
            <v>BARRIO LA PAZ COLON - GENOVA NARIÑO</v>
          </cell>
          <cell r="H2967" t="str">
            <v>521060</v>
          </cell>
          <cell r="I2967" t="str">
            <v>313-6837901</v>
          </cell>
          <cell r="J2967" t="str">
            <v>092-7264629</v>
          </cell>
          <cell r="K2967" t="str">
            <v>labuenaesperanzaese@gmail.com</v>
          </cell>
          <cell r="L2967" t="str">
            <v>http://www.esebuenaesperanza.gov.co/</v>
          </cell>
        </row>
        <row r="2968">
          <cell r="C2968" t="str">
            <v>E.S.E. Hospital Nuestra Señora del Carmen - Tabio</v>
          </cell>
          <cell r="E2968" t="str">
            <v>TABIO</v>
          </cell>
          <cell r="F2968" t="str">
            <v>DEPARTAMENTO DE CUNDINAMARCA</v>
          </cell>
          <cell r="G2968" t="str">
            <v>CALLE 3 NO. 3 - 87</v>
          </cell>
          <cell r="H2968" t="str">
            <v>250230</v>
          </cell>
          <cell r="I2968" t="str">
            <v>091-8647222</v>
          </cell>
          <cell r="J2968" t="str">
            <v>091-23878647224</v>
          </cell>
          <cell r="K2968" t="str">
            <v>htabio@cundinamarca.gov.co</v>
          </cell>
          <cell r="L2968" t="str">
            <v>http://www.esehospitaltabio.gov.co</v>
          </cell>
        </row>
        <row r="2969">
          <cell r="C2969" t="str">
            <v>E.S.P. Empresas Públicas de La Pintada S.A.</v>
          </cell>
          <cell r="E2969" t="str">
            <v>LA PINTADA</v>
          </cell>
          <cell r="F2969" t="str">
            <v>DEPARTAMENTO DE ANTIOQUIA</v>
          </cell>
          <cell r="G2969" t="str">
            <v>CARRERA 31 # 29-57</v>
          </cell>
          <cell r="H2969" t="str">
            <v>055060</v>
          </cell>
          <cell r="I2969" t="str">
            <v>094-3025497</v>
          </cell>
          <cell r="J2969" t="str">
            <v>094-8453460</v>
          </cell>
          <cell r="K2969" t="str">
            <v>eppisaesp@gmail.com</v>
          </cell>
          <cell r="L2969" t="str">
            <v>http://</v>
          </cell>
        </row>
        <row r="2970">
          <cell r="C2970" t="str">
            <v>E.S.P. Servicios Públicos Domiciliarios Aguas del Caguán S.A.</v>
          </cell>
          <cell r="E2970" t="str">
            <v>SAN VICENTE DEL CAGUAN</v>
          </cell>
          <cell r="F2970" t="str">
            <v>DEPARTAMENTO DE CAQUETA</v>
          </cell>
          <cell r="G2970" t="str">
            <v>CARRERA 4 3 30 BRR CENTRO</v>
          </cell>
          <cell r="H2970" t="str">
            <v>182010</v>
          </cell>
          <cell r="I2970" t="str">
            <v>098-4644698</v>
          </cell>
          <cell r="J2970" t="str">
            <v>098-4644698</v>
          </cell>
          <cell r="K2970" t="str">
            <v>aguasdelcaguanmixta@yahoo.es</v>
          </cell>
          <cell r="L2970" t="str">
            <v>http://www.aguasdelcaguan.com</v>
          </cell>
        </row>
        <row r="2971">
          <cell r="C2971" t="str">
            <v>E.S.P. Acueducto y Alcantarillado de Padilla - Cauca</v>
          </cell>
          <cell r="D2971" t="str">
            <v>EMPADILLA</v>
          </cell>
          <cell r="E2971" t="str">
            <v>PADILLA</v>
          </cell>
          <cell r="F2971" t="str">
            <v>DEPARTAMENTO DE CAUCA</v>
          </cell>
          <cell r="G2971" t="str">
            <v>CARRERAA 3  9-36 CAM</v>
          </cell>
          <cell r="H2971" t="str">
            <v>191540</v>
          </cell>
          <cell r="I2971" t="str">
            <v>092-3950971</v>
          </cell>
          <cell r="J2971" t="str">
            <v>092-8268124</v>
          </cell>
          <cell r="K2971" t="str">
            <v>empadillaesp@yahoo.es</v>
          </cell>
          <cell r="L2971" t="str">
            <v>http://</v>
          </cell>
        </row>
        <row r="2972">
          <cell r="C2972" t="str">
            <v>E.S.P. Aseo Jamundí S.A.</v>
          </cell>
          <cell r="E2972" t="str">
            <v>JAMUNDI</v>
          </cell>
          <cell r="F2972" t="str">
            <v>DEPARTAMENTO DE VALLE DEL CAUCA</v>
          </cell>
          <cell r="G2972" t="str">
            <v>Calle 11    13 - 33</v>
          </cell>
          <cell r="H2972" t="str">
            <v>764001</v>
          </cell>
          <cell r="I2972" t="str">
            <v>092-5906902</v>
          </cell>
          <cell r="J2972" t="str">
            <v>092-5165247</v>
          </cell>
          <cell r="K2972" t="str">
            <v>aseojamundi@uniweb.net.co</v>
          </cell>
          <cell r="L2972" t="str">
            <v>http://www.aseojamundi.com</v>
          </cell>
        </row>
        <row r="2973">
          <cell r="C2973" t="str">
            <v>E.S.P. Domiciliarios de Albania S.A.</v>
          </cell>
          <cell r="E2973" t="str">
            <v>ALBANIA (CAQUETA)</v>
          </cell>
          <cell r="F2973" t="str">
            <v>DEPARTAMENTO DE CAQUETA</v>
          </cell>
          <cell r="G2973" t="str">
            <v>CALLE 6  4  26</v>
          </cell>
          <cell r="H2973" t="str">
            <v>186030</v>
          </cell>
          <cell r="I2973" t="str">
            <v>098-4303109</v>
          </cell>
          <cell r="J2973" t="str">
            <v>098-4303109</v>
          </cell>
          <cell r="K2973" t="str">
            <v>emserpa_albania2007@yahoo.es</v>
          </cell>
          <cell r="L2973" t="str">
            <v>http://</v>
          </cell>
        </row>
        <row r="2974">
          <cell r="C2974" t="str">
            <v>E.S.P. Servicios Públicos Domiciliarios de Puerto Parra</v>
          </cell>
          <cell r="D2974" t="str">
            <v>EMSEPAR</v>
          </cell>
          <cell r="E2974" t="str">
            <v>PUERTO PARRA</v>
          </cell>
          <cell r="F2974" t="str">
            <v>DEPARTAMENTO DE SANTANDER</v>
          </cell>
          <cell r="G2974" t="str">
            <v>Calle Principal Puerto Parra</v>
          </cell>
          <cell r="H2974" t="str">
            <v>686001</v>
          </cell>
          <cell r="I2974" t="str">
            <v>037-6234056</v>
          </cell>
          <cell r="J2974" t="str">
            <v>097-6275034</v>
          </cell>
          <cell r="K2974" t="str">
            <v>dqb28@hotmail.com</v>
          </cell>
          <cell r="L2974" t="str">
            <v>http://</v>
          </cell>
        </row>
        <row r="2975">
          <cell r="C2975" t="str">
            <v>E.S.P. EVAS Enviambientales S.A.</v>
          </cell>
          <cell r="D2975" t="str">
            <v>EVAS</v>
          </cell>
          <cell r="E2975" t="str">
            <v>ENVIGADO</v>
          </cell>
          <cell r="F2975" t="str">
            <v>DEPARTAMENTO DE ANTIOQUIA</v>
          </cell>
          <cell r="G2975" t="str">
            <v>CARRERA 43 A 46 A SUR 39</v>
          </cell>
          <cell r="H2975" t="str">
            <v>055422</v>
          </cell>
          <cell r="I2975" t="str">
            <v>094-4032005</v>
          </cell>
          <cell r="J2975" t="str">
            <v>094-4032005</v>
          </cell>
          <cell r="K2975" t="str">
            <v>musma@evas.gov.co</v>
          </cell>
          <cell r="L2975" t="str">
            <v>http://www.evas.gov.co</v>
          </cell>
        </row>
        <row r="2976">
          <cell r="C2976" t="str">
            <v>Instituto de Fomento y Desarrollo de Pereira - En Liquidación</v>
          </cell>
          <cell r="D2976" t="str">
            <v>INFIPEREIRA</v>
          </cell>
          <cell r="E2976" t="str">
            <v>PEREIRA</v>
          </cell>
          <cell r="F2976" t="str">
            <v>DEPARTAMENTO DE RISARALDA</v>
          </cell>
          <cell r="G2976" t="str">
            <v>Complejo Urbano Diario del Otún Piso 22</v>
          </cell>
          <cell r="H2976" t="str">
            <v>660002</v>
          </cell>
          <cell r="I2976" t="str">
            <v>096-3151609</v>
          </cell>
          <cell r="J2976" t="str">
            <v>096-3253200</v>
          </cell>
          <cell r="K2976" t="str">
            <v>cchaves@infipereira.gov.co</v>
          </cell>
          <cell r="L2976" t="str">
            <v>http://www.infipereira.gov.co</v>
          </cell>
        </row>
        <row r="2977">
          <cell r="C2977" t="str">
            <v>C.P.G.A. del Norte de Casanare</v>
          </cell>
          <cell r="D2977" t="str">
            <v>CEPRONORCA</v>
          </cell>
          <cell r="E2977" t="str">
            <v>YOPAL</v>
          </cell>
          <cell r="F2977" t="str">
            <v>DEPARTAMENTO DE CASANARE</v>
          </cell>
          <cell r="G2977" t="str">
            <v>Calle 11 11 35 P1 Casa 1</v>
          </cell>
          <cell r="H2977" t="str">
            <v>850001</v>
          </cell>
          <cell r="I2977" t="str">
            <v>098-6341858</v>
          </cell>
          <cell r="J2977" t="str">
            <v>098-6341858</v>
          </cell>
          <cell r="K2977" t="str">
            <v>cepronorca@gmail.com</v>
          </cell>
          <cell r="L2977" t="str">
            <v>http://</v>
          </cell>
        </row>
        <row r="2978">
          <cell r="C2978" t="str">
            <v>C.P.G.A. Puertos del Ariari</v>
          </cell>
          <cell r="D2978" t="str">
            <v>CPGA PUERTOS DEL ARIARI</v>
          </cell>
          <cell r="E2978" t="str">
            <v>VILLAVICENCIO</v>
          </cell>
          <cell r="F2978" t="str">
            <v>DEPARTAMENTO DEL META</v>
          </cell>
          <cell r="G2978" t="str">
            <v>Calle 19 No. 40-44 Barrio Camoa</v>
          </cell>
          <cell r="H2978" t="str">
            <v>500001</v>
          </cell>
          <cell r="I2978" t="str">
            <v>098-6644416</v>
          </cell>
          <cell r="J2978" t="str">
            <v>098-6644416</v>
          </cell>
          <cell r="K2978" t="str">
            <v>cpgapuertosdelariari@yahoo.es</v>
          </cell>
          <cell r="L2978" t="str">
            <v>http://</v>
          </cell>
        </row>
        <row r="2979">
          <cell r="C2979" t="str">
            <v>E.S.E. Suroccidente</v>
          </cell>
          <cell r="E2979" t="str">
            <v>PATIA (EL BORDO)</v>
          </cell>
          <cell r="F2979" t="str">
            <v>DEPARTAMENTO DE CAUCA</v>
          </cell>
          <cell r="G2979" t="str">
            <v>CALLE 5B 2-32 B/ LOMA DE CARTAGENA - POPAYÁN  (SEDE ADMINISTRATIVA)</v>
          </cell>
          <cell r="H2979" t="str">
            <v>190003</v>
          </cell>
          <cell r="I2979" t="str">
            <v>092-8262886</v>
          </cell>
          <cell r="J2979" t="str">
            <v>092-8262886</v>
          </cell>
          <cell r="K2979" t="str">
            <v>esesuroccidente@gmail.com</v>
          </cell>
          <cell r="L2979" t="str">
            <v>http://www.esesuroccidente-cauca.gov.co</v>
          </cell>
        </row>
        <row r="2980">
          <cell r="C2980" t="str">
            <v>E.S.E. Centro de Salud Timoteo Riveros Cubillos</v>
          </cell>
          <cell r="D2980" t="str">
            <v>CSTRC</v>
          </cell>
          <cell r="E2980" t="str">
            <v>UNE</v>
          </cell>
          <cell r="F2980" t="str">
            <v>DEPARTAMENTO DE CUNDINAMARCA</v>
          </cell>
          <cell r="G2980" t="str">
            <v>CARRERAA 4 1 39</v>
          </cell>
          <cell r="H2980" t="str">
            <v>251810</v>
          </cell>
          <cell r="I2980" t="str">
            <v>091-2725002</v>
          </cell>
          <cell r="J2980" t="str">
            <v>091-8488468</v>
          </cell>
          <cell r="K2980" t="str">
            <v>gerencia@esecentrodesaludtrcune.gov.co</v>
          </cell>
          <cell r="L2980" t="str">
            <v>http://www.esetimoteoriveroscubillos-une-cundinamarca.gov.co</v>
          </cell>
        </row>
        <row r="2981">
          <cell r="C2981" t="str">
            <v>E.S.E. Popayán</v>
          </cell>
          <cell r="E2981" t="str">
            <v>POPAYAN</v>
          </cell>
          <cell r="F2981" t="str">
            <v>DEPARTAMENTO DE CAUCA</v>
          </cell>
          <cell r="G2981" t="str">
            <v>CALLE 5 CARRERA 14 ESQ BRR VALENCIA</v>
          </cell>
          <cell r="H2981" t="str">
            <v>190003</v>
          </cell>
          <cell r="I2981" t="str">
            <v>092-8333000</v>
          </cell>
          <cell r="J2981" t="str">
            <v>092-8333000</v>
          </cell>
          <cell r="K2981" t="str">
            <v>esepopayan@hotmail.com</v>
          </cell>
          <cell r="L2981" t="str">
            <v>http://www.esepopayan.gov.co</v>
          </cell>
        </row>
        <row r="2982">
          <cell r="C2982" t="str">
            <v>E.S.E. Norte 1</v>
          </cell>
          <cell r="E2982" t="str">
            <v>BUENOS AIRES</v>
          </cell>
          <cell r="F2982" t="str">
            <v>DEPARTAMENTO DE CAUCA</v>
          </cell>
          <cell r="G2982" t="str">
            <v>CALLE PRINCIPAL</v>
          </cell>
          <cell r="H2982" t="str">
            <v>191001</v>
          </cell>
          <cell r="I2982" t="str">
            <v>092-8466734</v>
          </cell>
          <cell r="J2982" t="str">
            <v>092-8466501</v>
          </cell>
          <cell r="K2982" t="str">
            <v>esenorte1@gmail.com</v>
          </cell>
          <cell r="L2982" t="str">
            <v>http://www.esenorte1.gov.co</v>
          </cell>
        </row>
        <row r="2983">
          <cell r="C2983" t="str">
            <v>E.S.E. Centro 2- Rosas</v>
          </cell>
          <cell r="E2983" t="str">
            <v>ROSAS</v>
          </cell>
          <cell r="F2983" t="str">
            <v>DEPARTAMENTO DE CAUCA</v>
          </cell>
          <cell r="G2983" t="str">
            <v>Cra 3 No. 1 - 09 Barrio Santander</v>
          </cell>
          <cell r="H2983" t="str">
            <v>193550</v>
          </cell>
          <cell r="I2983" t="str">
            <v>092-8254114</v>
          </cell>
          <cell r="J2983" t="str">
            <v>092-8254114</v>
          </cell>
          <cell r="K2983" t="str">
            <v>admon@esecentro2.gov.co</v>
          </cell>
          <cell r="L2983" t="str">
            <v>http://</v>
          </cell>
        </row>
        <row r="2984">
          <cell r="C2984" t="str">
            <v>E.S.E. Centro de Salud Nuestra Señora de Fátima - Chachagüí</v>
          </cell>
          <cell r="E2984" t="str">
            <v>CHACHAGUI</v>
          </cell>
          <cell r="F2984" t="str">
            <v>DEPARTAMENTO DE NARIÑO</v>
          </cell>
          <cell r="G2984" t="str">
            <v>CARRERA 9 #2-54 BARRIO PANAMERICANO</v>
          </cell>
          <cell r="H2984" t="str">
            <v>521542</v>
          </cell>
          <cell r="I2984" t="str">
            <v>092-7328350</v>
          </cell>
          <cell r="J2984" t="str">
            <v>092-7328012</v>
          </cell>
          <cell r="K2984" t="str">
            <v>esecensaludchachagui@gmail.com</v>
          </cell>
          <cell r="L2984" t="str">
            <v>http://www.esechachagui.gov.co</v>
          </cell>
        </row>
        <row r="2985">
          <cell r="C2985" t="str">
            <v>E.S.E. Hospital Nuestra Señora del Carmen - El Colegio</v>
          </cell>
          <cell r="E2985" t="str">
            <v>EL COLEGIO</v>
          </cell>
          <cell r="F2985" t="str">
            <v>DEPARTAMENTO DE CUNDINAMARCA</v>
          </cell>
          <cell r="G2985" t="str">
            <v>AVENIDA MEDINA 6 - 06</v>
          </cell>
          <cell r="H2985" t="str">
            <v>252630</v>
          </cell>
          <cell r="I2985" t="str">
            <v>091-8475710</v>
          </cell>
          <cell r="J2985" t="str">
            <v>091-8475026</v>
          </cell>
          <cell r="K2985" t="str">
            <v>contactenos@eseelcolegio-cundinamarca.gov.co</v>
          </cell>
          <cell r="L2985" t="str">
            <v>http://www.eseelcolegio-cundinamarca.gov.co</v>
          </cell>
        </row>
        <row r="2986">
          <cell r="C2986" t="str">
            <v>I.P.S. Indígena Wayuu Anashii</v>
          </cell>
          <cell r="E2986" t="str">
            <v>MAICAO</v>
          </cell>
          <cell r="F2986" t="str">
            <v>DEPARTAMENTO DE GUAJIRA</v>
          </cell>
          <cell r="G2986" t="str">
            <v>CALLE 15NO 17-19</v>
          </cell>
          <cell r="H2986" t="str">
            <v>442001</v>
          </cell>
          <cell r="I2986" t="str">
            <v>095-7250237</v>
          </cell>
          <cell r="J2986" t="str">
            <v>095-7251067</v>
          </cell>
          <cell r="K2986" t="str">
            <v>ipsiwayuuanashii_2015@hotmail.com</v>
          </cell>
          <cell r="L2986" t="str">
            <v>http://</v>
          </cell>
        </row>
        <row r="2987">
          <cell r="C2987" t="str">
            <v>Sociedad Hotel de Tenza Ltda</v>
          </cell>
          <cell r="E2987" t="str">
            <v>TENZA</v>
          </cell>
          <cell r="F2987" t="str">
            <v>DEPARTAMENTO DE BOYACA</v>
          </cell>
          <cell r="G2987" t="str">
            <v>CARRERA 5 NO. 5 - 36 CENTRO</v>
          </cell>
          <cell r="H2987" t="str">
            <v>153201</v>
          </cell>
          <cell r="I2987" t="str">
            <v>098-7527019</v>
          </cell>
          <cell r="J2987" t="str">
            <v>098-7527019</v>
          </cell>
          <cell r="K2987" t="str">
            <v>hoteldetenza@hotmail.com</v>
          </cell>
          <cell r="L2987" t="str">
            <v>http://www.hoteldetenzaboyaca</v>
          </cell>
        </row>
        <row r="2988">
          <cell r="C2988" t="str">
            <v>E.S.E. Oriente - Belalcázar</v>
          </cell>
          <cell r="E2988" t="str">
            <v>PAEZ (BELALCAZAR)</v>
          </cell>
          <cell r="F2988" t="str">
            <v>DEPARTAMENTO DE CAUCA</v>
          </cell>
          <cell r="G2988" t="str">
            <v>CARRERA 2  6 52</v>
          </cell>
          <cell r="H2988" t="str">
            <v>190003</v>
          </cell>
          <cell r="I2988" t="str">
            <v>092-8249657</v>
          </cell>
          <cell r="J2988" t="str">
            <v>092-8252453</v>
          </cell>
          <cell r="K2988" t="str">
            <v>empresa@esetierradentro-cauca.gov.co</v>
          </cell>
          <cell r="L2988" t="str">
            <v>http://www.esetierradentro-cauca.gov.co</v>
          </cell>
        </row>
        <row r="2989">
          <cell r="C2989" t="str">
            <v>E.S.E. Centro 1 - Piendamó</v>
          </cell>
          <cell r="E2989" t="str">
            <v>PIENDAMO</v>
          </cell>
          <cell r="F2989" t="str">
            <v>DEPARTAMENTO DE CAUCA</v>
          </cell>
          <cell r="G2989" t="str">
            <v>CARRERA 4 - 5 -78 BARRIO LA INMACULADA</v>
          </cell>
          <cell r="H2989" t="str">
            <v>190530</v>
          </cell>
          <cell r="I2989" t="str">
            <v>092-8250276</v>
          </cell>
          <cell r="J2989" t="str">
            <v>092-8470689</v>
          </cell>
          <cell r="K2989" t="str">
            <v>esecentro1@hotmail.com</v>
          </cell>
          <cell r="L2989" t="str">
            <v>http://www.esecentro1.gov.co</v>
          </cell>
        </row>
        <row r="2990">
          <cell r="C2990" t="str">
            <v>E.S.E. Occidente - Timbiquí</v>
          </cell>
          <cell r="E2990" t="str">
            <v>TIMBIQUI</v>
          </cell>
          <cell r="F2990" t="str">
            <v>DEPARTAMENTO DE CAUCA</v>
          </cell>
          <cell r="G2990" t="str">
            <v xml:space="preserve">BRR SAN JOSE HOSPITAL </v>
          </cell>
          <cell r="H2990" t="str">
            <v>196030</v>
          </cell>
          <cell r="I2990" t="str">
            <v>092-8403088</v>
          </cell>
          <cell r="J2990" t="str">
            <v>092-8403088</v>
          </cell>
          <cell r="K2990" t="str">
            <v>occidenteese@hotmail.com</v>
          </cell>
          <cell r="L2990" t="str">
            <v>http://www.eseoccidente.gov.co</v>
          </cell>
        </row>
        <row r="2991">
          <cell r="C2991" t="str">
            <v>E.S.E. Suroriente - La Vega</v>
          </cell>
          <cell r="E2991" t="str">
            <v>LA VEGA (CAUCA)</v>
          </cell>
          <cell r="F2991" t="str">
            <v>DEPARTAMENTO DE CAUCA</v>
          </cell>
          <cell r="G2991" t="str">
            <v>AVENIDA FABIAN LA VEGA CAUCA</v>
          </cell>
          <cell r="H2991" t="str">
            <v>194020</v>
          </cell>
          <cell r="I2991" t="str">
            <v>092-8269577</v>
          </cell>
          <cell r="J2991" t="str">
            <v>092-8269750</v>
          </cell>
          <cell r="K2991" t="str">
            <v>gerencia@esesurorientecauca.gov.co</v>
          </cell>
          <cell r="L2991" t="str">
            <v>http://www.esesurorientecauca.gov.co</v>
          </cell>
        </row>
        <row r="2992">
          <cell r="C2992" t="str">
            <v>E.S.E. Hospital Santa Matilde - Madrid</v>
          </cell>
          <cell r="E2992" t="str">
            <v>MADRID</v>
          </cell>
          <cell r="F2992" t="str">
            <v>DEPARTAMENTO DE CUNDINAMARCA</v>
          </cell>
          <cell r="G2992" t="str">
            <v>CARRERA 6 NO. 11 45</v>
          </cell>
          <cell r="H2992" t="str">
            <v>250030</v>
          </cell>
          <cell r="I2992" t="str">
            <v>091-8253325</v>
          </cell>
          <cell r="J2992" t="str">
            <v>091-8253324</v>
          </cell>
          <cell r="K2992" t="str">
            <v>hmadrid@cundinamarca.gov.co</v>
          </cell>
          <cell r="L2992" t="str">
            <v>http://www.esesantamatilde-madrid-cundinamarca.gov.co</v>
          </cell>
        </row>
        <row r="2993">
          <cell r="C2993" t="str">
            <v>E.S.E. Hospital San Antonio - Arbeláez</v>
          </cell>
          <cell r="E2993" t="str">
            <v>ARBELAEZ</v>
          </cell>
          <cell r="F2993" t="str">
            <v>DEPARTAMENTO DE CUNDINAMARCA</v>
          </cell>
          <cell r="G2993" t="str">
            <v>CALLE 7 N 8 48 BRR EL CENTRO</v>
          </cell>
          <cell r="H2993" t="str">
            <v>252001</v>
          </cell>
          <cell r="I2993" t="str">
            <v>091-8686068</v>
          </cell>
          <cell r="J2993" t="str">
            <v>091-8686019</v>
          </cell>
          <cell r="K2993" t="str">
            <v>harbelaez@cundinamarca.gov.co</v>
          </cell>
          <cell r="L2993" t="str">
            <v>http://www.esehospitalarbelaez.gov.co</v>
          </cell>
        </row>
        <row r="2994">
          <cell r="C2994" t="str">
            <v>Infotic S.A.</v>
          </cell>
          <cell r="D2994" t="str">
            <v>INFOTIC</v>
          </cell>
          <cell r="E2994" t="str">
            <v>BOGOTA - DISTRITO CAPITAL</v>
          </cell>
          <cell r="F2994" t="str">
            <v>DISTRITO CAPITAL</v>
          </cell>
          <cell r="G2994" t="str">
            <v>CALLE 93 B # 13 -44 PISO 2</v>
          </cell>
          <cell r="H2994" t="str">
            <v>110221</v>
          </cell>
          <cell r="I2994" t="str">
            <v>091-7466000</v>
          </cell>
          <cell r="J2994" t="str">
            <v>091-7466000</v>
          </cell>
          <cell r="K2994" t="str">
            <v>logistica@infotic.co</v>
          </cell>
          <cell r="L2994" t="str">
            <v>http:///infotic.co/es/</v>
          </cell>
        </row>
        <row r="2995">
          <cell r="C2995" t="str">
            <v>E.S.E. Camu de Moñitos</v>
          </cell>
          <cell r="E2995" t="str">
            <v>MOÑITOS</v>
          </cell>
          <cell r="F2995" t="str">
            <v>DEPARTAMENTO DE CORDOBA</v>
          </cell>
          <cell r="G2995" t="str">
            <v>CARRERAA 3 Nº 23C - 11 CNTRO</v>
          </cell>
          <cell r="H2995" t="str">
            <v>231001</v>
          </cell>
          <cell r="I2995" t="str">
            <v>094-7608522</v>
          </cell>
          <cell r="J2995" t="str">
            <v>094-7606767</v>
          </cell>
          <cell r="K2995" t="str">
            <v>esecamumonitos@gmail.com</v>
          </cell>
          <cell r="L2995" t="str">
            <v>http://www.esecamudemonitos.gov.co/</v>
          </cell>
        </row>
        <row r="2996">
          <cell r="C2996" t="str">
            <v>E.S.E. Hospital Mercedes Téllez de Padilla - Vianí</v>
          </cell>
          <cell r="E2996" t="str">
            <v>VIANI</v>
          </cell>
          <cell r="F2996" t="str">
            <v>DEPARTAMENTO DE CUNDINAMARCA</v>
          </cell>
          <cell r="G2996" t="str">
            <v>CARRERA  7 NO. 2-52</v>
          </cell>
          <cell r="H2996" t="str">
            <v>253230</v>
          </cell>
          <cell r="I2996" t="str">
            <v>091-8441267,4836449</v>
          </cell>
          <cell r="J2996" t="str">
            <v>091-8441267</v>
          </cell>
          <cell r="K2996" t="str">
            <v>hospitalviani@hotmail.com</v>
          </cell>
          <cell r="L2996" t="str">
            <v>http://www.eseviani.gov.co</v>
          </cell>
        </row>
        <row r="2997">
          <cell r="C2997" t="str">
            <v>E.S.E. Norte 2</v>
          </cell>
          <cell r="E2997" t="str">
            <v>CALOTO</v>
          </cell>
          <cell r="F2997" t="str">
            <v>DEPARTAMENTO DE CAUCA</v>
          </cell>
          <cell r="G2997" t="str">
            <v>CALLE 10  4  12</v>
          </cell>
          <cell r="H2997" t="str">
            <v>191520</v>
          </cell>
          <cell r="I2997" t="str">
            <v>092-8258311</v>
          </cell>
          <cell r="J2997" t="str">
            <v>092-8258386</v>
          </cell>
          <cell r="K2997" t="str">
            <v>gerencia@esenorte2.gov.co</v>
          </cell>
          <cell r="L2997" t="str">
            <v>http://www.esenorte2.gov.co</v>
          </cell>
        </row>
        <row r="2998">
          <cell r="C2998" t="str">
            <v>E.S.E. Centro de Salud de Los Andes</v>
          </cell>
          <cell r="E2998" t="str">
            <v>LOS ANDES (SOTOMAYOR)</v>
          </cell>
          <cell r="F2998" t="str">
            <v>DEPARTAMENTO DE NARIÑO</v>
          </cell>
          <cell r="G2998" t="str">
            <v>CARRERAA. 6ª AV. BOLÍVAR ESQ. CALLE. 10ª URB. EL JARDÍN SOTOMAYOR</v>
          </cell>
          <cell r="H2998" t="str">
            <v>526520</v>
          </cell>
          <cell r="I2998" t="str">
            <v>092-7287803</v>
          </cell>
          <cell r="J2998" t="str">
            <v>092-7239699</v>
          </cell>
          <cell r="K2998" t="str">
            <v>eselosandes@hotmail.com</v>
          </cell>
          <cell r="L2998" t="str">
            <v>http://</v>
          </cell>
        </row>
        <row r="2999">
          <cell r="C2999" t="str">
            <v>People Contact S.A.S.</v>
          </cell>
          <cell r="E2999" t="str">
            <v>MANIZALES</v>
          </cell>
          <cell r="F2999" t="str">
            <v>DEPARTAMENTO DE CALDAS</v>
          </cell>
          <cell r="G2999" t="str">
            <v>CALLE 56 # 24-12</v>
          </cell>
          <cell r="H2999" t="str">
            <v>170004</v>
          </cell>
          <cell r="I2999" t="str">
            <v>096-8896800</v>
          </cell>
          <cell r="J2999" t="str">
            <v>096-8896300</v>
          </cell>
          <cell r="K2999" t="str">
            <v>contacto@peoplecontact.com.co</v>
          </cell>
          <cell r="L2999" t="str">
            <v>http://www.peoplecontact.com.co/site/es/people-contact-2.</v>
          </cell>
        </row>
        <row r="3000">
          <cell r="C3000" t="str">
            <v>Asociación de Municipios de Risaralda</v>
          </cell>
          <cell r="D3000" t="str">
            <v>ASOMUR</v>
          </cell>
          <cell r="E3000" t="str">
            <v>BELEN DE UMBRIA</v>
          </cell>
          <cell r="F3000" t="str">
            <v>DEPARTAMENTO DE RISARALDA</v>
          </cell>
          <cell r="G3000" t="str">
            <v>CARRERA 7 18 80 EDIFICIO CENTRO FINANCIERO</v>
          </cell>
          <cell r="H3000" t="str">
            <v>664040</v>
          </cell>
          <cell r="I3000" t="str">
            <v>096-3528047,3113242881</v>
          </cell>
          <cell r="J3000" t="str">
            <v>096-3527047</v>
          </cell>
          <cell r="K3000" t="str">
            <v>amcer01@gmail.com</v>
          </cell>
          <cell r="L3000" t="str">
            <v>http://</v>
          </cell>
        </row>
        <row r="3001">
          <cell r="C3001" t="str">
            <v>E.S.P. Servicios Públicos de San Pablo</v>
          </cell>
          <cell r="D3001" t="str">
            <v>EMSANPABLO</v>
          </cell>
          <cell r="E3001" t="str">
            <v>SAN PABLO (NARIÑO)</v>
          </cell>
          <cell r="F3001" t="str">
            <v>DEPARTAMENTO DE NARIÑO</v>
          </cell>
          <cell r="G3001" t="str">
            <v>Carrera 2  Calle 1 Centro de desarrollo comunitario</v>
          </cell>
          <cell r="H3001" t="str">
            <v>521040</v>
          </cell>
          <cell r="I3001" t="str">
            <v>092-7285223</v>
          </cell>
          <cell r="J3001" t="str">
            <v>092-7285223</v>
          </cell>
          <cell r="K3001" t="str">
            <v>emsanpablo@yahoo.es</v>
          </cell>
          <cell r="L3001" t="str">
            <v>http://</v>
          </cell>
        </row>
        <row r="3002">
          <cell r="C3002" t="str">
            <v>E.S.E. Centro de Salud Santa Bárbara - Iscuandé</v>
          </cell>
          <cell r="E3002" t="str">
            <v>SANTA BARBARA  (ISCUANDE)</v>
          </cell>
          <cell r="F3002" t="str">
            <v>DEPARTAMENTO DE NARIÑO</v>
          </cell>
          <cell r="G3002" t="str">
            <v>BARRIO PUEBLO NUEVO</v>
          </cell>
          <cell r="H3002" t="str">
            <v>527501</v>
          </cell>
          <cell r="I3002" t="str">
            <v>092-7297418</v>
          </cell>
          <cell r="J3002" t="str">
            <v>092-7297418</v>
          </cell>
          <cell r="K3002" t="str">
            <v>centrodesaludsantabarbara@gmail.com</v>
          </cell>
          <cell r="L3002" t="str">
            <v>http://</v>
          </cell>
        </row>
        <row r="3003">
          <cell r="C3003" t="str">
            <v>E.S.E. Hospital Hilario Lugo - Sasaima</v>
          </cell>
          <cell r="E3003" t="str">
            <v>SASAIMA</v>
          </cell>
          <cell r="F3003" t="str">
            <v>DEPARTAMENTO DE CUNDINAMARCA</v>
          </cell>
          <cell r="G3003" t="str">
            <v>CARRERAA 4 NO. 84-75</v>
          </cell>
          <cell r="H3003" t="str">
            <v>253401</v>
          </cell>
          <cell r="I3003" t="str">
            <v>091-8468300</v>
          </cell>
          <cell r="J3003" t="str">
            <v>091-8468016</v>
          </cell>
          <cell r="K3003" t="str">
            <v>hospitalhilariolugo@gmail.com</v>
          </cell>
          <cell r="L3003" t="str">
            <v>http://www.hospitalhilariolugo.gov.co</v>
          </cell>
        </row>
        <row r="3004">
          <cell r="C3004" t="str">
            <v>E.S.E. Hospital San José - Guachetá</v>
          </cell>
          <cell r="E3004" t="str">
            <v>GUACHETA</v>
          </cell>
          <cell r="F3004" t="str">
            <v>DEPARTAMENTO DE CUNDINAMARCA</v>
          </cell>
          <cell r="G3004" t="str">
            <v>CARRERA 2   1   50</v>
          </cell>
          <cell r="H3004" t="str">
            <v>250610</v>
          </cell>
          <cell r="I3004" t="str">
            <v>091-8556129</v>
          </cell>
          <cell r="J3004" t="str">
            <v>091-8556188</v>
          </cell>
          <cell r="K3004" t="str">
            <v>hguacheta@cundinamarca.gov.co</v>
          </cell>
          <cell r="L3004" t="str">
            <v>http://www.hospitalguacheta.gov.co</v>
          </cell>
        </row>
        <row r="3005">
          <cell r="C3005" t="str">
            <v>Instituto Municipal para la Recreación y el Deporte de Roldanillo</v>
          </cell>
          <cell r="D3005" t="str">
            <v>IMPREDE</v>
          </cell>
          <cell r="E3005" t="str">
            <v>ROLDANILLO</v>
          </cell>
          <cell r="F3005" t="str">
            <v>DEPARTAMENTO DE VALLE DEL CAUCA</v>
          </cell>
          <cell r="G3005" t="str">
            <v>CARRERA 4 CON CALLE 11 ESQUINA</v>
          </cell>
          <cell r="H3005" t="str">
            <v>761550</v>
          </cell>
          <cell r="I3005" t="str">
            <v>092-2298594</v>
          </cell>
          <cell r="J3005" t="str">
            <v>092-2298513</v>
          </cell>
          <cell r="K3005" t="str">
            <v>imprede@hotmail.com</v>
          </cell>
          <cell r="L3005" t="str">
            <v>http://www.imprede-roldanillo-valle.gov.co/</v>
          </cell>
        </row>
        <row r="3006">
          <cell r="C3006" t="str">
            <v>Instituto de Cultura - El Carmen de Viboral</v>
          </cell>
          <cell r="D3006" t="str">
            <v>INCULCAR</v>
          </cell>
          <cell r="E3006" t="str">
            <v>CARMEN DE VIBORAL</v>
          </cell>
          <cell r="F3006" t="str">
            <v>DEPARTAMENTO DE ANTIOQUIA</v>
          </cell>
          <cell r="G3006" t="str">
            <v>CARRERA 30 NO.27-66</v>
          </cell>
          <cell r="H3006" t="str">
            <v>054030</v>
          </cell>
          <cell r="I3006" t="str">
            <v>094-5433291</v>
          </cell>
          <cell r="J3006" t="str">
            <v>094-5432097</v>
          </cell>
          <cell r="K3006" t="str">
            <v>direccioninstitutocultura@alcaldiaelcarmen.gov.co</v>
          </cell>
          <cell r="L3006" t="str">
            <v>http://www.culturaelcarmen.gov.co</v>
          </cell>
        </row>
        <row r="3007">
          <cell r="C3007" t="str">
            <v>E.S.P. Domiciliarios de Caracolí S.A.</v>
          </cell>
          <cell r="E3007" t="str">
            <v>CARACOLI</v>
          </cell>
          <cell r="F3007" t="str">
            <v>DEPARTAMENTO DE ANTIOQUIA</v>
          </cell>
          <cell r="G3007" t="str">
            <v>Carrera 21     20 - 05</v>
          </cell>
          <cell r="H3007" t="str">
            <v>053450</v>
          </cell>
          <cell r="I3007" t="str">
            <v>094-3311620</v>
          </cell>
          <cell r="J3007" t="str">
            <v>094-8336025</v>
          </cell>
          <cell r="K3007" t="str">
            <v>serpublicos@caracoli.gov.co</v>
          </cell>
          <cell r="L3007" t="str">
            <v>http://</v>
          </cell>
        </row>
        <row r="3008">
          <cell r="C3008" t="str">
            <v>E.S.P. Domiciliarios de Liborina S.A.</v>
          </cell>
          <cell r="E3008" t="str">
            <v>LIBORINA</v>
          </cell>
          <cell r="F3008" t="str">
            <v>DEPARTAMENTO DE ANTIOQUIA</v>
          </cell>
          <cell r="G3008" t="str">
            <v>CALLE 10 7 71</v>
          </cell>
          <cell r="H3008" t="str">
            <v>051460</v>
          </cell>
          <cell r="I3008" t="str">
            <v>094-8551855</v>
          </cell>
          <cell r="J3008" t="str">
            <v>094-8581885</v>
          </cell>
          <cell r="K3008" t="str">
            <v>esplibo@gmail.com</v>
          </cell>
          <cell r="L3008" t="str">
            <v>http://www.espdliborina.gov.co</v>
          </cell>
        </row>
        <row r="3009">
          <cell r="C3009" t="str">
            <v>E.S.P. Aseo de Roldanillo S.A.</v>
          </cell>
          <cell r="E3009" t="str">
            <v>ROLDANILLO</v>
          </cell>
          <cell r="F3009" t="str">
            <v>DEPARTAMENTO DE VALLE DEL CAUCA</v>
          </cell>
          <cell r="G3009" t="str">
            <v>CARRERA 7 13 35</v>
          </cell>
          <cell r="H3009" t="str">
            <v>761550</v>
          </cell>
          <cell r="I3009" t="str">
            <v>092-2297505</v>
          </cell>
          <cell r="J3009" t="str">
            <v>092-2297505</v>
          </cell>
          <cell r="K3009" t="str">
            <v>atencionalcliente@serviciospublicosroldanillo.com</v>
          </cell>
          <cell r="L3009" t="str">
            <v>http://www.serviciospublicosroldanillo.com</v>
          </cell>
        </row>
        <row r="3010">
          <cell r="C3010" t="str">
            <v>E.S.P. de Vegachí S.A.</v>
          </cell>
          <cell r="D3010" t="str">
            <v>EPV</v>
          </cell>
          <cell r="E3010" t="str">
            <v>VEGACHI</v>
          </cell>
          <cell r="F3010" t="str">
            <v>DEPARTAMENTO DE ANTIOQUIA</v>
          </cell>
          <cell r="G3010" t="str">
            <v>CARRERA 50 N°50A-01</v>
          </cell>
          <cell r="H3010" t="str">
            <v>052830</v>
          </cell>
          <cell r="I3010" t="str">
            <v>094-8305626</v>
          </cell>
          <cell r="J3010" t="str">
            <v>094-8305719</v>
          </cell>
          <cell r="K3010" t="str">
            <v>empresaspublicasdevegachisaesp@hotmail.com</v>
          </cell>
          <cell r="L3010" t="str">
            <v>http://empresas-publicas-de-vegachi.micolombiadigital.gov</v>
          </cell>
        </row>
        <row r="3011">
          <cell r="C3011" t="str">
            <v>E.S.P. Servicios Públicos de San José de la Fragua S.A.</v>
          </cell>
          <cell r="E3011" t="str">
            <v>SAN JOSE DE LA FRAGUA</v>
          </cell>
          <cell r="F3011" t="str">
            <v>DEPARTAMENTO DE CAQUETA</v>
          </cell>
          <cell r="G3011" t="str">
            <v>CARRERA 5 Nº3-26 BARRIO EL CENTRO</v>
          </cell>
          <cell r="H3011" t="str">
            <v>186070</v>
          </cell>
          <cell r="I3011" t="str">
            <v>003-3208017487</v>
          </cell>
          <cell r="J3011" t="str">
            <v>098-4305056</v>
          </cell>
          <cell r="K3011" t="str">
            <v>aguasdelfraguasa@hotmail.com</v>
          </cell>
          <cell r="L3011" t="str">
            <v>http://www.aguasdelfragua.gov.co</v>
          </cell>
        </row>
        <row r="3012">
          <cell r="C3012" t="str">
            <v>E.S.E. Hospital Santa Rosa - Tenjo</v>
          </cell>
          <cell r="E3012" t="str">
            <v>TENJO</v>
          </cell>
          <cell r="F3012" t="str">
            <v>DEPARTAMENTO DE CUNDINAMARCA</v>
          </cell>
          <cell r="G3012" t="str">
            <v>CALLE 3 NO 6 - 31</v>
          </cell>
          <cell r="H3012" t="str">
            <v>250201</v>
          </cell>
          <cell r="I3012" t="str">
            <v>091-8646269</v>
          </cell>
          <cell r="J3012" t="str">
            <v>091-8654118</v>
          </cell>
          <cell r="K3012" t="str">
            <v>htenjo@cundinamarca.gov.co</v>
          </cell>
          <cell r="L3012" t="str">
            <v>http://www.esehospitalsantarosadetenjo.gov.co</v>
          </cell>
        </row>
        <row r="3013">
          <cell r="C3013" t="str">
            <v>E.S.P. Empresa Regional de Aseo del Norte de Caldas S.A.</v>
          </cell>
          <cell r="D3013" t="str">
            <v>ERAN</v>
          </cell>
          <cell r="E3013" t="str">
            <v>AGUADAS</v>
          </cell>
          <cell r="F3013" t="str">
            <v>DEPARTAMENTO DE CALDAS</v>
          </cell>
          <cell r="G3013" t="str">
            <v xml:space="preserve">CALLE 6 NO 5-23 </v>
          </cell>
          <cell r="H3013" t="str">
            <v>172020</v>
          </cell>
          <cell r="I3013" t="str">
            <v>096-8515015</v>
          </cell>
          <cell r="J3013" t="str">
            <v>096-8514145</v>
          </cell>
          <cell r="K3013" t="str">
            <v>gerencia@aseoregionaldelnorte.com</v>
          </cell>
          <cell r="L3013" t="str">
            <v>http://www.aseoregionaldelnorte.com</v>
          </cell>
        </row>
        <row r="3014">
          <cell r="C3014" t="str">
            <v>Reforestadora Integral de Antioquia S.A.</v>
          </cell>
          <cell r="D3014" t="str">
            <v>RIA</v>
          </cell>
          <cell r="E3014" t="str">
            <v>MEDELLIN</v>
          </cell>
          <cell r="F3014" t="str">
            <v>DEPARTAMENTO DE ANTIOQUIA</v>
          </cell>
          <cell r="G3014" t="str">
            <v>CRA.47 N. 49 12 PISO 6 EDF LOTERIA DE MEDELLIN</v>
          </cell>
          <cell r="H3014" t="str">
            <v>050035</v>
          </cell>
          <cell r="I3014" t="str">
            <v>094-4488310,2340593</v>
          </cell>
          <cell r="J3014" t="str">
            <v>094-4229564</v>
          </cell>
          <cell r="K3014" t="str">
            <v>secretaria@riaforestal.org</v>
          </cell>
          <cell r="L3014" t="str">
            <v>http://www.riaforestal.org</v>
          </cell>
        </row>
        <row r="3015">
          <cell r="C3015" t="str">
            <v>E.S.P. Empresas Públicas Municipales de Sibaté S.C.A.</v>
          </cell>
          <cell r="E3015" t="str">
            <v>SIBATE</v>
          </cell>
          <cell r="F3015" t="str">
            <v>DEPARTAMENTO DE CUNDINAMARCA</v>
          </cell>
          <cell r="G3015" t="str">
            <v>CALLE 4 No. 6 A - 77 Barrio San Jorge</v>
          </cell>
          <cell r="H3015" t="str">
            <v>250070</v>
          </cell>
          <cell r="I3015" t="str">
            <v>091-7250225</v>
          </cell>
          <cell r="J3015" t="str">
            <v>091-5297220</v>
          </cell>
          <cell r="K3015" t="str">
            <v>sibateesp@yahoo.es</v>
          </cell>
          <cell r="L3015" t="str">
            <v>http://</v>
          </cell>
        </row>
        <row r="3016">
          <cell r="C3016" t="str">
            <v>Fondo Regional de Garantías del Café S.A.</v>
          </cell>
          <cell r="D3016" t="str">
            <v>FRGC</v>
          </cell>
          <cell r="E3016" t="str">
            <v>PEREIRA</v>
          </cell>
          <cell r="F3016" t="str">
            <v>DEPARTAMENTO DE RISARALDA</v>
          </cell>
          <cell r="G3016" t="str">
            <v xml:space="preserve">CARRERA 15 5 25 </v>
          </cell>
          <cell r="H3016" t="str">
            <v>660002</v>
          </cell>
          <cell r="I3016" t="str">
            <v>096-3315000</v>
          </cell>
          <cell r="J3016" t="str">
            <v>096-3315522</v>
          </cell>
          <cell r="K3016" t="str">
            <v>frgc@garantiasdelcafe.com</v>
          </cell>
          <cell r="L3016" t="str">
            <v>http://www.garantiasdelcafe.com/</v>
          </cell>
        </row>
        <row r="3017">
          <cell r="C3017" t="str">
            <v>Empresa Comercial de Juegos de Suerte y Azar de Sucre</v>
          </cell>
          <cell r="D3017" t="str">
            <v>EMCOAZAR</v>
          </cell>
          <cell r="E3017" t="str">
            <v>SINCELEJO</v>
          </cell>
          <cell r="F3017" t="str">
            <v>DEPARTAMENTO DE SUCRE</v>
          </cell>
          <cell r="G3017" t="str">
            <v xml:space="preserve">CALLE 25 N 25 B 35 PISO 1 </v>
          </cell>
          <cell r="H3017" t="str">
            <v>700001</v>
          </cell>
          <cell r="I3017" t="str">
            <v>095-2473911</v>
          </cell>
          <cell r="J3017" t="str">
            <v>095-2743911</v>
          </cell>
          <cell r="K3017" t="str">
            <v>emcoazar@yahoo.es</v>
          </cell>
          <cell r="L3017" t="str">
            <v>http://www.emcoazar.gov.co</v>
          </cell>
        </row>
        <row r="3018">
          <cell r="C3018" t="str">
            <v>E.S.P. Empresa de Energía del Archipiélago de San Andrés, Providencia y Santa Catalina S.A.</v>
          </cell>
          <cell r="D3018" t="str">
            <v>EEDAS</v>
          </cell>
          <cell r="E3018" t="str">
            <v>SAN ANDRES</v>
          </cell>
          <cell r="F3018" t="str">
            <v>ARCHIPIELAGO DE SAN ANDRES</v>
          </cell>
          <cell r="G3018" t="str">
            <v>CALLE 1 1B - 58 SECTOR HANSA FRENTE CALLEUB NAUTICO</v>
          </cell>
          <cell r="H3018" t="str">
            <v>880001</v>
          </cell>
          <cell r="I3018" t="str">
            <v>094-5130714</v>
          </cell>
          <cell r="J3018" t="str">
            <v>094-5128024</v>
          </cell>
          <cell r="K3018" t="str">
            <v>fespitia@eedas.com.co</v>
          </cell>
          <cell r="L3018" t="str">
            <v>http://www.eedassa.com.co</v>
          </cell>
        </row>
        <row r="3019">
          <cell r="C3019" t="str">
            <v>E.S.E. Centro de Salud Policarpa</v>
          </cell>
          <cell r="E3019" t="str">
            <v>POLICARPA</v>
          </cell>
          <cell r="F3019" t="str">
            <v>DEPARTAMENTO DE NARIÑO</v>
          </cell>
          <cell r="G3019" t="str">
            <v>CALLEL 2 N 3-28 BARRIO PUERTO NUEVO</v>
          </cell>
          <cell r="H3019" t="str">
            <v>527001</v>
          </cell>
          <cell r="I3019" t="str">
            <v>316-8128582</v>
          </cell>
          <cell r="J3019" t="str">
            <v>092-7265601</v>
          </cell>
          <cell r="K3019" t="str">
            <v>e.s.e.policarpa@gmail.com</v>
          </cell>
          <cell r="L3019" t="str">
            <v>http://</v>
          </cell>
        </row>
        <row r="3020">
          <cell r="C3020" t="str">
            <v>E.S.E. Centro de Salud Funes</v>
          </cell>
          <cell r="E3020" t="str">
            <v>FUNES</v>
          </cell>
          <cell r="F3020" t="str">
            <v>DEPARTAMENTO DE NARIÑO</v>
          </cell>
          <cell r="G3020" t="str">
            <v>AVENIDA ESPERANZA FUNES NARIÑO</v>
          </cell>
          <cell r="H3020" t="str">
            <v>523520</v>
          </cell>
          <cell r="I3020" t="str">
            <v>092-7789005</v>
          </cell>
          <cell r="J3020" t="str">
            <v>092-7789005</v>
          </cell>
          <cell r="K3020" t="str">
            <v>esefunes@yahoo.es</v>
          </cell>
          <cell r="L3020" t="str">
            <v>http://www.funes-narino.gov.co</v>
          </cell>
        </row>
        <row r="3021">
          <cell r="C3021" t="str">
            <v>E.S.E. Santiago Apóstol - Imués</v>
          </cell>
          <cell r="E3021" t="str">
            <v>IMUES</v>
          </cell>
          <cell r="F3021" t="str">
            <v>DEPARTAMENTO DE NARIÑO</v>
          </cell>
          <cell r="G3021" t="str">
            <v>MUNICIPIO DE IMUES</v>
          </cell>
          <cell r="H3021" t="str">
            <v>523020</v>
          </cell>
          <cell r="I3021" t="str">
            <v>092-8182332</v>
          </cell>
          <cell r="J3021" t="str">
            <v>092-8182435</v>
          </cell>
          <cell r="K3021" t="str">
            <v>ese.santiagoimues@hotmail.com</v>
          </cell>
          <cell r="L3021" t="str">
            <v>http://</v>
          </cell>
        </row>
        <row r="3022">
          <cell r="C3022" t="str">
            <v>E.S.E. Centro de Salud San Miguel - Arboleda</v>
          </cell>
          <cell r="E3022" t="str">
            <v>ARBOLEDA (BERRUECOS)</v>
          </cell>
          <cell r="F3022" t="str">
            <v>DEPARTAMENTO DE NARIÑO</v>
          </cell>
          <cell r="G3022" t="str">
            <v>BARRIO SAN JOSE</v>
          </cell>
          <cell r="H3022" t="str">
            <v>520570</v>
          </cell>
          <cell r="I3022" t="str">
            <v>320-6325505</v>
          </cell>
          <cell r="J3022" t="str">
            <v>311-7065245,7265793</v>
          </cell>
          <cell r="K3022" t="str">
            <v>esesanmiguel@gmail.com</v>
          </cell>
          <cell r="L3022" t="str">
            <v>http://www.esesanmiguel-arboleda-narino.gov.co/</v>
          </cell>
        </row>
        <row r="3023">
          <cell r="C3023" t="str">
            <v>Instituto Municipal de Deporte, la Recreación y el Aprovechamiento del Tiempo Libre - Yumbo</v>
          </cell>
          <cell r="D3023" t="str">
            <v>IMDERTY</v>
          </cell>
          <cell r="E3023" t="str">
            <v>YUMBO</v>
          </cell>
          <cell r="F3023" t="str">
            <v>DEPARTAMENTO DE VALLE DEL CAUCA</v>
          </cell>
          <cell r="G3023" t="str">
            <v>Carrera 4   17 -00</v>
          </cell>
          <cell r="H3023" t="str">
            <v>760501</v>
          </cell>
          <cell r="I3023" t="str">
            <v>092-6691207</v>
          </cell>
          <cell r="J3023" t="str">
            <v>092-6909497</v>
          </cell>
          <cell r="K3023" t="str">
            <v>imderty@hotmail.com</v>
          </cell>
          <cell r="L3023" t="str">
            <v>http://</v>
          </cell>
        </row>
        <row r="3024">
          <cell r="C3024" t="str">
            <v>E.S.P. Acueducto, Alcantarillado y Aseo de Tenjo S.A.</v>
          </cell>
          <cell r="D3024" t="str">
            <v>EMSERTENJO</v>
          </cell>
          <cell r="E3024" t="str">
            <v>TENJO</v>
          </cell>
          <cell r="F3024" t="str">
            <v>DEPARTAMENTO DE CUNDINAMARCA</v>
          </cell>
          <cell r="G3024" t="str">
            <v>CARRERAA 3   NO. 3-67</v>
          </cell>
          <cell r="H3024" t="str">
            <v>250201</v>
          </cell>
          <cell r="I3024" t="str">
            <v>091-8646768</v>
          </cell>
          <cell r="J3024" t="str">
            <v>091-8645164</v>
          </cell>
          <cell r="K3024" t="str">
            <v>empsertenjo@gmail.com</v>
          </cell>
          <cell r="L3024" t="str">
            <v>http://www.emsertenjo.gov.co</v>
          </cell>
        </row>
        <row r="3025">
          <cell r="C3025" t="str">
            <v>E.S.P. Generadora Santa Rita</v>
          </cell>
          <cell r="D3025" t="str">
            <v>GSR</v>
          </cell>
          <cell r="E3025" t="str">
            <v>ANDES</v>
          </cell>
          <cell r="F3025" t="str">
            <v>DEPARTAMENTO DE ANTIOQUIA</v>
          </cell>
          <cell r="G3025" t="str">
            <v>Calle 51   50 - 17</v>
          </cell>
          <cell r="H3025" t="str">
            <v>056060</v>
          </cell>
          <cell r="I3025" t="str">
            <v>094-5877301</v>
          </cell>
          <cell r="J3025" t="str">
            <v>094-5877301</v>
          </cell>
          <cell r="K3025" t="str">
            <v>oamiranda07@gmail.com</v>
          </cell>
          <cell r="L3025" t="str">
            <v>http://</v>
          </cell>
        </row>
        <row r="3026">
          <cell r="C3026" t="str">
            <v>Instituto Banco del Trabajo Profesor Julio Vergara - En Liquidación.</v>
          </cell>
          <cell r="D3026" t="str">
            <v>IBT</v>
          </cell>
          <cell r="E3026" t="str">
            <v>YARUMAL</v>
          </cell>
          <cell r="F3026" t="str">
            <v>DEPARTAMENTO DE ANTIOQUIA</v>
          </cell>
          <cell r="G3026" t="str">
            <v>Calle 20   20 - 35</v>
          </cell>
          <cell r="H3026" t="str">
            <v>052030</v>
          </cell>
          <cell r="I3026" t="str">
            <v>094-4124011</v>
          </cell>
          <cell r="J3026" t="str">
            <v>094-8538989</v>
          </cell>
          <cell r="K3026" t="str">
            <v>bancodeltrabajo@edatel.net.co</v>
          </cell>
          <cell r="L3026" t="str">
            <v>http://</v>
          </cell>
        </row>
        <row r="3027">
          <cell r="C3027" t="str">
            <v>Orbitel Servicios Internacionales S.A.</v>
          </cell>
          <cell r="D3027" t="str">
            <v>OSI</v>
          </cell>
          <cell r="E3027" t="str">
            <v>MEDELLIN</v>
          </cell>
          <cell r="F3027" t="str">
            <v>DEPARTAMENTO DE ANTIOQUIA</v>
          </cell>
          <cell r="G3027" t="str">
            <v>ZONA FRANCA OFICINA 111 VDA CHACHAFRUTO</v>
          </cell>
          <cell r="H3027" t="str">
            <v>054040</v>
          </cell>
          <cell r="I3027" t="str">
            <v>054-5153624</v>
          </cell>
          <cell r="J3027" t="str">
            <v>054-5352299</v>
          </cell>
          <cell r="K3027" t="str">
            <v>d-0234@tigoune.com</v>
          </cell>
          <cell r="L3027" t="str">
            <v>http://www.tigoune.com</v>
          </cell>
        </row>
        <row r="3028">
          <cell r="C3028" t="str">
            <v>E.S.E. Centro de Salud El Rosario</v>
          </cell>
          <cell r="E3028" t="str">
            <v>EL ROSARIO</v>
          </cell>
          <cell r="F3028" t="str">
            <v>DEPARTAMENTO DE NARIÑO</v>
          </cell>
          <cell r="G3028" t="str">
            <v>BARRIO LA CARRERAUZ</v>
          </cell>
          <cell r="H3028" t="str">
            <v>527030</v>
          </cell>
          <cell r="I3028" t="str">
            <v>092-7368154</v>
          </cell>
          <cell r="J3028" t="str">
            <v>092-7368154</v>
          </cell>
          <cell r="K3028" t="str">
            <v>eseelrosario123@hotmail.com</v>
          </cell>
          <cell r="L3028" t="str">
            <v>http://</v>
          </cell>
        </row>
        <row r="3029">
          <cell r="C3029" t="str">
            <v>E.S.E. Hospital Luis Carlos Galán Sarmiento - Charalá</v>
          </cell>
          <cell r="E3029" t="str">
            <v>CHARALA</v>
          </cell>
          <cell r="F3029" t="str">
            <v>DEPARTAMENTO DE SANTANDER</v>
          </cell>
          <cell r="G3029" t="str">
            <v>CARRERA 11 N 25-291</v>
          </cell>
          <cell r="H3029" t="str">
            <v>682551</v>
          </cell>
          <cell r="I3029" t="str">
            <v>097-7258806</v>
          </cell>
          <cell r="J3029" t="str">
            <v>097-7257646</v>
          </cell>
          <cell r="K3029" t="str">
            <v>ediliasilvahernandez@yahoo.es</v>
          </cell>
          <cell r="L3029" t="str">
            <v>http://www.esehospitalcharala-santander.gov.co</v>
          </cell>
        </row>
        <row r="3030">
          <cell r="C3030" t="str">
            <v>Instituto Municipal de Cultura de Yumbo</v>
          </cell>
          <cell r="D3030" t="str">
            <v>IMCY</v>
          </cell>
          <cell r="E3030" t="str">
            <v>YUMBO</v>
          </cell>
          <cell r="F3030" t="str">
            <v>DEPARTAMENTO DE VALLE DEL CAUCA</v>
          </cell>
          <cell r="G3030" t="str">
            <v>CARRERA 5 NO.6-34 BARRIO BELALCAZAR</v>
          </cell>
          <cell r="H3030" t="str">
            <v>760501</v>
          </cell>
          <cell r="I3030" t="str">
            <v>092-6691529</v>
          </cell>
          <cell r="J3030" t="str">
            <v>092-6954590</v>
          </cell>
          <cell r="K3030" t="str">
            <v>luza_724@hotmail.com</v>
          </cell>
          <cell r="L3030" t="str">
            <v>http://www.imcy.gov.co</v>
          </cell>
        </row>
        <row r="3031">
          <cell r="C3031" t="str">
            <v>E.S.P. Empresa de Servicios Públicos de Potosí</v>
          </cell>
          <cell r="E3031" t="str">
            <v>POTOSI</v>
          </cell>
          <cell r="F3031" t="str">
            <v>DEPARTAMENTO DE NARIÑO</v>
          </cell>
          <cell r="G3031" t="str">
            <v>PALACIO MUNICIPAL BARRIO LA INMACULADA</v>
          </cell>
          <cell r="H3031" t="str">
            <v>524030</v>
          </cell>
          <cell r="I3031" t="str">
            <v>092-7263104</v>
          </cell>
          <cell r="J3031" t="str">
            <v>092-7263095</v>
          </cell>
          <cell r="K3031" t="str">
            <v>empopotosi2015@gmail.com</v>
          </cell>
          <cell r="L3031" t="str">
            <v>http://www.potosi-narino.gov.co/</v>
          </cell>
        </row>
        <row r="3032">
          <cell r="C3032" t="str">
            <v>E.S.P. Empresa de Servicios Públicos de Viterbo S.A.</v>
          </cell>
          <cell r="D3032" t="str">
            <v>EMSERVI</v>
          </cell>
          <cell r="E3032" t="str">
            <v>VITERBO</v>
          </cell>
          <cell r="F3032" t="str">
            <v>DEPARTAMENTO DE CALDAS</v>
          </cell>
          <cell r="G3032" t="str">
            <v>CARRERA 8 NO 7-63</v>
          </cell>
          <cell r="H3032" t="str">
            <v>177020</v>
          </cell>
          <cell r="I3032" t="str">
            <v>096-8691586</v>
          </cell>
          <cell r="J3032" t="str">
            <v>096-8694578</v>
          </cell>
          <cell r="K3032" t="str">
            <v>espviterbo@gmail.com</v>
          </cell>
          <cell r="L3032" t="str">
            <v>http://www.emservi.gov.co</v>
          </cell>
        </row>
        <row r="3033">
          <cell r="C3033" t="str">
            <v>E.S.P. Empresas Públicas de Rivera S.A.</v>
          </cell>
          <cell r="E3033" t="str">
            <v>RIVERA</v>
          </cell>
          <cell r="F3033" t="str">
            <v>DEPARTAMENTO DE HUILA</v>
          </cell>
          <cell r="G3033" t="str">
            <v>CARRERA 5 NO. 4 27</v>
          </cell>
          <cell r="H3033" t="str">
            <v>413001</v>
          </cell>
          <cell r="I3033" t="str">
            <v>098-8386192</v>
          </cell>
          <cell r="J3033" t="str">
            <v>000-0000000</v>
          </cell>
          <cell r="K3033" t="str">
            <v>empresaspublicas@rivera-huila.gov.co</v>
          </cell>
          <cell r="L3033" t="str">
            <v>http://www.empresaspublicasriverahuila.com</v>
          </cell>
        </row>
        <row r="3034">
          <cell r="C3034" t="str">
            <v>E.S.P. Servicios Públicos de Campoalegre S.A.</v>
          </cell>
          <cell r="D3034" t="str">
            <v>EMAC</v>
          </cell>
          <cell r="E3034" t="str">
            <v>CAMPOALEGRE</v>
          </cell>
          <cell r="F3034" t="str">
            <v>DEPARTAMENTO DE HUILA</v>
          </cell>
          <cell r="G3034" t="str">
            <v>Calle 19   8-42</v>
          </cell>
          <cell r="H3034" t="str">
            <v>413020</v>
          </cell>
          <cell r="I3034" t="str">
            <v>098-8380518</v>
          </cell>
          <cell r="J3034" t="str">
            <v>098-8380131</v>
          </cell>
          <cell r="K3034" t="str">
            <v>emacsaesp@hotmail.com</v>
          </cell>
          <cell r="L3034" t="str">
            <v>http://emacsaesp.gov.co</v>
          </cell>
        </row>
        <row r="3035">
          <cell r="C3035" t="str">
            <v>E.S.P. Servicios Públicos Domiciliarios - Morales  Bolívar</v>
          </cell>
          <cell r="E3035" t="str">
            <v>MORALES (BOLIVAR)</v>
          </cell>
          <cell r="F3035" t="str">
            <v>DEPARTAMENTO DE BOLIVAR</v>
          </cell>
          <cell r="G3035" t="str">
            <v>CARRERA 2 17 05 PALACIO MUNICIPAL BRR CENTRO</v>
          </cell>
          <cell r="H3035" t="str">
            <v>134540</v>
          </cell>
          <cell r="I3035" t="str">
            <v>095-5698376</v>
          </cell>
          <cell r="J3035" t="str">
            <v>095-5698376</v>
          </cell>
          <cell r="K3035" t="str">
            <v>espmorales@outlook.es</v>
          </cell>
          <cell r="L3035" t="str">
            <v>http://</v>
          </cell>
        </row>
        <row r="3036">
          <cell r="C3036" t="str">
            <v>I.P.S.I. Supula Wayuu</v>
          </cell>
          <cell r="E3036" t="str">
            <v>MAICAO</v>
          </cell>
          <cell r="F3036" t="str">
            <v>DEPARTAMENTO DE GUAJIRA</v>
          </cell>
          <cell r="G3036" t="str">
            <v>CARRERA 12 NO 17 - 60</v>
          </cell>
          <cell r="H3036" t="str">
            <v>442001</v>
          </cell>
          <cell r="I3036" t="str">
            <v>095-7250308</v>
          </cell>
          <cell r="J3036" t="str">
            <v>095-7255677</v>
          </cell>
          <cell r="K3036" t="str">
            <v>ipsisupulawayuu@hotmail.com</v>
          </cell>
          <cell r="L3036" t="str">
            <v>http://www.ipsisupulawayuu.com.co</v>
          </cell>
        </row>
        <row r="3037">
          <cell r="C3037" t="str">
            <v>E.S.P. Empresa de Servicios Públicos de Cunday</v>
          </cell>
          <cell r="E3037" t="str">
            <v>CUNDAY</v>
          </cell>
          <cell r="F3037" t="str">
            <v>DEPARTAMENTO DE TOLIMA</v>
          </cell>
          <cell r="G3037" t="str">
            <v>CARRERA 5 CON CALLE 5 ESQUINA</v>
          </cell>
          <cell r="H3037" t="str">
            <v>734040</v>
          </cell>
          <cell r="I3037" t="str">
            <v>098-2667080</v>
          </cell>
          <cell r="J3037" t="str">
            <v>098-2477090</v>
          </cell>
          <cell r="K3037" t="str">
            <v>serviciospublicos@cunday-tolima.gov.co</v>
          </cell>
          <cell r="L3037" t="str">
            <v>http://</v>
          </cell>
        </row>
        <row r="3038">
          <cell r="C3038" t="str">
            <v>C.P.G.M.A.E. Alto Nordeste Antioqueño</v>
          </cell>
          <cell r="D3038" t="str">
            <v>CPGMAE</v>
          </cell>
          <cell r="E3038" t="str">
            <v>SEGOVIA</v>
          </cell>
          <cell r="F3038" t="str">
            <v>DEPARTAMENTO DE ANTIOQUIA</v>
          </cell>
          <cell r="G3038" t="str">
            <v>Calle 48     49 - 22 Piso 2</v>
          </cell>
          <cell r="H3038" t="str">
            <v>052820</v>
          </cell>
          <cell r="I3038" t="str">
            <v>094-8314667</v>
          </cell>
          <cell r="J3038" t="str">
            <v>094-8314787</v>
          </cell>
          <cell r="K3038" t="str">
            <v>cpgmaealtonordeste@gmail.com</v>
          </cell>
          <cell r="L3038" t="str">
            <v>http://</v>
          </cell>
        </row>
        <row r="3039">
          <cell r="C3039" t="str">
            <v>E.S.E. Centro de Salud de Tablón de Gómez</v>
          </cell>
          <cell r="D3039" t="str">
            <v>CSTG</v>
          </cell>
          <cell r="E3039" t="str">
            <v>EL TABLON</v>
          </cell>
          <cell r="F3039" t="str">
            <v>DEPARTAMENTO DE NARIÑO</v>
          </cell>
          <cell r="G3039" t="str">
            <v>PARQUE CENTRAL</v>
          </cell>
          <cell r="H3039" t="str">
            <v>520530</v>
          </cell>
          <cell r="I3039" t="str">
            <v>092-7334427</v>
          </cell>
          <cell r="J3039" t="str">
            <v>092-7265847</v>
          </cell>
          <cell r="K3039" t="str">
            <v>eltablonese@hotmail.com</v>
          </cell>
          <cell r="L3039" t="str">
            <v>http://www.eltablondegomez-narino.gov.co/</v>
          </cell>
        </row>
        <row r="3040">
          <cell r="C3040" t="str">
            <v>E.S.E. Hospital Regional Manuela Beltrán III Nivel - Socorro Santander</v>
          </cell>
          <cell r="D3040" t="str">
            <v>HMB</v>
          </cell>
          <cell r="E3040" t="str">
            <v>SOCORRO</v>
          </cell>
          <cell r="F3040" t="str">
            <v>DEPARTAMENTO DE SANTANDER</v>
          </cell>
          <cell r="G3040" t="str">
            <v>CARRERA 16 9 53</v>
          </cell>
          <cell r="H3040" t="str">
            <v>683551</v>
          </cell>
          <cell r="I3040" t="str">
            <v>097-7299963</v>
          </cell>
          <cell r="J3040" t="str">
            <v>097-7299956</v>
          </cell>
          <cell r="K3040" t="str">
            <v>hospitalhmbsocorro@gmail.com</v>
          </cell>
          <cell r="L3040" t="str">
            <v>http://www.hospitalmanuelabeltran.gov.co</v>
          </cell>
        </row>
        <row r="3041">
          <cell r="C3041" t="str">
            <v>E.S.E. Hospital San Rafael - Albania</v>
          </cell>
          <cell r="E3041" t="str">
            <v>ALBANIA (GUAJIRA)</v>
          </cell>
          <cell r="F3041" t="str">
            <v>DEPARTAMENTO DE GUAJIRA</v>
          </cell>
          <cell r="G3041" t="str">
            <v>Calle 5 Carrera 3 - 05 Barrio El Centro</v>
          </cell>
          <cell r="H3041" t="str">
            <v>443001</v>
          </cell>
          <cell r="I3041" t="str">
            <v>095-7774596</v>
          </cell>
          <cell r="J3041" t="str">
            <v>095-7774596</v>
          </cell>
          <cell r="K3041" t="str">
            <v>ese.albania@hotmail.com</v>
          </cell>
          <cell r="L3041" t="str">
            <v>http://www.sanrafael.esehospital-albania-laguajira.gov.co</v>
          </cell>
        </row>
        <row r="3042">
          <cell r="C3042" t="str">
            <v>E.S.E. San Juan de Betulia</v>
          </cell>
          <cell r="E3042" t="str">
            <v>SAN JUAN DE BETULIA</v>
          </cell>
          <cell r="F3042" t="str">
            <v>DEPARTAMENTO DE SUCRE</v>
          </cell>
          <cell r="G3042" t="str">
            <v>CARRERA 10B NO 1-1 BARRIO LA PAZ</v>
          </cell>
          <cell r="H3042" t="str">
            <v>705010</v>
          </cell>
          <cell r="I3042" t="str">
            <v>315-7527765</v>
          </cell>
          <cell r="J3042" t="str">
            <v>312-6431114</v>
          </cell>
          <cell r="K3042" t="str">
            <v>esesanjuandebetulia@hotmail.es</v>
          </cell>
          <cell r="L3042" t="str">
            <v>http://www.esebetulia.gov.co</v>
          </cell>
        </row>
        <row r="3043">
          <cell r="C3043" t="str">
            <v>Patrimonio Autónomo de Remanentes Caja Agraria</v>
          </cell>
          <cell r="E3043" t="str">
            <v>BOGOTA - DISTRITO CAPITAL</v>
          </cell>
          <cell r="F3043" t="str">
            <v>DISTRITO CAPITAL</v>
          </cell>
          <cell r="G3043" t="str">
            <v>Calle 72   10 - 03 Pisos 4 y 5</v>
          </cell>
          <cell r="H3043" t="str">
            <v>110231</v>
          </cell>
          <cell r="I3043" t="str">
            <v>057-3155485880</v>
          </cell>
          <cell r="J3043" t="str">
            <v>091-5945111,1682</v>
          </cell>
          <cell r="K3043" t="str">
            <v>ssotelo@fiduprevisora.com.co</v>
          </cell>
          <cell r="L3043" t="str">
            <v>http://</v>
          </cell>
        </row>
        <row r="3044">
          <cell r="C3044" t="str">
            <v>E.S.E. Centro de Salud Coveñas, sucre en liquidación</v>
          </cell>
          <cell r="E3044" t="str">
            <v>COVEÑAS</v>
          </cell>
          <cell r="F3044" t="str">
            <v>DEPARTAMENTO DE SUCRE</v>
          </cell>
          <cell r="G3044" t="str">
            <v>Calle 4 A   5-50 Sector El Campano La Playa</v>
          </cell>
          <cell r="H3044" t="str">
            <v>706050</v>
          </cell>
          <cell r="I3044" t="str">
            <v>095-2499347</v>
          </cell>
          <cell r="J3044" t="str">
            <v>095-2499347</v>
          </cell>
          <cell r="K3044" t="str">
            <v>esecovenaenliquidacion@gmail.com</v>
          </cell>
          <cell r="L3044" t="str">
            <v>http://</v>
          </cell>
        </row>
        <row r="3045">
          <cell r="C3045" t="str">
            <v>E.S.P. Empresa de Distribución de Agua Potable, Alcantarillado y Aseo del Carmen de Apicalá S.A.</v>
          </cell>
          <cell r="D3045" t="str">
            <v>DAGUAS</v>
          </cell>
          <cell r="E3045" t="str">
            <v>CARMEN DE APICALA</v>
          </cell>
          <cell r="F3045" t="str">
            <v>DEPARTAMENTO DE TOLIMA</v>
          </cell>
          <cell r="G3045" t="str">
            <v>CALLE 5 NO 4-88</v>
          </cell>
          <cell r="H3045" t="str">
            <v>733590</v>
          </cell>
          <cell r="I3045" t="str">
            <v>098-2479839</v>
          </cell>
          <cell r="J3045" t="str">
            <v>098-2479839</v>
          </cell>
          <cell r="K3045" t="str">
            <v>daguassaesp@gmail.com</v>
          </cell>
          <cell r="L3045" t="str">
            <v>http://www.daguassa.gov.co</v>
          </cell>
        </row>
        <row r="3046">
          <cell r="C3046" t="str">
            <v>E.S.E. Hospital Divino Salvador - Sopó</v>
          </cell>
          <cell r="D3046" t="str">
            <v>HDS</v>
          </cell>
          <cell r="E3046" t="str">
            <v>SOPO</v>
          </cell>
          <cell r="F3046" t="str">
            <v>DEPARTAMENTO DE CUNDINAMARCA</v>
          </cell>
          <cell r="G3046" t="str">
            <v>CARRERA 5 - 89</v>
          </cell>
          <cell r="H3046" t="str">
            <v>251001</v>
          </cell>
          <cell r="I3046" t="str">
            <v>091-8571313</v>
          </cell>
          <cell r="J3046" t="str">
            <v>091-8571313</v>
          </cell>
          <cell r="K3046" t="str">
            <v>contabilidadhdssopo@gmail.com</v>
          </cell>
          <cell r="L3046" t="str">
            <v>http://www.esehdssopo.com</v>
          </cell>
        </row>
        <row r="3047">
          <cell r="C3047" t="str">
            <v>E.S.P. Empresa de Servicios Públicos, Acueducto y Alcantarillado - Albán Nariño</v>
          </cell>
          <cell r="D3047" t="str">
            <v>EMPOALBAN</v>
          </cell>
          <cell r="E3047" t="str">
            <v>ALBAN (SAN JOSE)</v>
          </cell>
          <cell r="F3047" t="str">
            <v>DEPARTAMENTO DE NARIÑO</v>
          </cell>
          <cell r="G3047" t="str">
            <v>CARRERA 2 NO 3-09 BELLO HORIZONTE</v>
          </cell>
          <cell r="H3047" t="str">
            <v>521050</v>
          </cell>
          <cell r="I3047" t="str">
            <v>312-7623777</v>
          </cell>
          <cell r="J3047" t="str">
            <v>092-27430136</v>
          </cell>
          <cell r="K3047" t="str">
            <v>empoalban@yahoo.es</v>
          </cell>
          <cell r="L3047" t="str">
            <v>http://www.empoalban.alban-narino.gov.co</v>
          </cell>
        </row>
        <row r="3048">
          <cell r="C3048" t="str">
            <v>E.S.E. Nuestra Señora del Carmen - Santa María</v>
          </cell>
          <cell r="E3048" t="str">
            <v>SANTA MARIA (HUILA)</v>
          </cell>
          <cell r="F3048" t="str">
            <v>DEPARTAMENTO DE HUILA</v>
          </cell>
          <cell r="G3048" t="str">
            <v xml:space="preserve">CARRERA 8 N. 15  16 </v>
          </cell>
          <cell r="H3048" t="str">
            <v>412020</v>
          </cell>
          <cell r="I3048" t="str">
            <v>098-8787248</v>
          </cell>
          <cell r="J3048" t="str">
            <v>098-7877186</v>
          </cell>
          <cell r="K3048" t="str">
            <v>ipssantamariahuila@gmail.com</v>
          </cell>
          <cell r="L3048" t="str">
            <v>http://www.esenuestrasenoradelcarmen.com</v>
          </cell>
        </row>
        <row r="3049">
          <cell r="C3049" t="str">
            <v>E.S.E. Centro de Salud San Juan Bosco - La Llanada</v>
          </cell>
          <cell r="E3049" t="str">
            <v>LA LLANADA</v>
          </cell>
          <cell r="F3049" t="str">
            <v>DEPARTAMENTO DE NARIÑO</v>
          </cell>
          <cell r="G3049" t="str">
            <v xml:space="preserve">LA LLANADA </v>
          </cell>
          <cell r="H3049" t="str">
            <v>526501</v>
          </cell>
          <cell r="I3049" t="str">
            <v>092-7287737</v>
          </cell>
          <cell r="J3049" t="str">
            <v>092-7287737</v>
          </cell>
          <cell r="K3049" t="str">
            <v>tesoreria2018sjb@gmail.com</v>
          </cell>
          <cell r="L3049" t="str">
            <v>http://www.esesanjuanbosco.gov.co</v>
          </cell>
        </row>
        <row r="3050">
          <cell r="C3050" t="str">
            <v>E.S.E. Hospital Integrado San Juan de Cimitarra</v>
          </cell>
          <cell r="E3050" t="str">
            <v>CIMITARRA</v>
          </cell>
          <cell r="F3050" t="str">
            <v>DEPARTAMENTO DE SANTANDER</v>
          </cell>
          <cell r="G3050" t="str">
            <v>KILOMETRO 1 AV PUERTO BERRIO HOSPITAL INTEGRADO SAN JUAN DE CIMITARRA</v>
          </cell>
          <cell r="H3050" t="str">
            <v>686041</v>
          </cell>
          <cell r="I3050" t="str">
            <v>097-6260330</v>
          </cell>
          <cell r="J3050" t="str">
            <v>097-6260141</v>
          </cell>
          <cell r="K3050" t="str">
            <v>esehospitalcimitarra@gmail.com</v>
          </cell>
          <cell r="L3050" t="str">
            <v>http://www.esehospitalcimitarra.gov.co</v>
          </cell>
        </row>
        <row r="3051">
          <cell r="C3051" t="str">
            <v>E.S.P. Empresa de Servicios Públicos Domiciliarios de Cisneros S.A.</v>
          </cell>
          <cell r="E3051" t="str">
            <v>CISNEROS</v>
          </cell>
          <cell r="F3051" t="str">
            <v>DEPARTAMENTO DE ANTIOQUIA</v>
          </cell>
          <cell r="G3051" t="str">
            <v>Carrera 20   20-37</v>
          </cell>
          <cell r="H3051" t="str">
            <v>053050</v>
          </cell>
          <cell r="I3051" t="str">
            <v>094-9999999</v>
          </cell>
          <cell r="J3051" t="str">
            <v>094-9999999</v>
          </cell>
          <cell r="K3051" t="str">
            <v>empresaspublícasdecisneros@gmail.com</v>
          </cell>
          <cell r="L3051" t="str">
            <v>http://</v>
          </cell>
        </row>
        <row r="3052">
          <cell r="C3052" t="str">
            <v>E.S.P. Empresa de Servicios Públicos de Acueducto, Alcantarillado y Aseo S.A. - Bolívar Cauca</v>
          </cell>
          <cell r="D3052" t="str">
            <v>EMBOLIVAR</v>
          </cell>
          <cell r="E3052" t="str">
            <v>BOLIVAR (CAUCA)</v>
          </cell>
          <cell r="F3052" t="str">
            <v>DEPARTAMENTO DE CAUCA</v>
          </cell>
          <cell r="G3052" t="str">
            <v>CARRERA 3 6 04</v>
          </cell>
          <cell r="H3052" t="str">
            <v>195001</v>
          </cell>
          <cell r="I3052" t="str">
            <v>092-8215449</v>
          </cell>
          <cell r="J3052" t="str">
            <v>092-8272548</v>
          </cell>
          <cell r="K3052" t="str">
            <v>embolivar@gmail.com</v>
          </cell>
          <cell r="L3052" t="str">
            <v>http://embolivar.jimdo.com</v>
          </cell>
        </row>
        <row r="3053">
          <cell r="C3053" t="str">
            <v>E.S.P. Empresa Puebloriqueña de Acueducto, Alcantarillado y Aseo S.A.</v>
          </cell>
          <cell r="D3053" t="str">
            <v>EPAAA</v>
          </cell>
          <cell r="E3053" t="str">
            <v>PUEBLORRICO (ANTIOQUIA)</v>
          </cell>
          <cell r="F3053" t="str">
            <v>DEPARTAMENTO DE ANTIOQUIA</v>
          </cell>
          <cell r="G3053" t="str">
            <v>Carrera 31   30 - 31</v>
          </cell>
          <cell r="H3053" t="str">
            <v>056440</v>
          </cell>
          <cell r="I3053" t="str">
            <v>094-8498274</v>
          </cell>
          <cell r="J3053" t="str">
            <v>094-8498274</v>
          </cell>
          <cell r="K3053" t="str">
            <v>gerencia@epaaapueblorrico.gov.co</v>
          </cell>
          <cell r="L3053" t="str">
            <v>http://www.epaaapueblorrico.gov.co</v>
          </cell>
        </row>
        <row r="3054">
          <cell r="C3054" t="str">
            <v>E.S.E. Centro de Salud San Antonio de Palmito</v>
          </cell>
          <cell r="E3054" t="str">
            <v>PALMITO</v>
          </cell>
          <cell r="F3054" t="str">
            <v>DEPARTAMENTO DE SUCRE</v>
          </cell>
          <cell r="G3054" t="str">
            <v>CALLE 5 NO. 2C-21</v>
          </cell>
          <cell r="H3054" t="str">
            <v>706030</v>
          </cell>
          <cell r="I3054" t="str">
            <v>095-2822786</v>
          </cell>
          <cell r="J3054" t="str">
            <v>314-5056257</v>
          </cell>
          <cell r="K3054" t="str">
            <v>esesanantoniodepalmito@gmail.com</v>
          </cell>
          <cell r="L3054" t="str">
            <v>http://</v>
          </cell>
        </row>
        <row r="3055">
          <cell r="C3055" t="str">
            <v>E.S.E. Hospital Integrado Landázuri</v>
          </cell>
          <cell r="E3055" t="str">
            <v>LANDAZURI</v>
          </cell>
          <cell r="F3055" t="str">
            <v>DEPARTAMENTO DE SANTANDER</v>
          </cell>
          <cell r="G3055" t="str">
            <v>BARRIO PUEBLO NUEVO</v>
          </cell>
          <cell r="H3055" t="str">
            <v>686021</v>
          </cell>
          <cell r="I3055" t="str">
            <v>097-6242041</v>
          </cell>
          <cell r="J3055" t="str">
            <v>097-6242208</v>
          </cell>
          <cell r="K3055" t="str">
            <v>hospital.landazuri@gmail.com</v>
          </cell>
          <cell r="L3055" t="str">
            <v>http://www.esehospital-landazuri-santander.gov.co/</v>
          </cell>
        </row>
        <row r="3056">
          <cell r="C3056" t="str">
            <v>E.S.E. Centro de Salud San Francisco</v>
          </cell>
          <cell r="E3056" t="str">
            <v>MOSQUERA (NARIÑO)</v>
          </cell>
          <cell r="F3056" t="str">
            <v>DEPARTAMENTO DE NARIÑO</v>
          </cell>
          <cell r="G3056" t="str">
            <v>Av Los Estudiantes</v>
          </cell>
          <cell r="H3056" t="str">
            <v>527580</v>
          </cell>
          <cell r="I3056" t="str">
            <v>092-5662455</v>
          </cell>
          <cell r="J3056" t="str">
            <v>092-7294640</v>
          </cell>
          <cell r="K3056" t="str">
            <v>esesanfrancisco@hotmail.com</v>
          </cell>
          <cell r="L3056" t="str">
            <v>http://</v>
          </cell>
        </row>
        <row r="3057">
          <cell r="C3057" t="str">
            <v>E.S.E. Municipal de Ipiales</v>
          </cell>
          <cell r="E3057" t="str">
            <v>IPIALES</v>
          </cell>
          <cell r="F3057" t="str">
            <v>DEPARTAMENTO DE NARIÑO</v>
          </cell>
          <cell r="G3057" t="str">
            <v>CALLE 26  8 114</v>
          </cell>
          <cell r="H3057" t="str">
            <v>524060</v>
          </cell>
          <cell r="I3057" t="str">
            <v>092-7250564</v>
          </cell>
          <cell r="J3057" t="str">
            <v>092-7732413</v>
          </cell>
          <cell r="K3057" t="str">
            <v>ipsmunicipalese@yahoo.es</v>
          </cell>
          <cell r="L3057" t="str">
            <v>http://www.ipsipialesese.gov.co</v>
          </cell>
        </row>
        <row r="3058">
          <cell r="C3058" t="str">
            <v>E.S.E. Hospital Local Santiago de Tolú</v>
          </cell>
          <cell r="E3058" t="str">
            <v>SANTIAGO DE TOLU</v>
          </cell>
          <cell r="F3058" t="str">
            <v>DEPARTAMENTO DE SUCRE</v>
          </cell>
          <cell r="G3058" t="str">
            <v>CALLE 16 N 9 61</v>
          </cell>
          <cell r="H3058" t="str">
            <v>707050</v>
          </cell>
          <cell r="I3058" t="str">
            <v>095-2885256</v>
          </cell>
          <cell r="J3058" t="str">
            <v>095-2885256</v>
          </cell>
          <cell r="K3058" t="str">
            <v>esetolu2008@hotmail.com</v>
          </cell>
          <cell r="L3058" t="str">
            <v>http://wwwmhospitalsantiagodetolu.com.co</v>
          </cell>
        </row>
        <row r="3059">
          <cell r="C3059" t="str">
            <v>E.S.E. Centro de Salud de Guachavés</v>
          </cell>
          <cell r="E3059" t="str">
            <v>SANTACRUZ  (GUACHAVES)</v>
          </cell>
          <cell r="F3059" t="str">
            <v>DEPARTAMENTO DE NARIÑO</v>
          </cell>
          <cell r="G3059" t="str">
            <v>BARRIO OLAYA HERRERA</v>
          </cell>
          <cell r="H3059" t="str">
            <v>525570</v>
          </cell>
          <cell r="I3059" t="str">
            <v>092-7752143</v>
          </cell>
          <cell r="J3059" t="str">
            <v>092-7752143</v>
          </cell>
          <cell r="K3059" t="str">
            <v>eseguachaves@gmail.com</v>
          </cell>
          <cell r="L3059" t="str">
            <v>http://</v>
          </cell>
        </row>
        <row r="3060">
          <cell r="C3060" t="str">
            <v>E.S.E. Hospital La Divina Misericordia de Magangué</v>
          </cell>
          <cell r="E3060" t="str">
            <v>MAGANGUE</v>
          </cell>
          <cell r="F3060" t="str">
            <v>DEPARTAMENTO DE BOLIVAR</v>
          </cell>
          <cell r="G3060" t="str">
            <v>BARRIO SAN JOSE AVENIDA COLOMBIA NO 13-146</v>
          </cell>
          <cell r="H3060" t="str">
            <v>132512</v>
          </cell>
          <cell r="I3060" t="str">
            <v>095-6878394</v>
          </cell>
          <cell r="J3060" t="str">
            <v>095-6878394</v>
          </cell>
          <cell r="K3060" t="str">
            <v xml:space="preserve">esehospitaldivinamisericordia@hotmail.com </v>
          </cell>
          <cell r="L3060" t="str">
            <v>http://esehospitalladivinamisericordia.gov.co</v>
          </cell>
        </row>
        <row r="3061">
          <cell r="C3061" t="str">
            <v>E.S.E. Hospital Nuestra Señora del Carmen</v>
          </cell>
          <cell r="E3061" t="str">
            <v>EL CARMEN DE BOLIVAR</v>
          </cell>
          <cell r="F3061" t="str">
            <v>DEPARTAMENTO DE BOLIVAR</v>
          </cell>
          <cell r="G3061" t="str">
            <v>CALLE 23 NO. 56 - 10</v>
          </cell>
          <cell r="H3061" t="str">
            <v>132050</v>
          </cell>
          <cell r="I3061" t="str">
            <v>095-6866863</v>
          </cell>
          <cell r="J3061" t="str">
            <v>095-6860863</v>
          </cell>
          <cell r="K3061" t="str">
            <v>esecarmenbol@hotmail.com</v>
          </cell>
          <cell r="L3061" t="str">
            <v>http://www.esehnsc.com.co</v>
          </cell>
        </row>
        <row r="3062">
          <cell r="C3062" t="str">
            <v>E.S.P. Empresas Públicas de Hobo S.A.</v>
          </cell>
          <cell r="D3062" t="str">
            <v>EMUSERHOBO</v>
          </cell>
          <cell r="E3062" t="str">
            <v>HOBO</v>
          </cell>
          <cell r="F3062" t="str">
            <v>DEPARTAMENTO DE HUILA</v>
          </cell>
          <cell r="G3062" t="str">
            <v>CALLE 5 NO 7-75</v>
          </cell>
          <cell r="H3062" t="str">
            <v>413060</v>
          </cell>
          <cell r="I3062" t="str">
            <v>311-8556113</v>
          </cell>
          <cell r="J3062" t="str">
            <v>318-7885539</v>
          </cell>
          <cell r="K3062" t="str">
            <v>emuserhobo@hotmail.com</v>
          </cell>
          <cell r="L3062" t="str">
            <v>http://www.emuserhoboesp.gov.co</v>
          </cell>
        </row>
        <row r="3063">
          <cell r="C3063" t="str">
            <v>Casa de la Tercera Edad</v>
          </cell>
          <cell r="D3063" t="str">
            <v>CATERE</v>
          </cell>
          <cell r="E3063" t="str">
            <v>SALAZAR</v>
          </cell>
          <cell r="F3063" t="str">
            <v>DEPARTAMENTO DE NORTE DE SANTANDER</v>
          </cell>
          <cell r="G3063" t="str">
            <v>CALLE 3 NO.2-20</v>
          </cell>
          <cell r="H3063" t="str">
            <v>540001</v>
          </cell>
          <cell r="I3063" t="str">
            <v>311-8879307</v>
          </cell>
          <cell r="J3063" t="str">
            <v>097-0000000</v>
          </cell>
          <cell r="K3063" t="str">
            <v>casaterceraedad-salazar@hotmail.com</v>
          </cell>
          <cell r="L3063" t="str">
            <v>http://</v>
          </cell>
        </row>
        <row r="3064">
          <cell r="C3064" t="str">
            <v>E.S.E. Hospital San Vicente de Paul</v>
          </cell>
          <cell r="E3064" t="str">
            <v>CIRCASIA</v>
          </cell>
          <cell r="F3064" t="str">
            <v>DEPARTAMENTO DE QUINDIO</v>
          </cell>
          <cell r="G3064" t="str">
            <v>CARRERAA 16 NO 5-18</v>
          </cell>
          <cell r="H3064" t="str">
            <v>634001</v>
          </cell>
          <cell r="I3064" t="str">
            <v>096-7584584,7584006</v>
          </cell>
          <cell r="J3064" t="str">
            <v>096-7584583</v>
          </cell>
          <cell r="K3064" t="str">
            <v>gerencia@hospitalcircasia.com</v>
          </cell>
          <cell r="L3064" t="str">
            <v>http://www.hospitalcircasia.com/</v>
          </cell>
        </row>
        <row r="3065">
          <cell r="C3065" t="str">
            <v>E.S.E. Centro de Salud San José - Toluviejo</v>
          </cell>
          <cell r="E3065" t="str">
            <v>TOLUVIEJO</v>
          </cell>
          <cell r="F3065" t="str">
            <v>DEPARTAMENTO DE SUCRE</v>
          </cell>
          <cell r="G3065" t="str">
            <v>TV 4 2 46 BRRIO SAN JOSE</v>
          </cell>
          <cell r="H3065" t="str">
            <v>707050</v>
          </cell>
          <cell r="I3065" t="str">
            <v>300-8059833</v>
          </cell>
          <cell r="J3065" t="str">
            <v>314-5098253</v>
          </cell>
          <cell r="K3065" t="str">
            <v>esetoluviejo@outlook.es</v>
          </cell>
          <cell r="L3065" t="str">
            <v>http://www.esesanjose-toluviejo-sucre.gov.co/</v>
          </cell>
        </row>
        <row r="3066">
          <cell r="C3066" t="str">
            <v>E.S.E. Centro de Salud Colosó - Sucre</v>
          </cell>
          <cell r="E3066" t="str">
            <v>COLOSO (RICAURTE)</v>
          </cell>
          <cell r="F3066" t="str">
            <v>DEPARTAMENTO DE SUCRE</v>
          </cell>
          <cell r="G3066" t="str">
            <v>CARRERAA 5 NO 4A 21</v>
          </cell>
          <cell r="H3066" t="str">
            <v>707030</v>
          </cell>
          <cell r="I3066" t="str">
            <v>095-2499852</v>
          </cell>
          <cell r="J3066" t="str">
            <v>095-2814945</v>
          </cell>
          <cell r="K3066" t="str">
            <v>esecoloso@hotmail.com</v>
          </cell>
          <cell r="L3066" t="str">
            <v>http://</v>
          </cell>
        </row>
        <row r="3067">
          <cell r="C3067" t="str">
            <v>E.S.E. Hospital La Unión - Sucre</v>
          </cell>
          <cell r="E3067" t="str">
            <v>LA UNION DE SUCRE</v>
          </cell>
          <cell r="F3067" t="str">
            <v>DEPARTAMENTO DE SUCRE</v>
          </cell>
          <cell r="G3067" t="str">
            <v>AVENIDA NUÑEZ</v>
          </cell>
          <cell r="H3067" t="str">
            <v>704050</v>
          </cell>
          <cell r="I3067" t="str">
            <v>313-5622401</v>
          </cell>
          <cell r="J3067" t="str">
            <v>314-5098253</v>
          </cell>
          <cell r="K3067" t="str">
            <v>eselaunion@gmail.com</v>
          </cell>
          <cell r="L3067" t="str">
            <v>http://</v>
          </cell>
        </row>
        <row r="3068">
          <cell r="C3068" t="str">
            <v>E.S.E. Centro de Salud de Sampués - Sucre</v>
          </cell>
          <cell r="E3068" t="str">
            <v>SAMPUES</v>
          </cell>
          <cell r="F3068" t="str">
            <v>DEPARTAMENTO DE SUCRE</v>
          </cell>
          <cell r="G3068" t="str">
            <v>CARRERA 21 N° 24 - 37 B MILLAN</v>
          </cell>
          <cell r="H3068" t="str">
            <v>705070</v>
          </cell>
          <cell r="I3068" t="str">
            <v>095-2838189</v>
          </cell>
          <cell r="J3068" t="str">
            <v>301-4570825</v>
          </cell>
          <cell r="K3068" t="str">
            <v>esesampues2008@hotmail.com</v>
          </cell>
          <cell r="L3068" t="str">
            <v>http://</v>
          </cell>
        </row>
        <row r="3069">
          <cell r="C3069" t="str">
            <v>E.S.E. Hospital Nuestra Señora de Guadalupe</v>
          </cell>
          <cell r="E3069" t="str">
            <v>GUADALUPE (SANTANDER)</v>
          </cell>
          <cell r="F3069" t="str">
            <v>DEPARTAMENTO DE SANTANDER</v>
          </cell>
          <cell r="G3069" t="str">
            <v>CARRERA 3 NO.1-26</v>
          </cell>
          <cell r="H3069" t="str">
            <v>683051</v>
          </cell>
          <cell r="I3069" t="str">
            <v>097-7180024</v>
          </cell>
          <cell r="J3069" t="str">
            <v>314-3942459</v>
          </cell>
          <cell r="K3069" t="str">
            <v>eseguadalupe@hotmail.com</v>
          </cell>
          <cell r="L3069" t="str">
            <v>http://www.esehospitaldeguadalupesantander.gov.co</v>
          </cell>
        </row>
        <row r="3070">
          <cell r="C3070" t="str">
            <v>E.S.E. Centro de Salud de El Roble</v>
          </cell>
          <cell r="E3070" t="str">
            <v>EL ROBLE</v>
          </cell>
          <cell r="F3070" t="str">
            <v>DEPARTAMENTO DE SUCRE</v>
          </cell>
          <cell r="G3070" t="str">
            <v>CALLE 7 3 33 SEC CENTRO</v>
          </cell>
          <cell r="H3070" t="str">
            <v>705050</v>
          </cell>
          <cell r="I3070" t="str">
            <v>300-3117770</v>
          </cell>
          <cell r="J3070" t="str">
            <v>300-3117770</v>
          </cell>
          <cell r="K3070" t="str">
            <v>censaludelroble@hotmail.com</v>
          </cell>
          <cell r="L3070" t="str">
            <v>http://</v>
          </cell>
        </row>
        <row r="3071">
          <cell r="C3071" t="str">
            <v>E.S.E. Hospital Local Santa Catalina de Alejandría</v>
          </cell>
          <cell r="E3071" t="str">
            <v>SANTA CATALINA</v>
          </cell>
          <cell r="F3071" t="str">
            <v>DEPARTAMENTO DE BOLIVAR</v>
          </cell>
          <cell r="G3071" t="str">
            <v>BARRIO ABAJO</v>
          </cell>
          <cell r="H3071" t="str">
            <v>130501</v>
          </cell>
          <cell r="I3071" t="str">
            <v>095-6691016</v>
          </cell>
          <cell r="J3071" t="str">
            <v>311-6784863</v>
          </cell>
          <cell r="K3071" t="str">
            <v>hospitalsantacatalinabolivar@gmail.com</v>
          </cell>
          <cell r="L3071" t="str">
            <v>http://www.noposee.com.co</v>
          </cell>
        </row>
        <row r="3072">
          <cell r="C3072" t="str">
            <v>Empresa de Desarrollo Urbano y Medio Ambiente de Soledad S.A.</v>
          </cell>
          <cell r="D3072" t="str">
            <v>EDUMAS</v>
          </cell>
          <cell r="E3072" t="str">
            <v>SOLEDAD</v>
          </cell>
          <cell r="F3072" t="str">
            <v>DEPARTAMENTO DE ATLANTICO</v>
          </cell>
          <cell r="G3072" t="str">
            <v>CARRERA 23A NO. 80 - 05</v>
          </cell>
          <cell r="H3072" t="str">
            <v>083003</v>
          </cell>
          <cell r="I3072" t="str">
            <v>095-3841446</v>
          </cell>
          <cell r="J3072" t="str">
            <v>095-3841432</v>
          </cell>
          <cell r="K3072" t="str">
            <v>financiera@edumas.gov.co</v>
          </cell>
          <cell r="L3072" t="str">
            <v>http://www.edumas.gov.co</v>
          </cell>
        </row>
        <row r="3073">
          <cell r="C3073" t="str">
            <v>Fondo de Desarrollo Social de El Retiro</v>
          </cell>
          <cell r="D3073" t="str">
            <v>FONDESER</v>
          </cell>
          <cell r="E3073" t="str">
            <v>EL RETIRO</v>
          </cell>
          <cell r="F3073" t="str">
            <v>DEPARTAMENTO DE ANTIOQUIA</v>
          </cell>
          <cell r="G3073" t="str">
            <v>Calle 20  No. 20 - 26 Parque Principal</v>
          </cell>
          <cell r="H3073" t="str">
            <v>000000</v>
          </cell>
          <cell r="I3073" t="str">
            <v>094-5410190</v>
          </cell>
          <cell r="J3073" t="str">
            <v>094-5410180</v>
          </cell>
          <cell r="K3073" t="str">
            <v>oscarjc6@gmail.com</v>
          </cell>
          <cell r="L3073" t="str">
            <v>http://</v>
          </cell>
        </row>
        <row r="3074">
          <cell r="C3074" t="str">
            <v>E.S.E. Centro Hospital de La Florida</v>
          </cell>
          <cell r="E3074" t="str">
            <v>LA FLORIDA</v>
          </cell>
          <cell r="F3074" t="str">
            <v>DEPARTAMENTO DE NARIÑO</v>
          </cell>
          <cell r="G3074" t="str">
            <v>BARRIO ZARAGOZA</v>
          </cell>
          <cell r="H3074" t="str">
            <v>522040</v>
          </cell>
          <cell r="I3074" t="str">
            <v>092-7216512</v>
          </cell>
          <cell r="J3074" t="str">
            <v>092-7287724</v>
          </cell>
          <cell r="K3074" t="str">
            <v>gerenciahospitallaflorida@gmail.com</v>
          </cell>
          <cell r="L3074" t="str">
            <v>http://www.eselaflorida-narino.gov.co/</v>
          </cell>
        </row>
        <row r="3075">
          <cell r="C3075" t="str">
            <v>E.S.P. Empresas Públicas de Teruel S.A.</v>
          </cell>
          <cell r="D3075" t="str">
            <v>EMPTERUEL</v>
          </cell>
          <cell r="E3075" t="str">
            <v>TERUEL</v>
          </cell>
          <cell r="F3075" t="str">
            <v>DEPARTAMENTO DE HUILA</v>
          </cell>
          <cell r="G3075" t="str">
            <v>CALLE 5 NO 3 - 59</v>
          </cell>
          <cell r="H3075" t="str">
            <v>412040</v>
          </cell>
          <cell r="I3075" t="str">
            <v>098-8780076</v>
          </cell>
          <cell r="J3075" t="str">
            <v>098-8780076</v>
          </cell>
          <cell r="K3075" t="str">
            <v>empteruelsaesp@outlook.com</v>
          </cell>
          <cell r="L3075" t="str">
            <v>http://empresaspublicasdeteruel.gov.co/portal/</v>
          </cell>
        </row>
        <row r="3076">
          <cell r="C3076" t="str">
            <v>E.S.P. Aguas del Golfo S.A.- En Liquidación</v>
          </cell>
          <cell r="E3076" t="str">
            <v>COVEÑAS</v>
          </cell>
          <cell r="F3076" t="str">
            <v>DEPARTAMENTO DE SUCRE</v>
          </cell>
          <cell r="G3076" t="str">
            <v>Diagonal 10   14 - 72 Barrio Isla de Gallinazo</v>
          </cell>
          <cell r="H3076" t="str">
            <v>706050</v>
          </cell>
          <cell r="I3076" t="str">
            <v>095-2880437</v>
          </cell>
          <cell r="J3076" t="str">
            <v>095-2880437</v>
          </cell>
          <cell r="K3076" t="str">
            <v>hperez182@hotmail.com</v>
          </cell>
          <cell r="L3076" t="str">
            <v>http://</v>
          </cell>
        </row>
        <row r="3077">
          <cell r="C3077" t="str">
            <v>E.S.E. Hospital San Pedro Claver - Mogotes</v>
          </cell>
          <cell r="E3077" t="str">
            <v>MOGOTES</v>
          </cell>
          <cell r="F3077" t="str">
            <v>DEPARTAMENTO DE SANTANDER</v>
          </cell>
          <cell r="G3077" t="str">
            <v>CALLE 6 NO. 10-11</v>
          </cell>
          <cell r="H3077" t="str">
            <v>682501</v>
          </cell>
          <cell r="I3077" t="str">
            <v>097-7279249</v>
          </cell>
          <cell r="J3077" t="str">
            <v>097-7279145</v>
          </cell>
          <cell r="K3077" t="str">
            <v>esehospitalsanpedroclaver@gmail.com</v>
          </cell>
          <cell r="L3077" t="str">
            <v>http://www.esesanpedroclavermogotes.gov.co</v>
          </cell>
        </row>
        <row r="3078">
          <cell r="C3078" t="str">
            <v>E.S.E. Hospital Nuestra Señora de los Remedios</v>
          </cell>
          <cell r="E3078" t="str">
            <v>SAN JOSE DE MIRANDA</v>
          </cell>
          <cell r="F3078" t="str">
            <v>DEPARTAMENTO DE SANTANDER</v>
          </cell>
          <cell r="G3078" t="str">
            <v>CALLE 5 NO 5 08</v>
          </cell>
          <cell r="H3078" t="str">
            <v>682021</v>
          </cell>
          <cell r="I3078" t="str">
            <v>097-6626138</v>
          </cell>
          <cell r="J3078" t="str">
            <v>097-6626006</v>
          </cell>
          <cell r="K3078" t="str">
            <v>hospitalmiranda@gmail.com</v>
          </cell>
          <cell r="L3078" t="str">
            <v>http://www.sanjosedemiranda-santander.gov.co</v>
          </cell>
        </row>
        <row r="3079">
          <cell r="C3079" t="str">
            <v>E.S.E. Hospital San Rafael de Matanza</v>
          </cell>
          <cell r="E3079" t="str">
            <v>MATANZA</v>
          </cell>
          <cell r="F3079" t="str">
            <v>DEPARTAMENTO DE SANTANDER</v>
          </cell>
          <cell r="G3079" t="str">
            <v>CARRERA 6 NO. 3 01</v>
          </cell>
          <cell r="H3079" t="str">
            <v>680561</v>
          </cell>
          <cell r="I3079" t="str">
            <v>097-6298205</v>
          </cell>
          <cell r="J3079" t="str">
            <v>097-6298205</v>
          </cell>
          <cell r="K3079" t="str">
            <v>administracion@esehospitalmatanza.gov.co</v>
          </cell>
          <cell r="L3079" t="str">
            <v>http://www.matanza-santander.gov.co</v>
          </cell>
        </row>
        <row r="3080">
          <cell r="C3080" t="str">
            <v>E.S.E. Hospital San Antonio de Padua - Simití</v>
          </cell>
          <cell r="E3080" t="str">
            <v>SIMITI</v>
          </cell>
          <cell r="F3080" t="str">
            <v>DEPARTAMENTO DE BOLIVAR</v>
          </cell>
          <cell r="G3080" t="str">
            <v>CALLE 10 NO 10-16</v>
          </cell>
          <cell r="H3080" t="str">
            <v>135020</v>
          </cell>
          <cell r="I3080" t="str">
            <v>095-5699321</v>
          </cell>
          <cell r="J3080" t="str">
            <v>095-5699321</v>
          </cell>
          <cell r="K3080" t="str">
            <v>contactenos@esehospitalsanantoniodepaduadesimiti.gov.co</v>
          </cell>
          <cell r="L3080" t="str">
            <v>http://www.esehospitalsanantoniodepaduadesimiti.gov.co</v>
          </cell>
        </row>
        <row r="3081">
          <cell r="C3081" t="str">
            <v>E.S.E. Centro de Salud Nuestra Señora del Pilar</v>
          </cell>
          <cell r="E3081" t="str">
            <v>ALDANA</v>
          </cell>
          <cell r="F3081" t="str">
            <v>DEPARTAMENTO DE NARIÑO</v>
          </cell>
          <cell r="G3081" t="str">
            <v>BARRIO EL PROGRESO CARRERA 6</v>
          </cell>
          <cell r="H3081" t="str">
            <v>524540</v>
          </cell>
          <cell r="I3081" t="str">
            <v>092-7777290</v>
          </cell>
          <cell r="J3081" t="str">
            <v>092-7777290</v>
          </cell>
          <cell r="K3081" t="str">
            <v>esealdana@gmail.com</v>
          </cell>
          <cell r="L3081" t="str">
            <v>http://www.esealdana-narino.gov.co/</v>
          </cell>
        </row>
        <row r="3082">
          <cell r="C3082" t="str">
            <v>I.P.S.I. Anashiwaya</v>
          </cell>
          <cell r="E3082" t="str">
            <v>RIOHACHA</v>
          </cell>
          <cell r="F3082" t="str">
            <v>DEPARTAMENTO DE GUAJIRA</v>
          </cell>
          <cell r="G3082" t="str">
            <v>Calle   15    8 - 86</v>
          </cell>
          <cell r="H3082" t="str">
            <v>442001</v>
          </cell>
          <cell r="I3082" t="str">
            <v>095-7282996</v>
          </cell>
          <cell r="J3082" t="str">
            <v>095-7274476</v>
          </cell>
          <cell r="K3082" t="str">
            <v>ipsi__anashiwaya@hotmail.com</v>
          </cell>
          <cell r="L3082" t="str">
            <v>http://</v>
          </cell>
        </row>
        <row r="3083">
          <cell r="C3083" t="str">
            <v>I.P.S.I. Manexka</v>
          </cell>
          <cell r="E3083" t="str">
            <v>SAN ANDRES DE SOTAVENTO</v>
          </cell>
          <cell r="F3083" t="str">
            <v>DEPARTAMENTO DE CORDOBA</v>
          </cell>
          <cell r="G3083" t="str">
            <v>CALLE 12 No 8-39</v>
          </cell>
          <cell r="H3083" t="str">
            <v>230003</v>
          </cell>
          <cell r="I3083" t="str">
            <v>094-7799685</v>
          </cell>
          <cell r="J3083" t="str">
            <v>094-7799685</v>
          </cell>
          <cell r="K3083" t="str">
            <v>ipsmanexkaindigena@hotmail.com</v>
          </cell>
          <cell r="L3083" t="str">
            <v>http://www.manexkaipsi.com</v>
          </cell>
        </row>
        <row r="3084">
          <cell r="C3084" t="str">
            <v>E.S.P. Aguas del Magdalena S.A.</v>
          </cell>
          <cell r="E3084" t="str">
            <v>SANTA MARTA - DISTRITO TURISTICO, CULTURAL E HISTORICO</v>
          </cell>
          <cell r="F3084" t="str">
            <v>DEPARTAMENTO DE MAGDALENA</v>
          </cell>
          <cell r="G3084" t="str">
            <v>CALLE 24 3 99 OF 1102 EDIFICIO BANCO DE BOGOTA</v>
          </cell>
          <cell r="H3084" t="str">
            <v>470004</v>
          </cell>
          <cell r="I3084" t="str">
            <v>095-4216431</v>
          </cell>
          <cell r="J3084" t="str">
            <v>095-4234834</v>
          </cell>
          <cell r="K3084" t="str">
            <v>amg@aguasdelmagdalena.com</v>
          </cell>
          <cell r="L3084" t="str">
            <v>http://www.aguasdelmagdalena.com</v>
          </cell>
        </row>
        <row r="3085">
          <cell r="C3085" t="str">
            <v>U.A.E Agencia para la Infraestructura del Meta</v>
          </cell>
          <cell r="D3085" t="str">
            <v>IDM</v>
          </cell>
          <cell r="E3085" t="str">
            <v>VILLAVICENCIO</v>
          </cell>
          <cell r="F3085" t="str">
            <v>DEPARTAMENTO DEL META</v>
          </cell>
          <cell r="G3085" t="str">
            <v>CRA 32 NO. 38-  15 BRR BARZAL</v>
          </cell>
          <cell r="H3085" t="str">
            <v>500001</v>
          </cell>
          <cell r="I3085" t="str">
            <v>098-6715927</v>
          </cell>
          <cell r="J3085" t="str">
            <v>098-6715933</v>
          </cell>
          <cell r="K3085" t="str">
            <v>contabilidadypresupuesto@idm-meta.gov.co</v>
          </cell>
          <cell r="L3085" t="str">
            <v>http://www.idm-meta.gov.co</v>
          </cell>
        </row>
        <row r="3086">
          <cell r="C3086" t="str">
            <v>Asociación de Municipios Agroparques</v>
          </cell>
          <cell r="E3086" t="str">
            <v>VILLAVICENCIO</v>
          </cell>
          <cell r="F3086" t="str">
            <v>DEPARTAMENTO DEL META</v>
          </cell>
          <cell r="G3086" t="str">
            <v>CARRERA 40 NO. 35-57 BARRIO BARZAL ALTO</v>
          </cell>
          <cell r="H3086" t="str">
            <v>500001</v>
          </cell>
          <cell r="I3086" t="str">
            <v>098-6731616</v>
          </cell>
          <cell r="J3086" t="str">
            <v>098-6731616</v>
          </cell>
          <cell r="K3086" t="str">
            <v>centroprovincialagroparques@gmail.com</v>
          </cell>
          <cell r="L3086" t="str">
            <v>http://</v>
          </cell>
        </row>
        <row r="3087">
          <cell r="C3087" t="str">
            <v>E.S.E. Centro Hospital Las Mercedes</v>
          </cell>
          <cell r="E3087" t="str">
            <v>ROBERTO PAYAN (SAN JOSE)</v>
          </cell>
          <cell r="F3087" t="str">
            <v>DEPARTAMENTO DE NARIÑO</v>
          </cell>
          <cell r="G3087" t="str">
            <v>ROBERTO PAYAN CALLE PRINCIPAL</v>
          </cell>
          <cell r="H3087" t="str">
            <v>528030</v>
          </cell>
          <cell r="I3087" t="str">
            <v>092-736</v>
          </cell>
          <cell r="J3087" t="str">
            <v>032-3147895818</v>
          </cell>
          <cell r="K3087" t="str">
            <v>contratacion.contabilidad2018@gmail.com</v>
          </cell>
          <cell r="L3087" t="str">
            <v>http://</v>
          </cell>
        </row>
        <row r="3088">
          <cell r="C3088" t="str">
            <v>E.S.P. Empresas Públicas de Amagá S.A.</v>
          </cell>
          <cell r="D3088" t="str">
            <v>EPAMA</v>
          </cell>
          <cell r="E3088" t="str">
            <v>AMAGA</v>
          </cell>
          <cell r="F3088" t="str">
            <v>DEPARTAMENTO DE ANTIOQUIA</v>
          </cell>
          <cell r="G3088" t="str">
            <v>CALLE 51 50 76</v>
          </cell>
          <cell r="H3088" t="str">
            <v>055840</v>
          </cell>
          <cell r="I3088" t="str">
            <v>094-8471375</v>
          </cell>
          <cell r="J3088" t="str">
            <v>094-8471375</v>
          </cell>
          <cell r="K3088" t="str">
            <v>admon@epama.com.co</v>
          </cell>
          <cell r="L3088" t="str">
            <v>http://www.epama.gov.co</v>
          </cell>
        </row>
        <row r="3089">
          <cell r="C3089" t="str">
            <v>E.S.E. Salud Chocó - En Liquidación</v>
          </cell>
          <cell r="E3089" t="str">
            <v>QUIBDO</v>
          </cell>
          <cell r="F3089" t="str">
            <v>DEPARTAMENTO DE CHOCO</v>
          </cell>
          <cell r="G3089" t="str">
            <v>Carrera 5 Nº 27 - 19 piso 3 Barrio Cesar Conto</v>
          </cell>
          <cell r="H3089" t="str">
            <v>270002</v>
          </cell>
          <cell r="I3089" t="str">
            <v>094-6723517</v>
          </cell>
          <cell r="J3089" t="str">
            <v>094-6723517</v>
          </cell>
          <cell r="K3089" t="str">
            <v>esesaludchoco@yahoo.es</v>
          </cell>
          <cell r="L3089" t="str">
            <v>http://</v>
          </cell>
        </row>
        <row r="3090">
          <cell r="C3090" t="str">
            <v>E.S.E. Hospital Local de Remolino</v>
          </cell>
          <cell r="E3090" t="str">
            <v>REMOLINO</v>
          </cell>
          <cell r="F3090" t="str">
            <v>DEPARTAMENTO DE MAGDALENA</v>
          </cell>
          <cell r="G3090" t="str">
            <v>CALLE 9 CARRERA 2 PLAZA CENTRAL</v>
          </cell>
          <cell r="H3090" t="str">
            <v>477020</v>
          </cell>
          <cell r="I3090" t="str">
            <v>300-8085103</v>
          </cell>
          <cell r="J3090" t="str">
            <v>311-4067735</v>
          </cell>
          <cell r="K3090" t="str">
            <v>hospitallocalderemolino@gmail.com</v>
          </cell>
          <cell r="L3090" t="str">
            <v>http://hospitalderemolino.com</v>
          </cell>
        </row>
        <row r="3091">
          <cell r="C3091" t="str">
            <v>E.S.E. Hospital San Juan de Dios de Galán</v>
          </cell>
          <cell r="E3091" t="str">
            <v>GALAN</v>
          </cell>
          <cell r="F3091" t="str">
            <v>DEPARTAMENTO DE SANTANDER</v>
          </cell>
          <cell r="G3091" t="str">
            <v>CARRERAA9 6-53</v>
          </cell>
          <cell r="H3091" t="str">
            <v>684051</v>
          </cell>
          <cell r="I3091" t="str">
            <v>097-7219321</v>
          </cell>
          <cell r="J3091" t="str">
            <v>097-7219302</v>
          </cell>
          <cell r="K3091" t="str">
            <v>hospitalgalan@hotmail.com</v>
          </cell>
          <cell r="L3091" t="str">
            <v>http:///catherinepilonieta.wixsite.com/website</v>
          </cell>
        </row>
        <row r="3092">
          <cell r="C3092" t="str">
            <v>E.S.E. Centro de Salud San Lorenzo</v>
          </cell>
          <cell r="E3092" t="str">
            <v>SAN LORENZO</v>
          </cell>
          <cell r="F3092" t="str">
            <v>DEPARTAMENTO DE NARIÑO</v>
          </cell>
          <cell r="G3092" t="str">
            <v>BARRIO PLAZA SUAREZ</v>
          </cell>
          <cell r="H3092" t="str">
            <v>526870</v>
          </cell>
          <cell r="I3092" t="str">
            <v>321-7643099</v>
          </cell>
          <cell r="J3092" t="str">
            <v>092-7265868</v>
          </cell>
          <cell r="K3092" t="str">
            <v>centrosaludsanlorenzoese@gmail.com</v>
          </cell>
          <cell r="L3092" t="str">
            <v>http://www.sanlorenzonariño.com</v>
          </cell>
        </row>
        <row r="3093">
          <cell r="C3093" t="str">
            <v>E.S.E. Hospital Integrado San Roque de Curití</v>
          </cell>
          <cell r="E3093" t="str">
            <v>CURITI</v>
          </cell>
          <cell r="F3093" t="str">
            <v>DEPARTAMENTO DE SANTANDER</v>
          </cell>
          <cell r="G3093" t="str">
            <v>CALLE 7 4 61 BRR SAN ROQUE</v>
          </cell>
          <cell r="H3093" t="str">
            <v>682041</v>
          </cell>
          <cell r="I3093" t="str">
            <v>097-7187270</v>
          </cell>
          <cell r="J3093" t="str">
            <v>097-7187418</v>
          </cell>
          <cell r="K3093" t="str">
            <v>hospitalcuriti01@gmail.com</v>
          </cell>
          <cell r="L3093" t="str">
            <v>http://esesanroquecuritisantander.micolombiadigital.gov.c</v>
          </cell>
        </row>
        <row r="3094">
          <cell r="C3094" t="str">
            <v>E.S.P. Sociedad Aguas del Norte Antioqueño S.A.</v>
          </cell>
          <cell r="E3094" t="str">
            <v>YARUMAL</v>
          </cell>
          <cell r="F3094" t="str">
            <v>DEPARTAMENTO DE ANTIOQUIA</v>
          </cell>
          <cell r="G3094" t="str">
            <v>CALLE 20 2003 5 PISO</v>
          </cell>
          <cell r="H3094" t="str">
            <v>052030</v>
          </cell>
          <cell r="I3094" t="str">
            <v>094-8871665</v>
          </cell>
          <cell r="J3094" t="str">
            <v>094-8539145</v>
          </cell>
          <cell r="K3094" t="str">
            <v>aguasdelnorteant@gmail.com</v>
          </cell>
          <cell r="L3094" t="str">
            <v>http://aguasdelnorte.yarumal.gov.co</v>
          </cell>
        </row>
        <row r="3095">
          <cell r="C3095" t="str">
            <v>E.S.P. Empresa Departamental de Acueducto, Alcantarillado y Aseo del Tolima S.A.</v>
          </cell>
          <cell r="D3095" t="str">
            <v>EDAT</v>
          </cell>
          <cell r="E3095" t="str">
            <v>IBAGUE</v>
          </cell>
          <cell r="F3095" t="str">
            <v>DEPARTAMENTO DE TOLIMA</v>
          </cell>
          <cell r="G3095" t="str">
            <v>CALLE 11 N° 3-32 EDIFICIO BANCO DE LA REPUBLICA PISO 8</v>
          </cell>
          <cell r="H3095" t="str">
            <v>730006</v>
          </cell>
          <cell r="I3095" t="str">
            <v>098-2616643</v>
          </cell>
          <cell r="J3095" t="str">
            <v>098-2611111</v>
          </cell>
          <cell r="K3095" t="str">
            <v>gerencia@edat.gov.co</v>
          </cell>
          <cell r="L3095" t="str">
            <v>http://www.edat.gov.co</v>
          </cell>
        </row>
        <row r="3096">
          <cell r="C3096" t="str">
            <v>E.S.P. Aguas de Heliconia S.A.</v>
          </cell>
          <cell r="E3096" t="str">
            <v>HELICONIA</v>
          </cell>
          <cell r="F3096" t="str">
            <v>DEPARTAMENTO DE ANTIOQUIA</v>
          </cell>
          <cell r="G3096" t="str">
            <v>CALLE 20 20 31 PARQUE PRINCIPAL - PALACIO MUNICIPAL</v>
          </cell>
          <cell r="H3096" t="str">
            <v>055820</v>
          </cell>
          <cell r="I3096" t="str">
            <v>094-8549604</v>
          </cell>
          <cell r="J3096" t="str">
            <v>094-8549635</v>
          </cell>
          <cell r="K3096" t="str">
            <v>aguasdeheliconia@gmail.com</v>
          </cell>
          <cell r="L3096" t="str">
            <v>http://www.heliconia-antioquia.gov.co/</v>
          </cell>
        </row>
        <row r="3097">
          <cell r="C3097" t="str">
            <v>E.S.P. de Tocancipá S.A.</v>
          </cell>
          <cell r="E3097" t="str">
            <v>TOCANCIPA</v>
          </cell>
          <cell r="F3097" t="str">
            <v>DEPARTAMENTO DE CUNDINAMARCA</v>
          </cell>
          <cell r="G3097" t="str">
            <v>CALLE 10 NO 6 - 63</v>
          </cell>
          <cell r="H3097" t="str">
            <v>251010</v>
          </cell>
          <cell r="I3097" t="str">
            <v>091-8788527</v>
          </cell>
          <cell r="J3097" t="str">
            <v>091-8788339</v>
          </cell>
          <cell r="K3097" t="str">
            <v>contador@esptocancipa.com</v>
          </cell>
          <cell r="L3097" t="str">
            <v>http://www.esptocancipa.com</v>
          </cell>
        </row>
        <row r="3098">
          <cell r="C3098" t="str">
            <v>E.S.P. Servicios Públicos de Puerto López S.A.</v>
          </cell>
          <cell r="D3098" t="str">
            <v>ESPUERTO</v>
          </cell>
          <cell r="E3098" t="str">
            <v>PUERTO LOPEZ</v>
          </cell>
          <cell r="F3098" t="str">
            <v>DEPARTAMENTO DEL META</v>
          </cell>
          <cell r="G3098" t="str">
            <v>CALLE 5 6 16 CENTRO COMERCIAL LOS PINOS LC 23B</v>
          </cell>
          <cell r="H3098" t="str">
            <v>502001</v>
          </cell>
          <cell r="I3098" t="str">
            <v>000-3135644330</v>
          </cell>
          <cell r="J3098" t="str">
            <v>000-3135644330</v>
          </cell>
          <cell r="K3098" t="str">
            <v>espuerto.contador@gmail.com</v>
          </cell>
          <cell r="L3098" t="str">
            <v>http://www.espuerto.gov.co</v>
          </cell>
        </row>
        <row r="3099">
          <cell r="C3099" t="str">
            <v>Empresa Forestal del Huila S.A.</v>
          </cell>
          <cell r="D3099" t="str">
            <v>EMFOR</v>
          </cell>
          <cell r="E3099" t="str">
            <v>NEIVA</v>
          </cell>
          <cell r="F3099" t="str">
            <v>DEPARTAMENTO DE HUILA</v>
          </cell>
          <cell r="G3099" t="str">
            <v>Carrera 1 No. 60 - 79 Sede CAM</v>
          </cell>
          <cell r="H3099" t="str">
            <v>410001</v>
          </cell>
          <cell r="I3099" t="str">
            <v>098-3143333445</v>
          </cell>
          <cell r="J3099" t="str">
            <v>098-3143333445</v>
          </cell>
          <cell r="K3099" t="str">
            <v>empresaforestaldelhuila@hotmail.com</v>
          </cell>
          <cell r="L3099" t="str">
            <v>http://</v>
          </cell>
        </row>
        <row r="3100">
          <cell r="C3100" t="str">
            <v>E.S.E. Centro de Salud Saul Quiñones</v>
          </cell>
          <cell r="E3100" t="str">
            <v>MAGUI (PAYAN)</v>
          </cell>
          <cell r="F3100" t="str">
            <v>DEPARTAMENTO DE NARIÑO</v>
          </cell>
          <cell r="G3100" t="str">
            <v>PARQUE PRINCIPAL</v>
          </cell>
          <cell r="H3100" t="str">
            <v>520003</v>
          </cell>
          <cell r="I3100" t="str">
            <v>092-7291576</v>
          </cell>
          <cell r="J3100" t="str">
            <v>092-7291576</v>
          </cell>
          <cell r="K3100" t="str">
            <v>rosaqh@hotmail.com</v>
          </cell>
          <cell r="L3100" t="str">
            <v>http://</v>
          </cell>
        </row>
        <row r="3101">
          <cell r="C3101" t="str">
            <v>San José de Uré</v>
          </cell>
          <cell r="E3101" t="str">
            <v>SAN JOSE DE URE</v>
          </cell>
          <cell r="F3101" t="str">
            <v>DEPARTAMENTO DE CORDOBA</v>
          </cell>
          <cell r="G3101" t="str">
            <v>CALLE 8 NO 1A - 65 BARRIO EL 60</v>
          </cell>
          <cell r="H3101" t="str">
            <v>234001</v>
          </cell>
          <cell r="I3101" t="str">
            <v>310-4082816</v>
          </cell>
          <cell r="J3101" t="str">
            <v>094-7721437</v>
          </cell>
          <cell r="K3101" t="str">
            <v>tesoreria@sanjosedeure-cordoba.gov.co</v>
          </cell>
          <cell r="L3101" t="str">
            <v>http://www.sanjosedeure-cordoba.gov.co</v>
          </cell>
        </row>
        <row r="3102">
          <cell r="C3102" t="str">
            <v>Norosí</v>
          </cell>
          <cell r="E3102" t="str">
            <v>NOROSÍ (BOLIVAR)</v>
          </cell>
          <cell r="F3102" t="str">
            <v>DEPARTAMENTO DE BOLIVAR</v>
          </cell>
          <cell r="G3102" t="str">
            <v>NOROSÍ CALLE DE LA  ALCALDÍA</v>
          </cell>
          <cell r="H3102" t="str">
            <v>114510</v>
          </cell>
          <cell r="I3102" t="str">
            <v>310-7256564</v>
          </cell>
          <cell r="J3102" t="str">
            <v>095-5651000</v>
          </cell>
          <cell r="K3102" t="str">
            <v>contactenos@norosi-bolivar.gov.co</v>
          </cell>
          <cell r="L3102" t="str">
            <v>http://</v>
          </cell>
        </row>
        <row r="3103">
          <cell r="C3103" t="str">
            <v>Tuchín</v>
          </cell>
          <cell r="E3103" t="str">
            <v>TUCHIN</v>
          </cell>
          <cell r="F3103" t="str">
            <v>DEPARTAMENTO DE CORDOBA</v>
          </cell>
          <cell r="G3103" t="str">
            <v>CARRERAA12 N°15-24 PARQUE PRINCIPAL</v>
          </cell>
          <cell r="H3103" t="str">
            <v>232020</v>
          </cell>
          <cell r="I3103" t="str">
            <v>094-7783060</v>
          </cell>
          <cell r="J3103" t="str">
            <v>094-7783060</v>
          </cell>
          <cell r="K3103" t="str">
            <v>alcaldia@tuchin-cordoba.gov.co</v>
          </cell>
          <cell r="L3103" t="str">
            <v>http://www.tuchin-cordoba.gov.co</v>
          </cell>
        </row>
        <row r="3104">
          <cell r="C3104" t="str">
            <v>Instituto Municipal de Transportes y Tránsito de Maicao</v>
          </cell>
          <cell r="D3104" t="str">
            <v>IMDTTM</v>
          </cell>
          <cell r="E3104" t="str">
            <v>MAICAO</v>
          </cell>
          <cell r="F3104" t="str">
            <v>DEPARTAMENTO DE GUAJIRA</v>
          </cell>
          <cell r="G3104" t="str">
            <v>CALLE 10 NO. 10-34</v>
          </cell>
          <cell r="H3104" t="str">
            <v>442001</v>
          </cell>
          <cell r="I3104" t="str">
            <v>301-2300703</v>
          </cell>
          <cell r="J3104" t="str">
            <v>095-7255524</v>
          </cell>
          <cell r="K3104" t="str">
            <v>transitomaicao@gmail.com</v>
          </cell>
          <cell r="L3104" t="str">
            <v>http://imdttm-maicao-laguajira.gov.co</v>
          </cell>
        </row>
        <row r="3105">
          <cell r="C3105" t="str">
            <v>E.S.P. Sociedad de Aseo y Alcantarillado Serviulloa S.A.</v>
          </cell>
          <cell r="D3105" t="str">
            <v>NULL</v>
          </cell>
          <cell r="E3105" t="str">
            <v>ULLOA</v>
          </cell>
          <cell r="F3105" t="str">
            <v>DEPARTAMENTO DE VALLE DEL CAUCA</v>
          </cell>
          <cell r="G3105" t="str">
            <v>CALLE 5 NO. 2-07</v>
          </cell>
          <cell r="H3105" t="str">
            <v>762030</v>
          </cell>
          <cell r="I3105" t="str">
            <v>314-8265704</v>
          </cell>
          <cell r="J3105" t="str">
            <v>092-2075150</v>
          </cell>
          <cell r="K3105" t="str">
            <v>serviulloa@hotmail.com</v>
          </cell>
          <cell r="L3105" t="str">
            <v>http://www.alcaldiaulloa.gov.co</v>
          </cell>
        </row>
        <row r="3106">
          <cell r="C3106" t="str">
            <v>E.S.P. Empresas Públicas de Cundinamarca S.A.</v>
          </cell>
          <cell r="D3106" t="str">
            <v>EPC</v>
          </cell>
          <cell r="E3106" t="str">
            <v>BOGOTA - DISTRITO CAPITAL</v>
          </cell>
          <cell r="F3106" t="str">
            <v>DISTRITO CAPITAL</v>
          </cell>
          <cell r="G3106" t="str">
            <v>CALLE 24 NO. 51-40 PISO 11</v>
          </cell>
          <cell r="H3106" t="str">
            <v>111321</v>
          </cell>
          <cell r="I3106" t="str">
            <v>091-7954480</v>
          </cell>
          <cell r="J3106" t="str">
            <v>091-3158934</v>
          </cell>
          <cell r="K3106" t="str">
            <v>john.gomez@epc.com.co</v>
          </cell>
          <cell r="L3106" t="str">
            <v>http://www.epc.com.co/</v>
          </cell>
        </row>
        <row r="3107">
          <cell r="C3107" t="str">
            <v>Ente Deportivo Municipal Santa Rosa de Viterbo</v>
          </cell>
          <cell r="D3107" t="str">
            <v>EDMSRV</v>
          </cell>
          <cell r="E3107" t="str">
            <v>SANTA ROSA DE VITERBO</v>
          </cell>
          <cell r="F3107" t="str">
            <v>DEPARTAMENTO DE BOYACA</v>
          </cell>
          <cell r="G3107" t="str">
            <v>CARRERA 5 8-67 BARRIO CENTRO</v>
          </cell>
          <cell r="H3107" t="str">
            <v>150480</v>
          </cell>
          <cell r="I3107" t="str">
            <v>098-7860031</v>
          </cell>
          <cell r="J3107" t="str">
            <v>098-7860031</v>
          </cell>
          <cell r="K3107" t="str">
            <v>entedeportivostarosa@hotmail.com</v>
          </cell>
          <cell r="L3107" t="str">
            <v>http://</v>
          </cell>
        </row>
        <row r="3108">
          <cell r="C3108" t="str">
            <v>Esenttia S.A</v>
          </cell>
          <cell r="D3108" t="str">
            <v>PROPILCO</v>
          </cell>
          <cell r="E3108" t="str">
            <v>CARTAGENA DE INDIAS - DISTRITO TURISTICO Y CULTURAL</v>
          </cell>
          <cell r="F3108" t="str">
            <v>DEPARTAMENTO DE BOLIVAR</v>
          </cell>
          <cell r="G3108" t="str">
            <v>ZONA INDUSTRIAL VÍA MAMONAL KM 8</v>
          </cell>
          <cell r="H3108" t="str">
            <v>110311</v>
          </cell>
          <cell r="I3108" t="str">
            <v>571-5960220</v>
          </cell>
          <cell r="J3108" t="str">
            <v>571-5601593</v>
          </cell>
          <cell r="K3108" t="str">
            <v>notificaciones@esenttia.co</v>
          </cell>
          <cell r="L3108" t="str">
            <v>http://www.esenttia.co/</v>
          </cell>
        </row>
        <row r="3109">
          <cell r="C3109" t="str">
            <v>E.S.P. GESEP S.C.A.</v>
          </cell>
          <cell r="D3109" t="str">
            <v>GESEP</v>
          </cell>
          <cell r="E3109" t="str">
            <v>PEREIRA</v>
          </cell>
          <cell r="F3109" t="str">
            <v>DEPARTAMENTO DE RISARALDA</v>
          </cell>
          <cell r="G3109" t="str">
            <v>CALLE 19 8 58 OF 1101</v>
          </cell>
          <cell r="H3109" t="str">
            <v>660002</v>
          </cell>
          <cell r="I3109" t="str">
            <v>096-3250228</v>
          </cell>
          <cell r="J3109" t="str">
            <v>096-3250228</v>
          </cell>
          <cell r="K3109" t="str">
            <v>jcabcontabilidad@gmail.com</v>
          </cell>
          <cell r="L3109" t="str">
            <v>http://</v>
          </cell>
        </row>
        <row r="3110">
          <cell r="C3110" t="str">
            <v>Asociación de Municipios de Sucre - En Liquidación</v>
          </cell>
          <cell r="D3110" t="str">
            <v>AMUS</v>
          </cell>
          <cell r="E3110" t="str">
            <v>SINCELEJO</v>
          </cell>
          <cell r="F3110" t="str">
            <v>DEPARTAMENTO DE SUCRE</v>
          </cell>
          <cell r="G3110" t="str">
            <v>Carrera 20 No. 27 -87 Piso 3</v>
          </cell>
          <cell r="H3110" t="str">
            <v>700001</v>
          </cell>
          <cell r="I3110" t="str">
            <v>300-2415602</v>
          </cell>
          <cell r="J3110" t="str">
            <v>095-9999999</v>
          </cell>
          <cell r="K3110" t="str">
            <v>yalesantiz@hotmail.com</v>
          </cell>
          <cell r="L3110" t="str">
            <v>http://</v>
          </cell>
        </row>
        <row r="3111">
          <cell r="C3111" t="str">
            <v>E.S.E. Centro de Salud de Norcasia</v>
          </cell>
          <cell r="E3111" t="str">
            <v>NORCASIA</v>
          </cell>
          <cell r="F3111" t="str">
            <v>DEPARTAMENTO DE CALDAS</v>
          </cell>
          <cell r="G3111" t="str">
            <v>CALLE 1 LA VARIANTE</v>
          </cell>
          <cell r="H3111" t="str">
            <v>175001</v>
          </cell>
          <cell r="I3111" t="str">
            <v>311-6248897</v>
          </cell>
          <cell r="J3111" t="str">
            <v>096-8554100</v>
          </cell>
          <cell r="K3111" t="str">
            <v>hospitalnorcasia@hotmail.com</v>
          </cell>
          <cell r="L3111" t="str">
            <v>http://www.esehospitalsagradocorazon-caldas.gov.vo</v>
          </cell>
        </row>
        <row r="3112">
          <cell r="C3112" t="str">
            <v>E.S.E. Departamental Hospital San Antonio de Villamaría - Caldas</v>
          </cell>
          <cell r="D3112" t="str">
            <v>HSAV</v>
          </cell>
          <cell r="E3112" t="str">
            <v>VILLAMARIA</v>
          </cell>
          <cell r="F3112" t="str">
            <v>DEPARTAMENTO DE CALDAS</v>
          </cell>
          <cell r="G3112" t="str">
            <v>CARRERA 6 NUMERO 5-68</v>
          </cell>
          <cell r="H3112" t="str">
            <v>176001</v>
          </cell>
          <cell r="I3112" t="str">
            <v>096-8770126</v>
          </cell>
          <cell r="J3112" t="str">
            <v>096-8771878</v>
          </cell>
          <cell r="K3112" t="str">
            <v>gerencia@hospitalsanantoniovillamaria.gov.co</v>
          </cell>
          <cell r="L3112" t="str">
            <v>http://www.hospitalsanantoniovillamaria.gov.co</v>
          </cell>
        </row>
        <row r="3113">
          <cell r="C3113" t="str">
            <v>Instituto para la Recreación y el Deporte de Vichada</v>
          </cell>
          <cell r="D3113" t="str">
            <v>INDER</v>
          </cell>
          <cell r="E3113" t="str">
            <v>PUERTO CARREÑO</v>
          </cell>
          <cell r="F3113" t="str">
            <v>DEPARTAMENTO DE VICHADA</v>
          </cell>
          <cell r="G3113" t="str">
            <v>Palacio de la Gobernacion</v>
          </cell>
          <cell r="H3113" t="str">
            <v>990001</v>
          </cell>
          <cell r="I3113" t="str">
            <v>319-2478667</v>
          </cell>
          <cell r="J3113" t="str">
            <v>310-7986584</v>
          </cell>
          <cell r="K3113" t="str">
            <v>ptesoreria.idervichada@gmail.com</v>
          </cell>
          <cell r="L3113" t="str">
            <v>http://</v>
          </cell>
        </row>
        <row r="3114">
          <cell r="C3114" t="str">
            <v>E.S.P. Aguas de Bolívar S.A.</v>
          </cell>
          <cell r="D3114" t="str">
            <v>ACUABOL</v>
          </cell>
          <cell r="E3114" t="str">
            <v>CARTAGENA DE INDIAS - DISTRITO TURISTICO Y CULTURAL</v>
          </cell>
          <cell r="F3114" t="str">
            <v>DEPARTAMENTO DE BOLIVAR</v>
          </cell>
          <cell r="G3114" t="str">
            <v>BARRIO MANGA CALLE 25 ED TWINS BAY P 22</v>
          </cell>
          <cell r="H3114" t="str">
            <v>130001</v>
          </cell>
          <cell r="I3114" t="str">
            <v>095-6644611</v>
          </cell>
          <cell r="J3114" t="str">
            <v>095-6642270</v>
          </cell>
          <cell r="K3114" t="str">
            <v>aguasdebolivaresp@gmail.com</v>
          </cell>
          <cell r="L3114" t="str">
            <v>http://www.aguasdebolivar.com.co/</v>
          </cell>
        </row>
        <row r="3115">
          <cell r="C3115" t="str">
            <v>E.S.P. Aguas de Córdoba S.A.</v>
          </cell>
          <cell r="D3115" t="str">
            <v>ACUACOR</v>
          </cell>
          <cell r="E3115" t="str">
            <v>MONTERIA</v>
          </cell>
          <cell r="F3115" t="str">
            <v>DEPARTAMENTO DE CORDOBA</v>
          </cell>
          <cell r="G3115" t="str">
            <v>CALLEL 62 B NO. 7 -64 BARRIO LA CASTELLANA</v>
          </cell>
          <cell r="H3115" t="str">
            <v>230002</v>
          </cell>
          <cell r="I3115" t="str">
            <v>094-7850149</v>
          </cell>
          <cell r="J3115" t="str">
            <v>094-7850149</v>
          </cell>
          <cell r="K3115" t="str">
            <v>aguasdecordobasaespadc@gmail.com</v>
          </cell>
          <cell r="L3115" t="str">
            <v>http://www.aguasdecordobasaesp.com</v>
          </cell>
        </row>
        <row r="3116">
          <cell r="C3116" t="str">
            <v>Asociación para la Construcción del Aeropuerto del Café en Palestina - Caldas</v>
          </cell>
          <cell r="E3116" t="str">
            <v>MANIZALES</v>
          </cell>
          <cell r="F3116" t="str">
            <v>DEPARTAMENTO DE CALDAS</v>
          </cell>
          <cell r="G3116" t="str">
            <v>CARRERA 22 18 09 PISO 2 CENTRO ADMINISTRATIVO MUNICIPAL</v>
          </cell>
          <cell r="H3116" t="str">
            <v>176040</v>
          </cell>
          <cell r="I3116" t="str">
            <v>096-8720472</v>
          </cell>
          <cell r="J3116" t="str">
            <v>096-8720474</v>
          </cell>
          <cell r="K3116" t="str">
            <v>contacto@aeropuertodelcafe.com.co</v>
          </cell>
          <cell r="L3116" t="str">
            <v>http://www.aeropuertodelcafe.com.co</v>
          </cell>
        </row>
        <row r="3117">
          <cell r="C3117" t="str">
            <v>E.S.E. Centro de Salud Nuestra Señora del Carmen - La Tola</v>
          </cell>
          <cell r="E3117" t="str">
            <v>LA TOLA</v>
          </cell>
          <cell r="F3117" t="str">
            <v>DEPARTAMENTO DE NARIÑO</v>
          </cell>
          <cell r="G3117" t="str">
            <v>BARRIO NON SOLEDAD</v>
          </cell>
          <cell r="H3117" t="str">
            <v>527540</v>
          </cell>
          <cell r="I3117" t="str">
            <v>314-8146106</v>
          </cell>
          <cell r="J3117" t="str">
            <v>092-7227008</v>
          </cell>
          <cell r="K3117" t="str">
            <v>galeno1961@hotmail.com</v>
          </cell>
          <cell r="L3117" t="str">
            <v>http://</v>
          </cell>
        </row>
        <row r="3118">
          <cell r="C3118" t="str">
            <v>E.S.P. Aguas del Cesar S.A.</v>
          </cell>
          <cell r="E3118" t="str">
            <v>VALLEDUPAR</v>
          </cell>
          <cell r="F3118" t="str">
            <v>DEPARTAMENTO DE CESAR</v>
          </cell>
          <cell r="G3118" t="str">
            <v>CALLE 28 NO 6A-15</v>
          </cell>
          <cell r="H3118" t="str">
            <v>200001</v>
          </cell>
          <cell r="I3118" t="str">
            <v>095-5851111</v>
          </cell>
          <cell r="J3118" t="str">
            <v>095-5851112</v>
          </cell>
          <cell r="K3118" t="str">
            <v>adssasesp@aguasdelcesar.com.co</v>
          </cell>
          <cell r="L3118" t="str">
            <v>http://aguasdelcesar.gov.co</v>
          </cell>
        </row>
        <row r="3119">
          <cell r="C3119" t="str">
            <v>E.S.P. Domiciliarios de Puerres</v>
          </cell>
          <cell r="D3119" t="str">
            <v>ESERP</v>
          </cell>
          <cell r="E3119" t="str">
            <v>PUERRES</v>
          </cell>
          <cell r="F3119" t="str">
            <v>DEPARTAMENTO DE NARIÑO</v>
          </cell>
          <cell r="G3119" t="str">
            <v>CALLE 4 NO 4 - 33 - BARRIO ESMERALDA</v>
          </cell>
          <cell r="H3119" t="str">
            <v>523540</v>
          </cell>
          <cell r="I3119" t="str">
            <v>092-7422054</v>
          </cell>
          <cell r="J3119" t="str">
            <v>301-6707329</v>
          </cell>
          <cell r="K3119" t="str">
            <v>eserppuerresn@gmail.com</v>
          </cell>
          <cell r="L3119" t="str">
            <v>http://</v>
          </cell>
        </row>
        <row r="3120">
          <cell r="C3120" t="str">
            <v>E.S.P. Empresa de Generación y Promoción de Energía de Antioquia S.A.</v>
          </cell>
          <cell r="D3120" t="str">
            <v>EMGEA</v>
          </cell>
          <cell r="E3120" t="str">
            <v>MEDELLIN</v>
          </cell>
          <cell r="F3120" t="str">
            <v>DEPARTAMENTO DE ANTIOQUIA</v>
          </cell>
          <cell r="G3120" t="str">
            <v>CALLE 53 NO. 45-112 PISO 20 EDIFICION COLSEGUROS</v>
          </cell>
          <cell r="H3120" t="str">
            <v>050012</v>
          </cell>
          <cell r="I3120" t="str">
            <v>094-3229910</v>
          </cell>
          <cell r="J3120" t="str">
            <v>094-3229910</v>
          </cell>
          <cell r="K3120" t="str">
            <v>info@genmas.com.co</v>
          </cell>
          <cell r="L3120" t="str">
            <v>http://www.genmas.com.co</v>
          </cell>
        </row>
        <row r="3121">
          <cell r="C3121" t="str">
            <v>E.S.P. Servicios Públicos de Santa Rosa de Viterbo S.A.</v>
          </cell>
          <cell r="D3121" t="str">
            <v>EMPOVITERBO</v>
          </cell>
          <cell r="E3121" t="str">
            <v>SANTA ROSA DE VITERBO</v>
          </cell>
          <cell r="F3121" t="str">
            <v>DEPARTAMENTO DE BOYACA</v>
          </cell>
          <cell r="G3121" t="str">
            <v>CARRERAA 5 NO 8 67</v>
          </cell>
          <cell r="H3121" t="str">
            <v>150480</v>
          </cell>
          <cell r="I3121" t="str">
            <v>098-3143320498</v>
          </cell>
          <cell r="J3121" t="str">
            <v>098-3112195198</v>
          </cell>
          <cell r="K3121" t="str">
            <v>empoviterbo15@gmail.com</v>
          </cell>
          <cell r="L3121" t="str">
            <v>http://</v>
          </cell>
        </row>
        <row r="3122">
          <cell r="C3122" t="str">
            <v>E.S.E. Hospital Departamental San José de San José - Caldas</v>
          </cell>
          <cell r="E3122" t="str">
            <v>SAN JOSE</v>
          </cell>
          <cell r="F3122" t="str">
            <v>DEPARTAMENTO DE CALDAS</v>
          </cell>
          <cell r="G3122" t="str">
            <v>calle segunda no 5-14</v>
          </cell>
          <cell r="H3122" t="str">
            <v>177040</v>
          </cell>
          <cell r="I3122" t="str">
            <v>096-8608568</v>
          </cell>
          <cell r="J3122" t="str">
            <v>096-8608568</v>
          </cell>
          <cell r="K3122" t="str">
            <v>sanbimo9@hotmail.com</v>
          </cell>
          <cell r="L3122" t="str">
            <v>http://</v>
          </cell>
        </row>
        <row r="3123">
          <cell r="C3123" t="str">
            <v>Instituto Municipal para el Desarrollo de Hato Corozal</v>
          </cell>
          <cell r="E3123" t="str">
            <v>HATO COROZAL</v>
          </cell>
          <cell r="F3123" t="str">
            <v>DEPARTAMENTO DE CASANARE</v>
          </cell>
          <cell r="G3123" t="str">
            <v>Calle 12 No. 8 - 12 Palacio Municipal</v>
          </cell>
          <cell r="H3123" t="str">
            <v>852010</v>
          </cell>
          <cell r="I3123" t="str">
            <v>313-8931440</v>
          </cell>
          <cell r="J3123" t="str">
            <v>098-6378214</v>
          </cell>
          <cell r="K3123" t="str">
            <v>dabedel@hotmail.com</v>
          </cell>
          <cell r="L3123" t="str">
            <v>http://</v>
          </cell>
        </row>
        <row r="3124">
          <cell r="C3124" t="str">
            <v>E.S.E. Hospital Departamental San Vicente de Paul - Aranzazu</v>
          </cell>
          <cell r="D3124" t="str">
            <v>HSVP</v>
          </cell>
          <cell r="E3124" t="str">
            <v>ARANZAZU</v>
          </cell>
          <cell r="F3124" t="str">
            <v>DEPARTAMENTO DE CALDAS</v>
          </cell>
          <cell r="G3124" t="str">
            <v>CALLE 2 NRO 4-12</v>
          </cell>
          <cell r="H3124" t="str">
            <v>171040</v>
          </cell>
          <cell r="I3124" t="str">
            <v>096-8510182</v>
          </cell>
          <cell r="J3124" t="str">
            <v>096-8510290</v>
          </cell>
          <cell r="K3124" t="str">
            <v>gerencia@hospitaldearanzazu.gov.co</v>
          </cell>
          <cell r="L3124" t="str">
            <v>http://www.hospitaldearanzazu.gov.co</v>
          </cell>
        </row>
        <row r="3125">
          <cell r="C3125" t="str">
            <v>E.S.E. Centro de Salud de Fosca - Cundinamarca</v>
          </cell>
          <cell r="E3125" t="str">
            <v>FOSCA</v>
          </cell>
          <cell r="F3125" t="str">
            <v>DEPARTAMENTO DE CUNDINAMARCA</v>
          </cell>
          <cell r="G3125" t="str">
            <v>CARRERA 1 NO. 3 - 05</v>
          </cell>
          <cell r="H3125" t="str">
            <v>251830</v>
          </cell>
          <cell r="I3125" t="str">
            <v>091-8490112</v>
          </cell>
          <cell r="J3125" t="str">
            <v>091-7430714</v>
          </cell>
          <cell r="K3125" t="str">
            <v>tesorerofosca@hotmail.com</v>
          </cell>
          <cell r="L3125" t="str">
            <v>http://www.centrodesaludfosca.gov.co</v>
          </cell>
        </row>
        <row r="3126">
          <cell r="C3126" t="str">
            <v>E.S.E. Rafael Tovar Pineda</v>
          </cell>
          <cell r="D3126" t="str">
            <v>RTP</v>
          </cell>
          <cell r="E3126" t="str">
            <v>BELEN DE LOS ANDAQUIES</v>
          </cell>
          <cell r="F3126" t="str">
            <v>DEPARTAMENTO DE CAQUETA</v>
          </cell>
          <cell r="G3126" t="str">
            <v>SEDE PRINCIPAL CALLE 4 CON CARRERA 7A</v>
          </cell>
          <cell r="H3126" t="str">
            <v>180001</v>
          </cell>
          <cell r="I3126" t="str">
            <v>098-4316200</v>
          </cell>
          <cell r="J3126" t="str">
            <v>098-4352160</v>
          </cell>
          <cell r="K3126" t="str">
            <v>contabilidad@rafaeltovarpoveda.gov.co</v>
          </cell>
          <cell r="L3126" t="str">
            <v>http://www.rafaeltovarpoveda.gov.co</v>
          </cell>
        </row>
        <row r="3127">
          <cell r="C3127" t="str">
            <v>E.S.E. Hospital Departamental San José - Marulanda</v>
          </cell>
          <cell r="E3127" t="str">
            <v>MARULANDA</v>
          </cell>
          <cell r="F3127" t="str">
            <v>DEPARTAMENTO DE CALDAS</v>
          </cell>
          <cell r="G3127" t="str">
            <v>CARRERA5 NRO 8-62</v>
          </cell>
          <cell r="H3127" t="str">
            <v>173001</v>
          </cell>
          <cell r="I3127" t="str">
            <v>096-8498625</v>
          </cell>
          <cell r="J3127" t="str">
            <v>096-8826402</v>
          </cell>
          <cell r="K3127" t="str">
            <v>hosmarul01@gmail.com</v>
          </cell>
          <cell r="L3127" t="str">
            <v>http://la e.s.e no cuenta con pagina web</v>
          </cell>
        </row>
        <row r="3128">
          <cell r="C3128" t="str">
            <v>I.P.S.I. Centro Integral de Salud</v>
          </cell>
          <cell r="D3128" t="str">
            <v>CIDSALUD</v>
          </cell>
          <cell r="E3128" t="str">
            <v>RIOHACHA</v>
          </cell>
          <cell r="F3128" t="str">
            <v>DEPARTAMENTO DE GUAJIRA</v>
          </cell>
          <cell r="G3128" t="str">
            <v>CARRERA 15 #12-35</v>
          </cell>
          <cell r="H3128" t="str">
            <v>440001</v>
          </cell>
          <cell r="I3128" t="str">
            <v>095-7288775</v>
          </cell>
          <cell r="J3128" t="str">
            <v>095-7288775</v>
          </cell>
          <cell r="K3128" t="str">
            <v>gerencia.cidsalud@gmail.com</v>
          </cell>
          <cell r="L3128" t="str">
            <v>http://cidsalud.com.co</v>
          </cell>
        </row>
        <row r="3129">
          <cell r="C3129" t="str">
            <v>E.S.P. Empresa de Servicios Públicos de Marquetalia S.A.</v>
          </cell>
          <cell r="E3129" t="str">
            <v>MARQUETALIA</v>
          </cell>
          <cell r="F3129" t="str">
            <v>DEPARTAMENTO DE CALDAS</v>
          </cell>
          <cell r="G3129" t="str">
            <v xml:space="preserve">CARRERA 2 N° 4- 50  MARQUETALIA - CALDAS </v>
          </cell>
          <cell r="H3129" t="str">
            <v>173040</v>
          </cell>
          <cell r="I3129" t="str">
            <v>096-8567042</v>
          </cell>
          <cell r="J3129" t="str">
            <v>096-8567644</v>
          </cell>
          <cell r="K3129" t="str">
            <v>serviorienteesp@gmail.com</v>
          </cell>
          <cell r="L3129" t="str">
            <v>http://www.servioriente.gov.co</v>
          </cell>
        </row>
        <row r="3130">
          <cell r="C3130" t="str">
            <v>E.S.P. Empresa de Servicios Públicos de Villanueva S.A.</v>
          </cell>
          <cell r="D3130" t="str">
            <v>ESPAVI</v>
          </cell>
          <cell r="E3130" t="str">
            <v>VILLANUEVA (CASANARE)</v>
          </cell>
          <cell r="F3130" t="str">
            <v>DEPARTAMENTO DE CASANARE</v>
          </cell>
          <cell r="G3130" t="str">
            <v>CALLE 11 8 55</v>
          </cell>
          <cell r="H3130" t="str">
            <v>855030</v>
          </cell>
          <cell r="I3130" t="str">
            <v>098-6241310</v>
          </cell>
          <cell r="J3130" t="str">
            <v>098-6241204</v>
          </cell>
          <cell r="K3130" t="str">
            <v>contactenos@espavi.gov.co</v>
          </cell>
          <cell r="L3130" t="str">
            <v>http://www.espavi.gov.co</v>
          </cell>
        </row>
        <row r="3131">
          <cell r="C3131" t="str">
            <v>E.S.P. Empresa de Servicios Públicos de Santa Rosa de Osos S.A.</v>
          </cell>
          <cell r="D3131" t="str">
            <v>ESPSRO</v>
          </cell>
          <cell r="E3131" t="str">
            <v>SANTA ROSA DE OSOS</v>
          </cell>
          <cell r="F3131" t="str">
            <v>DEPARTAMENTO DE ANTIOQUIA</v>
          </cell>
          <cell r="G3131" t="str">
            <v xml:space="preserve"> CARRERAA 28A  32 17 OF 205</v>
          </cell>
          <cell r="H3131" t="str">
            <v>051860</v>
          </cell>
          <cell r="I3131" t="str">
            <v>094-8609235</v>
          </cell>
          <cell r="J3131" t="str">
            <v>094-8609235</v>
          </cell>
          <cell r="K3131" t="str">
            <v>espsantarosa@gmail.com</v>
          </cell>
          <cell r="L3131" t="str">
            <v>http://esp-santarosadeosos-antioquia.micolombiadigital.go</v>
          </cell>
        </row>
        <row r="3132">
          <cell r="C3132" t="str">
            <v>Instituto Municipal para la Recreación y el Deporte - San Luis de Palenque</v>
          </cell>
          <cell r="D3132" t="str">
            <v>INDERSAN</v>
          </cell>
          <cell r="E3132" t="str">
            <v>SAN LUIS DE PALENQUE</v>
          </cell>
          <cell r="F3132" t="str">
            <v>DEPARTAMENTO DE CASANARE</v>
          </cell>
          <cell r="G3132" t="str">
            <v>CALLE 4 7-05</v>
          </cell>
          <cell r="H3132" t="str">
            <v>853030</v>
          </cell>
          <cell r="I3132" t="str">
            <v>098-6370017</v>
          </cell>
          <cell r="J3132" t="str">
            <v>098-6370011</v>
          </cell>
          <cell r="K3132" t="str">
            <v>indersan@sanluisdepalenque-casanare.gov.co</v>
          </cell>
          <cell r="L3132" t="str">
            <v>http://www.sanluisdepalenque-casanare.gov.co</v>
          </cell>
        </row>
        <row r="3133">
          <cell r="C3133" t="str">
            <v>Instituto de Tránsito y Transporte Municipal de Riohacha</v>
          </cell>
          <cell r="D3133" t="str">
            <v>INSTRAM</v>
          </cell>
          <cell r="E3133" t="str">
            <v>RIOHACHA</v>
          </cell>
          <cell r="F3133" t="str">
            <v>DEPARTAMENTO DE GUAJIRA</v>
          </cell>
          <cell r="G3133" t="str">
            <v>CARRERA 7  21  15</v>
          </cell>
          <cell r="H3133" t="str">
            <v>440001</v>
          </cell>
          <cell r="I3133" t="str">
            <v>095-7287329</v>
          </cell>
          <cell r="J3133" t="str">
            <v>095-7274587</v>
          </cell>
          <cell r="K3133" t="str">
            <v>instramr@gmail.com</v>
          </cell>
          <cell r="L3133" t="str">
            <v>http://www.instram.gov.co</v>
          </cell>
        </row>
        <row r="3134">
          <cell r="C3134" t="str">
            <v>Asociación de Municipios Corporación Agencia para el Desarrollo de los Municipios de la Región de Bosques</v>
          </cell>
          <cell r="D3134" t="str">
            <v>CORPOBOSQUES</v>
          </cell>
          <cell r="E3134" t="str">
            <v>SAN LUIS (ANTIOQUIA)</v>
          </cell>
          <cell r="F3134" t="str">
            <v>DEPARTAMENTO DE ANTIOQUIA</v>
          </cell>
          <cell r="G3134" t="str">
            <v>CALLEL 23 NO 22-6</v>
          </cell>
          <cell r="H3134" t="str">
            <v>054430</v>
          </cell>
          <cell r="I3134" t="str">
            <v>094-5461616</v>
          </cell>
          <cell r="J3134" t="str">
            <v>311-5461616</v>
          </cell>
          <cell r="K3134" t="str">
            <v xml:space="preserve">asociacioncorpobosques@gmail.com </v>
          </cell>
          <cell r="L3134" t="str">
            <v>http://</v>
          </cell>
        </row>
        <row r="3135">
          <cell r="C3135" t="str">
            <v>Asociación Regional de Municipios de la Amazonía y Orinoquía</v>
          </cell>
          <cell r="D3135" t="str">
            <v>ASOMAROQUIA</v>
          </cell>
          <cell r="E3135" t="str">
            <v>VILLAVICENCIO</v>
          </cell>
          <cell r="F3135" t="str">
            <v>DEPARTAMENTO DEL META</v>
          </cell>
          <cell r="G3135" t="str">
            <v>calle 41 41 No. 30-05 oficina 202 edificio ACORE</v>
          </cell>
          <cell r="H3135" t="str">
            <v>500001</v>
          </cell>
          <cell r="I3135" t="str">
            <v>098-6623850,3203191315</v>
          </cell>
          <cell r="J3135" t="str">
            <v>310-5665493</v>
          </cell>
          <cell r="K3135" t="str">
            <v>asomaroquia@hotmail.com</v>
          </cell>
          <cell r="L3135" t="str">
            <v>http://</v>
          </cell>
        </row>
        <row r="3136">
          <cell r="C3136" t="str">
            <v>E.I.C.E. para el Desarrollo de la Gestión Pública - Chipaque</v>
          </cell>
          <cell r="D3136" t="str">
            <v>EMGESPUBLICA</v>
          </cell>
          <cell r="E3136" t="str">
            <v>CHIPAQUE</v>
          </cell>
          <cell r="F3136" t="str">
            <v>DEPARTAMENTO DE CUNDINAMARCA</v>
          </cell>
          <cell r="G3136" t="str">
            <v>CALLE 5 Nº4-16</v>
          </cell>
          <cell r="H3136" t="str">
            <v>251801</v>
          </cell>
          <cell r="I3136" t="str">
            <v>091-8484266</v>
          </cell>
          <cell r="J3136" t="str">
            <v>091-8484266</v>
          </cell>
          <cell r="K3136" t="str">
            <v>emgespublica@hotmail.com</v>
          </cell>
          <cell r="L3136" t="str">
            <v>http://</v>
          </cell>
        </row>
        <row r="3137">
          <cell r="C3137" t="str">
            <v>Instituto Municipal de Deporte, Recreación, Cultura y Turismo de Puerto López</v>
          </cell>
          <cell r="D3137" t="str">
            <v>IMDERCUT</v>
          </cell>
          <cell r="E3137" t="str">
            <v>PUERTO LOPEZ</v>
          </cell>
          <cell r="F3137" t="str">
            <v>DEPARTAMENTO DEL META</v>
          </cell>
          <cell r="G3137" t="str">
            <v>CARRERAA 2 NO. 5-14  BARRIO ABEL REY</v>
          </cell>
          <cell r="H3137" t="str">
            <v>502001</v>
          </cell>
          <cell r="I3137" t="str">
            <v>098-6452365</v>
          </cell>
          <cell r="J3137" t="str">
            <v>311-5867936</v>
          </cell>
          <cell r="K3137" t="str">
            <v>imdercut@puertolopez-meta.gov.co</v>
          </cell>
          <cell r="L3137" t="str">
            <v>http://</v>
          </cell>
        </row>
        <row r="3138">
          <cell r="C3138" t="str">
            <v>E.S.E. Fabio Jaramillo Londoño</v>
          </cell>
          <cell r="E3138" t="str">
            <v>FLORENCIA</v>
          </cell>
          <cell r="F3138" t="str">
            <v>DEPARTAMENTO DE CAQUETA</v>
          </cell>
          <cell r="G3138" t="str">
            <v>CARRERAA 12 9 B 06 BRR JUAN XXIII</v>
          </cell>
          <cell r="H3138" t="str">
            <v>180001</v>
          </cell>
          <cell r="I3138" t="str">
            <v>098-4357723</v>
          </cell>
          <cell r="J3138" t="str">
            <v>313-2073078</v>
          </cell>
          <cell r="K3138" t="str">
            <v>esefabiojaramillo@hotmail.com</v>
          </cell>
          <cell r="L3138" t="str">
            <v>http://www.esefjl.gov.co</v>
          </cell>
        </row>
        <row r="3139">
          <cell r="C3139" t="str">
            <v>E.S.E. Centro de Salud Con Camas - Cantagallo</v>
          </cell>
          <cell r="E3139" t="str">
            <v>CANTAGALLO</v>
          </cell>
          <cell r="F3139" t="str">
            <v>DEPARTAMENTO DE BOLIVAR</v>
          </cell>
          <cell r="G3139" t="str">
            <v>CALLE 1 N 4 42</v>
          </cell>
          <cell r="H3139" t="str">
            <v>135060</v>
          </cell>
          <cell r="I3139" t="str">
            <v>097-6132278</v>
          </cell>
          <cell r="J3139" t="str">
            <v>097-6132278</v>
          </cell>
          <cell r="K3139" t="str">
            <v>wvillegasc@hotmail.com</v>
          </cell>
          <cell r="L3139" t="str">
            <v>http://</v>
          </cell>
        </row>
        <row r="3140">
          <cell r="C3140" t="str">
            <v>E.S.E. Sor Teresa - Adele</v>
          </cell>
          <cell r="E3140" t="str">
            <v>EL DONCELLO</v>
          </cell>
          <cell r="F3140" t="str">
            <v>DEPARTAMENTO DE CAQUETA</v>
          </cell>
          <cell r="G3140" t="str">
            <v>CARRERA 4 VIA PUERTO RICO</v>
          </cell>
          <cell r="H3140" t="str">
            <v>181010</v>
          </cell>
          <cell r="I3140" t="str">
            <v>098-4310205</v>
          </cell>
          <cell r="J3140" t="str">
            <v>098-4310667</v>
          </cell>
          <cell r="K3140" t="str">
            <v>contacto@esesorteresaadele.gov.co</v>
          </cell>
          <cell r="L3140" t="str">
            <v>http://www.esesorteresaadele.gov.co</v>
          </cell>
        </row>
        <row r="3141">
          <cell r="C3141" t="str">
            <v>Patrimonio Autónomo de Remanentes de Adpostal</v>
          </cell>
          <cell r="D3141" t="str">
            <v>PAR ADPOSTAL</v>
          </cell>
          <cell r="E3141" t="str">
            <v>BOGOTA - DISTRITO CAPITAL</v>
          </cell>
          <cell r="F3141" t="str">
            <v>DISTRITO CAPITAL</v>
          </cell>
          <cell r="G3141" t="str">
            <v>CALLE 12 C NO. 8-39 PISO 5 EDIFICIO SABANA ROYAL</v>
          </cell>
          <cell r="H3141" t="str">
            <v>110311</v>
          </cell>
          <cell r="I3141" t="str">
            <v>091-2829563</v>
          </cell>
          <cell r="J3141" t="str">
            <v>091-2828489</v>
          </cell>
          <cell r="K3141" t="str">
            <v>gloria.alvis@par-adpostal.com.co</v>
          </cell>
          <cell r="L3141" t="str">
            <v>http://www.par-adpostal.com.co</v>
          </cell>
        </row>
        <row r="3142">
          <cell r="C3142" t="str">
            <v>E.S.P. Aguas de Castilla S.A.</v>
          </cell>
          <cell r="E3142" t="str">
            <v>CASTILLA LA NUEVA</v>
          </cell>
          <cell r="F3142" t="str">
            <v>DEPARTAMENTO DEL META</v>
          </cell>
          <cell r="G3142" t="str">
            <v xml:space="preserve">CALLE 5 Nº 7-13 BRR CENTRO </v>
          </cell>
          <cell r="H3142" t="str">
            <v>507041</v>
          </cell>
          <cell r="I3142" t="str">
            <v>098-6751002</v>
          </cell>
          <cell r="J3142" t="str">
            <v>098-6751002</v>
          </cell>
          <cell r="K3142" t="str">
            <v>aguasdecastillasa.esp@gmail.com</v>
          </cell>
          <cell r="L3142" t="str">
            <v>http://aguasdecastilla.com/</v>
          </cell>
        </row>
        <row r="3143">
          <cell r="C3143" t="str">
            <v>E.S.P. Empresas del Pueblo y para el Pueblo de Gigante S.A.</v>
          </cell>
          <cell r="D3143" t="str">
            <v>EMPUGIGANTE</v>
          </cell>
          <cell r="E3143" t="str">
            <v>GIGANTE</v>
          </cell>
          <cell r="F3143" t="str">
            <v>DEPARTAMENTO DE HUILA</v>
          </cell>
          <cell r="G3143" t="str">
            <v>Calle 3  No. 4 - 11 Edificio Municipal</v>
          </cell>
          <cell r="H3143" t="str">
            <v>414001</v>
          </cell>
          <cell r="I3143" t="str">
            <v>098-8325447</v>
          </cell>
          <cell r="J3143" t="str">
            <v>098-8325447</v>
          </cell>
          <cell r="K3143" t="str">
            <v>empugigante@hotmail.com</v>
          </cell>
          <cell r="L3143" t="str">
            <v>http://</v>
          </cell>
        </row>
        <row r="3144">
          <cell r="C3144" t="str">
            <v>E.S.E. San Pedro de Cumbitara</v>
          </cell>
          <cell r="E3144" t="str">
            <v>CUMBITARA</v>
          </cell>
          <cell r="F3144" t="str">
            <v>DEPARTAMENTO DE NARIÑO</v>
          </cell>
          <cell r="G3144" t="str">
            <v>BARRIO BELEN / CENTRO</v>
          </cell>
          <cell r="H3144" t="str">
            <v>526560</v>
          </cell>
          <cell r="I3144" t="str">
            <v>314-7157488</v>
          </cell>
          <cell r="J3144" t="str">
            <v>092-7331816</v>
          </cell>
          <cell r="K3144" t="str">
            <v>esesanpedro@gmail.com</v>
          </cell>
          <cell r="L3144" t="str">
            <v>http://www.cumbitara-narino.gov.co</v>
          </cell>
        </row>
        <row r="3145">
          <cell r="C3145" t="str">
            <v>E.S.E. de Guapí</v>
          </cell>
          <cell r="E3145" t="str">
            <v>GUAPI</v>
          </cell>
          <cell r="F3145" t="str">
            <v>DEPARTAMENTO DE CAUCA</v>
          </cell>
          <cell r="G3145" t="str">
            <v>CARRERA 2 12 25 BRR SAN FRANCISCO</v>
          </cell>
          <cell r="H3145" t="str">
            <v>196001</v>
          </cell>
          <cell r="I3145" t="str">
            <v>320-6747171</v>
          </cell>
          <cell r="J3145" t="str">
            <v>092-8401007</v>
          </cell>
          <cell r="K3145" t="str">
            <v>gerenciaguapi.ese@gmail.com</v>
          </cell>
          <cell r="L3145" t="str">
            <v>http://eseguapi.gov.co/</v>
          </cell>
        </row>
        <row r="3146">
          <cell r="C3146" t="str">
            <v>E.S.E. Hospital San Cayetano - Marquetalia</v>
          </cell>
          <cell r="E3146" t="str">
            <v>MARQUETALIA</v>
          </cell>
          <cell r="F3146" t="str">
            <v>DEPARTAMENTO DE CALDAS</v>
          </cell>
          <cell r="G3146" t="str">
            <v>Calle Versalles   1 A - 01</v>
          </cell>
          <cell r="H3146" t="str">
            <v>173040</v>
          </cell>
          <cell r="I3146" t="str">
            <v>096-8567133</v>
          </cell>
          <cell r="J3146" t="str">
            <v>096-8567627</v>
          </cell>
          <cell r="K3146" t="str">
            <v>contabilidad@esesancayetano-marquetalia-caldas.gov.co</v>
          </cell>
          <cell r="L3146" t="str">
            <v>http://www.esesancayetano-marquetalia-caldas.gov.co/</v>
          </cell>
        </row>
        <row r="3147">
          <cell r="C3147" t="str">
            <v>E.S.P. Red Vital Paipa S.A.</v>
          </cell>
          <cell r="E3147" t="str">
            <v>PAIPA</v>
          </cell>
          <cell r="F3147" t="str">
            <v>DEPARTAMENTO DE BOYACA</v>
          </cell>
          <cell r="G3147" t="str">
            <v>CARRERA 17A N° 23A-05 BARRIO LAS QUINTAS</v>
          </cell>
          <cell r="H3147" t="str">
            <v>150440</v>
          </cell>
          <cell r="I3147" t="str">
            <v>310-8823288</v>
          </cell>
          <cell r="J3147" t="str">
            <v>098-7853051</v>
          </cell>
          <cell r="K3147" t="str">
            <v>redvitalpaipa@gmail.com</v>
          </cell>
          <cell r="L3147" t="str">
            <v>http://www.redvitalpaipasaesp.com</v>
          </cell>
        </row>
        <row r="3148">
          <cell r="C3148" t="str">
            <v>E.S.P. Aguas del Pore S.A.</v>
          </cell>
          <cell r="E3148" t="str">
            <v>PORE</v>
          </cell>
          <cell r="F3148" t="str">
            <v>DEPARTAMENTO DE CASANARE</v>
          </cell>
          <cell r="G3148" t="str">
            <v>CALLE 3 NO. 20 - 66</v>
          </cell>
          <cell r="H3148" t="str">
            <v>852050</v>
          </cell>
          <cell r="I3148" t="str">
            <v>098-6388408</v>
          </cell>
          <cell r="J3148" t="str">
            <v>098-6388408</v>
          </cell>
          <cell r="K3148" t="str">
            <v>aguas@pore-casanare.gov.co</v>
          </cell>
          <cell r="L3148" t="str">
            <v>http:///aguasdeporeesp.gov.co</v>
          </cell>
        </row>
        <row r="3149">
          <cell r="C3149" t="str">
            <v>E.S.P. Servicios Públicos de Orocué S.A.</v>
          </cell>
          <cell r="E3149" t="str">
            <v>OROCUE</v>
          </cell>
          <cell r="F3149" t="str">
            <v>DEPARTAMENTO DE CASANARE</v>
          </cell>
          <cell r="G3149" t="str">
            <v>CARRERA 4 N° 3 - 24 BARRIO EL CENTRO</v>
          </cell>
          <cell r="H3149" t="str">
            <v>853050</v>
          </cell>
          <cell r="I3149" t="str">
            <v>098-6365379</v>
          </cell>
          <cell r="J3149" t="str">
            <v>098-6365379</v>
          </cell>
          <cell r="K3149" t="str">
            <v>esporocue2016@gmail.com</v>
          </cell>
          <cell r="L3149" t="str">
            <v>http://www.empresaserviciospublicos-orocue-casanare.gov.co</v>
          </cell>
        </row>
        <row r="3150">
          <cell r="C3150" t="str">
            <v>E.S.P. Aguas de La Miel S.A.</v>
          </cell>
          <cell r="E3150" t="str">
            <v>NORCASIA</v>
          </cell>
          <cell r="F3150" t="str">
            <v>DEPARTAMENTO DE CALDAS</v>
          </cell>
          <cell r="G3150" t="str">
            <v>CALLE 10 CON CARRERA 6 ESQUINA BARRIO CENTRO</v>
          </cell>
          <cell r="H3150" t="str">
            <v>175001</v>
          </cell>
          <cell r="I3150" t="str">
            <v>096-8554007</v>
          </cell>
          <cell r="J3150" t="str">
            <v>096-8554060</v>
          </cell>
          <cell r="K3150" t="str">
            <v>aguasdelamielsaesp@gmail.com</v>
          </cell>
          <cell r="L3150" t="str">
            <v>http://</v>
          </cell>
        </row>
        <row r="3151">
          <cell r="C3151" t="str">
            <v>E.S.P. Domiciliarios de Sabanalarga S.A.</v>
          </cell>
          <cell r="E3151" t="str">
            <v>SABANALARGA (ANTIOQUIA)</v>
          </cell>
          <cell r="F3151" t="str">
            <v>DEPARTAMENTO DE ANTIOQUIA</v>
          </cell>
          <cell r="G3151" t="str">
            <v>Calle 20   18-31</v>
          </cell>
          <cell r="H3151" t="str">
            <v>057020</v>
          </cell>
          <cell r="I3151" t="str">
            <v>094-8554032</v>
          </cell>
          <cell r="J3151" t="str">
            <v>094-8554201</v>
          </cell>
          <cell r="K3151" t="str">
            <v>espsabanalargantioquiasa@gmail.com</v>
          </cell>
          <cell r="L3151" t="str">
            <v>http://</v>
          </cell>
        </row>
        <row r="3152">
          <cell r="C3152" t="str">
            <v>Instituto Municipal de Deportes y Recreación de Apartadó</v>
          </cell>
          <cell r="D3152" t="str">
            <v>IMDER APARTADO</v>
          </cell>
          <cell r="E3152" t="str">
            <v>APARTADO</v>
          </cell>
          <cell r="F3152" t="str">
            <v>DEPARTAMENTO DE ANTIOQUIA</v>
          </cell>
          <cell r="G3152" t="str">
            <v>Carrera 104  Calle 117 Coliseo Cubierto Antonio Roldan Betancur</v>
          </cell>
          <cell r="H3152" t="str">
            <v>057841</v>
          </cell>
          <cell r="I3152" t="str">
            <v>094-8289944</v>
          </cell>
          <cell r="J3152" t="str">
            <v>310-4957652</v>
          </cell>
          <cell r="K3152" t="str">
            <v>contabilidad@imderapartado.gov.co</v>
          </cell>
          <cell r="L3152" t="str">
            <v>http://www.imderapartado.gov.co</v>
          </cell>
        </row>
        <row r="3153">
          <cell r="C3153" t="str">
            <v>Instituto de Infraestructura y Concesiones de Cundinamarca</v>
          </cell>
          <cell r="D3153" t="str">
            <v>ICCU</v>
          </cell>
          <cell r="E3153" t="str">
            <v>BOGOTA - DISTRITO CAPITAL</v>
          </cell>
          <cell r="F3153" t="str">
            <v>DISTRITO CAPITAL</v>
          </cell>
          <cell r="G3153" t="str">
            <v>CALLE 26 51-53</v>
          </cell>
          <cell r="H3153" t="str">
            <v>111321</v>
          </cell>
          <cell r="I3153" t="str">
            <v>091-7491622</v>
          </cell>
          <cell r="J3153" t="str">
            <v>091-7491614</v>
          </cell>
          <cell r="K3153" t="str">
            <v>contactenosiccu@cundinamarca.gov.co</v>
          </cell>
          <cell r="L3153" t="str">
            <v>http://www.iccu.gov.co</v>
          </cell>
        </row>
        <row r="3154">
          <cell r="C3154" t="str">
            <v>Fondo de Desarrollo de Proyectos de Cundinamarca</v>
          </cell>
          <cell r="E3154" t="str">
            <v>BOGOTA - DISTRITO CAPITAL</v>
          </cell>
          <cell r="F3154" t="str">
            <v>DISTRITO CAPITAL</v>
          </cell>
          <cell r="G3154" t="str">
            <v>CALLE 31 NO. 13 A 51 OFICINA 329</v>
          </cell>
          <cell r="H3154" t="str">
            <v>110311</v>
          </cell>
          <cell r="I3154" t="str">
            <v>091-3562006</v>
          </cell>
          <cell r="J3154" t="str">
            <v>091-3562006</v>
          </cell>
          <cell r="K3154" t="str">
            <v>fondecun@fondecun.gov.co</v>
          </cell>
          <cell r="L3154" t="str">
            <v>http://www.fondecungov.co</v>
          </cell>
        </row>
        <row r="3155">
          <cell r="C3155" t="str">
            <v>Empresa de Desarrollo Urbano y Habitat.</v>
          </cell>
          <cell r="D3155" t="str">
            <v>EICE - EDU - HABITAT</v>
          </cell>
          <cell r="E3155" t="str">
            <v>SABANETA</v>
          </cell>
          <cell r="F3155" t="str">
            <v>DEPARTAMENTO DE ANTIOQUIA</v>
          </cell>
          <cell r="G3155" t="str">
            <v>CALLE 75 SUR NO 43A 202 OFICINA 116 PISO 1 C.C. AVES MARÍA</v>
          </cell>
          <cell r="H3155" t="str">
            <v>055450</v>
          </cell>
          <cell r="I3155" t="str">
            <v>094-3019100</v>
          </cell>
          <cell r="J3155" t="str">
            <v>094-3019100</v>
          </cell>
          <cell r="K3155" t="str">
            <v>contabilidad@eduhabitat.gov.co</v>
          </cell>
          <cell r="L3155" t="str">
            <v>http://www.eduhabitat.gov.co</v>
          </cell>
        </row>
        <row r="3156">
          <cell r="C3156" t="str">
            <v>E.S.P. Empresas Públicas de Acevedo S.A.</v>
          </cell>
          <cell r="D3156" t="str">
            <v>EMPACEVEDO</v>
          </cell>
          <cell r="E3156" t="str">
            <v>ACEVEDO</v>
          </cell>
          <cell r="F3156" t="str">
            <v>DEPARTAMENTO DE HUILA</v>
          </cell>
          <cell r="G3156" t="str">
            <v>CARRERA 4 CON CALLE 9 ESQUINA - EDIFICIO MUNICIPAL</v>
          </cell>
          <cell r="H3156" t="str">
            <v>417070</v>
          </cell>
          <cell r="I3156" t="str">
            <v>098-3118575060</v>
          </cell>
          <cell r="J3156" t="str">
            <v>098-3115215144</v>
          </cell>
          <cell r="K3156" t="str">
            <v>empacevedo@yahoo.es</v>
          </cell>
          <cell r="L3156" t="str">
            <v>http://www.acevedo-huila.gov.co</v>
          </cell>
        </row>
        <row r="3157">
          <cell r="C3157" t="str">
            <v>E.S.P. Aseo Alcalá S.A.</v>
          </cell>
          <cell r="E3157" t="str">
            <v>ALCALA</v>
          </cell>
          <cell r="F3157" t="str">
            <v>DEPARTAMENTO DE VALLE DEL CAUCA</v>
          </cell>
          <cell r="G3157" t="str">
            <v>CRA 12 5 19 BRR GAITAN</v>
          </cell>
          <cell r="H3157" t="str">
            <v>762040</v>
          </cell>
          <cell r="I3157" t="str">
            <v>310-4083519</v>
          </cell>
          <cell r="J3157" t="str">
            <v>310-4083519</v>
          </cell>
          <cell r="K3157" t="str">
            <v>aseoalcalas.ae.s.p@gmail.com</v>
          </cell>
          <cell r="L3157" t="str">
            <v>http://aseoalcala.com</v>
          </cell>
        </row>
        <row r="3158">
          <cell r="C3158" t="str">
            <v>E.S.E. Norte 3</v>
          </cell>
          <cell r="E3158" t="str">
            <v>PUERTO TEJADA</v>
          </cell>
          <cell r="F3158" t="str">
            <v>DEPARTAMENTO DE CAUCA</v>
          </cell>
          <cell r="G3158" t="str">
            <v>CALLE 14 CARRERA 23 ESQ BRR LA TERRAZA</v>
          </cell>
          <cell r="H3158" t="str">
            <v>191501</v>
          </cell>
          <cell r="I3158" t="str">
            <v>092-28213879</v>
          </cell>
          <cell r="J3158" t="str">
            <v>092-28282240</v>
          </cell>
          <cell r="K3158" t="str">
            <v>gerencia@esenorte3.gov.co</v>
          </cell>
          <cell r="L3158" t="str">
            <v>http://www.esenorte3.gov.co/</v>
          </cell>
        </row>
        <row r="3159">
          <cell r="C3159" t="str">
            <v>E.S.P. Empresas Públicas de Íquira S.A.</v>
          </cell>
          <cell r="E3159" t="str">
            <v>IQUIRA</v>
          </cell>
          <cell r="F3159" t="str">
            <v>DEPARTAMENTO DE HUILA</v>
          </cell>
          <cell r="G3159" t="str">
            <v>Calle 4  No. 6 - 29</v>
          </cell>
          <cell r="H3159" t="str">
            <v>412060</v>
          </cell>
          <cell r="I3159" t="str">
            <v>098-8394622</v>
          </cell>
          <cell r="J3159" t="str">
            <v>098-8394622</v>
          </cell>
          <cell r="K3159" t="str">
            <v>iquirasaesp@hotmail.com</v>
          </cell>
          <cell r="L3159" t="str">
            <v>http://</v>
          </cell>
        </row>
        <row r="3160">
          <cell r="C3160" t="str">
            <v>E.S.P. Empresa de Acueducto, Alcantarillado y Aseo de Ovejas - Sucre</v>
          </cell>
          <cell r="D3160" t="str">
            <v>AAA DE OVEJAS</v>
          </cell>
          <cell r="E3160" t="str">
            <v>OVEJAS</v>
          </cell>
          <cell r="F3160" t="str">
            <v>DEPARTAMENTO DE SUCRE</v>
          </cell>
          <cell r="G3160" t="str">
            <v>CARRERAA 15 # 23-09, CALLE EL ESFUERZO OVEJAS - SUCARRERAE</v>
          </cell>
          <cell r="H3160" t="str">
            <v>701030</v>
          </cell>
          <cell r="I3160" t="str">
            <v>300-6148035</v>
          </cell>
          <cell r="J3160" t="str">
            <v>095-2869692</v>
          </cell>
          <cell r="K3160" t="str">
            <v>aaadeovejas@gmail.com</v>
          </cell>
          <cell r="L3160" t="str">
            <v>http://</v>
          </cell>
        </row>
        <row r="3161">
          <cell r="C3161" t="str">
            <v>E.S.P. Empresas Públicas de Hato Corozal S.A.</v>
          </cell>
          <cell r="D3161" t="str">
            <v>EPHAC</v>
          </cell>
          <cell r="E3161" t="str">
            <v>HATO COROZAL</v>
          </cell>
          <cell r="F3161" t="str">
            <v>DEPARTAMENTO DE CASANARE</v>
          </cell>
          <cell r="G3161" t="str">
            <v>CARRERA 9  12  09</v>
          </cell>
          <cell r="H3161" t="str">
            <v>852010</v>
          </cell>
          <cell r="I3161" t="str">
            <v>098-6378059</v>
          </cell>
          <cell r="J3161" t="str">
            <v>098-6378214</v>
          </cell>
          <cell r="K3161" t="str">
            <v>ephac.hatocorozal@gmail.com</v>
          </cell>
          <cell r="L3161" t="str">
            <v>http://www.hatocorozal-casanare.gov.co</v>
          </cell>
        </row>
        <row r="3162">
          <cell r="C3162" t="str">
            <v>E.S.P. Empresa de Acueducto, Alcantarillado y Aseo de Saladoblanco S.A.</v>
          </cell>
          <cell r="D3162" t="str">
            <v>EMSEPUSA</v>
          </cell>
          <cell r="E3162" t="str">
            <v>SALADOBLANCO</v>
          </cell>
          <cell r="F3162" t="str">
            <v>DEPARTAMENTO DE HUILA</v>
          </cell>
          <cell r="G3162" t="str">
            <v>CALLE 2 NUMERO 4 25</v>
          </cell>
          <cell r="H3162" t="str">
            <v>418020</v>
          </cell>
          <cell r="I3162" t="str">
            <v>311-2872050</v>
          </cell>
          <cell r="J3162" t="str">
            <v>078-8323013</v>
          </cell>
          <cell r="K3162" t="str">
            <v>emsepusasasesp@gmail.com</v>
          </cell>
          <cell r="L3162" t="str">
            <v>http://www.saladoblanco-huila.gov.co</v>
          </cell>
        </row>
        <row r="3163">
          <cell r="C3163" t="str">
            <v>E.S.P. Servicios Públicos de Santana - Boyacá</v>
          </cell>
          <cell r="E3163" t="str">
            <v>SANTANA</v>
          </cell>
          <cell r="F3163" t="str">
            <v>DEPARTAMENTO DE BOYACA</v>
          </cell>
          <cell r="G3163" t="str">
            <v>CALLE 4 N 4 04</v>
          </cell>
          <cell r="H3163" t="str">
            <v>154440</v>
          </cell>
          <cell r="I3163" t="str">
            <v>098-7289393</v>
          </cell>
          <cell r="J3163" t="str">
            <v>098-7289393</v>
          </cell>
          <cell r="K3163" t="str">
            <v>emsantana.saesp@gmail.com</v>
          </cell>
          <cell r="L3163" t="str">
            <v>http://</v>
          </cell>
        </row>
        <row r="3164">
          <cell r="C3164" t="str">
            <v>E.S.P. Empresa de Servicios Públicos Domiciliarios Cáqueza S.A.</v>
          </cell>
          <cell r="E3164" t="str">
            <v>CAQUEZA</v>
          </cell>
          <cell r="F3164" t="str">
            <v>DEPARTAMENTO DE CUNDINAMARCA</v>
          </cell>
          <cell r="G3164" t="str">
            <v>CARRERAA 5 # 5 04 PISO 2  ED. CAP</v>
          </cell>
          <cell r="H3164" t="str">
            <v>251820</v>
          </cell>
          <cell r="I3164" t="str">
            <v>091-8480961</v>
          </cell>
          <cell r="J3164" t="str">
            <v>091-8480961</v>
          </cell>
          <cell r="K3164" t="str">
            <v>espdcaquezasa@hotmail.com</v>
          </cell>
          <cell r="L3164" t="str">
            <v>http://</v>
          </cell>
        </row>
        <row r="3165">
          <cell r="C3165" t="str">
            <v>E.S.P. Empresas Públicas de Yaguará S.A.</v>
          </cell>
          <cell r="E3165" t="str">
            <v>YAGUARÁ</v>
          </cell>
          <cell r="F3165" t="str">
            <v>DEPARTAMENTO DE HUILA</v>
          </cell>
          <cell r="G3165" t="str">
            <v>CARRERAA 4 NO. 3-93</v>
          </cell>
          <cell r="H3165" t="str">
            <v>412080</v>
          </cell>
          <cell r="I3165" t="str">
            <v>310-7609420</v>
          </cell>
          <cell r="J3165" t="str">
            <v>098-8383102</v>
          </cell>
          <cell r="K3165" t="str">
            <v>emsepuya@yahoo.com</v>
          </cell>
          <cell r="L3165" t="str">
            <v>http://www.epyesp.gov.co</v>
          </cell>
        </row>
        <row r="3166">
          <cell r="C3166" t="str">
            <v>Fondo Rotatorio de la Vivienda - Industria Licorera de Caldas</v>
          </cell>
          <cell r="D3166" t="str">
            <v>FONVIVIENDA  ILC</v>
          </cell>
          <cell r="E3166" t="str">
            <v>MANIZALES</v>
          </cell>
          <cell r="F3166" t="str">
            <v>DEPARTAMENTO DE CALDAS</v>
          </cell>
          <cell r="G3166" t="str">
            <v>KM 10  VIA  AL  MAGDALENA</v>
          </cell>
          <cell r="H3166" t="str">
            <v>173020</v>
          </cell>
          <cell r="I3166" t="str">
            <v>096-8782200,5190</v>
          </cell>
          <cell r="J3166" t="str">
            <v>096-8742297</v>
          </cell>
          <cell r="K3166" t="str">
            <v>mayterestrepo@hotmail.com</v>
          </cell>
          <cell r="L3166" t="str">
            <v>http://www.fondorotatorioilc.com</v>
          </cell>
        </row>
        <row r="3167">
          <cell r="C3167" t="str">
            <v>Cuerpo de Bomberos Oficial de Montería</v>
          </cell>
          <cell r="E3167" t="str">
            <v>MONTERIA</v>
          </cell>
          <cell r="F3167" t="str">
            <v>DEPARTAMENTO DE CORDOBA</v>
          </cell>
          <cell r="G3167" t="str">
            <v xml:space="preserve">CARRERA 1W NO 41-40 BARRIO VILLA LUZ </v>
          </cell>
          <cell r="H3167" t="str">
            <v>230001</v>
          </cell>
          <cell r="I3167" t="str">
            <v>094-7957400</v>
          </cell>
          <cell r="J3167" t="str">
            <v>094-7842890</v>
          </cell>
          <cell r="K3167" t="str">
            <v>cuerpodebomberosmonteria@gmail.com</v>
          </cell>
          <cell r="L3167" t="str">
            <v>http://</v>
          </cell>
        </row>
        <row r="3168">
          <cell r="C3168" t="str">
            <v>Instituto Departamental de Cultura y Turismo de Cundinamarca</v>
          </cell>
          <cell r="D3168" t="str">
            <v>IDECUT</v>
          </cell>
          <cell r="E3168" t="str">
            <v>BOGOTA - DISTRITO CAPITAL</v>
          </cell>
          <cell r="F3168" t="str">
            <v>DISTRITO CAPITAL</v>
          </cell>
          <cell r="G3168" t="str">
            <v>CALLE 26 NO. 51-53</v>
          </cell>
          <cell r="H3168" t="str">
            <v>111321</v>
          </cell>
          <cell r="I3168" t="str">
            <v>091-7491196,1847,1197</v>
          </cell>
          <cell r="J3168" t="str">
            <v>091-7491844</v>
          </cell>
          <cell r="K3168" t="str">
            <v>edna.romero@cundinamarca.gov.co</v>
          </cell>
          <cell r="L3168" t="str">
            <v>http://www.idecut.gov.co</v>
          </cell>
        </row>
        <row r="3169">
          <cell r="C3169" t="str">
            <v>Instituto Departamental de Acción Comunal de Cundinamarca</v>
          </cell>
          <cell r="E3169" t="str">
            <v>BOGOTA - DISTRITO CAPITAL</v>
          </cell>
          <cell r="F3169" t="str">
            <v>DISTRITO CAPITAL</v>
          </cell>
          <cell r="G3169" t="str">
            <v>CALLE 26  51-53 TORRE SALUD PISO 3</v>
          </cell>
          <cell r="H3169" t="str">
            <v>111321</v>
          </cell>
          <cell r="I3169" t="str">
            <v>091-7491001</v>
          </cell>
          <cell r="J3169" t="str">
            <v>091-7491370</v>
          </cell>
          <cell r="K3169" t="str">
            <v>xiomara.avila@cundinamarca.gov.co</v>
          </cell>
          <cell r="L3169" t="str">
            <v>http://www.cundinamarca.gov.co/home/secretariasentidades.</v>
          </cell>
        </row>
        <row r="3170">
          <cell r="C3170" t="str">
            <v>E.S.P. Aseobando S.A.</v>
          </cell>
          <cell r="D3170" t="str">
            <v>ASEOBANDO</v>
          </cell>
          <cell r="E3170" t="str">
            <v>OBANDO</v>
          </cell>
          <cell r="F3170" t="str">
            <v>DEPARTAMENTO DE VALLE DEL CAUCA</v>
          </cell>
          <cell r="G3170" t="str">
            <v>Calle 4  No. 1-11</v>
          </cell>
          <cell r="H3170" t="str">
            <v>762501</v>
          </cell>
          <cell r="I3170" t="str">
            <v>092-2053509</v>
          </cell>
          <cell r="J3170" t="str">
            <v>092-2053147</v>
          </cell>
          <cell r="K3170" t="str">
            <v>aseobando@hotmail.com</v>
          </cell>
          <cell r="L3170" t="str">
            <v>http://</v>
          </cell>
        </row>
        <row r="3171">
          <cell r="C3171" t="str">
            <v>E.S.P. Empresas Públicas de la Argentina S.A.</v>
          </cell>
          <cell r="E3171" t="str">
            <v>LA ARGENTINA</v>
          </cell>
          <cell r="F3171" t="str">
            <v>DEPARTAMENTO DE HUILA</v>
          </cell>
          <cell r="G3171" t="str">
            <v>CENTRO DE COMERCIALIZACION DE PRODUCTOS AGROPECUARIOS  PISO 2</v>
          </cell>
          <cell r="H3171" t="str">
            <v>415080</v>
          </cell>
          <cell r="I3171" t="str">
            <v>313-3717073</v>
          </cell>
          <cell r="J3171" t="str">
            <v>098-8311608</v>
          </cell>
          <cell r="K3171" t="str">
            <v>empuargsaesp@hotmail.com</v>
          </cell>
          <cell r="L3171" t="str">
            <v>http://www.empuargsaesp.gov..co</v>
          </cell>
        </row>
        <row r="3172">
          <cell r="C3172" t="str">
            <v>E.S.P. Empresa de Acueducto, Alcantarillado y Aseo de San Antonio de Palmito</v>
          </cell>
          <cell r="D3172" t="str">
            <v>ACUPAL</v>
          </cell>
          <cell r="E3172" t="str">
            <v>PALMITO</v>
          </cell>
          <cell r="F3172" t="str">
            <v>DEPARTAMENTO DE SUCRE</v>
          </cell>
          <cell r="G3172" t="str">
            <v>Calle 6  No. 6-52</v>
          </cell>
          <cell r="H3172" t="str">
            <v>706030</v>
          </cell>
          <cell r="I3172" t="str">
            <v>300-2315080</v>
          </cell>
          <cell r="J3172" t="str">
            <v>095-2822784</v>
          </cell>
          <cell r="K3172" t="str">
            <v>acuapalsaesp@yahoo.es</v>
          </cell>
          <cell r="L3172" t="str">
            <v>http://</v>
          </cell>
        </row>
        <row r="3173">
          <cell r="C3173" t="str">
            <v>E.S.P. de Galán S.A.</v>
          </cell>
          <cell r="D3173" t="str">
            <v>SEPGA</v>
          </cell>
          <cell r="E3173" t="str">
            <v>GALAN</v>
          </cell>
          <cell r="F3173" t="str">
            <v>DEPARTAMENTO DE SANTANDER</v>
          </cell>
          <cell r="G3173" t="str">
            <v>Calle 6  No. 5-35</v>
          </cell>
          <cell r="H3173" t="str">
            <v>684051</v>
          </cell>
          <cell r="I3173" t="str">
            <v>097-7219303</v>
          </cell>
          <cell r="J3173" t="str">
            <v>097-7219349</v>
          </cell>
          <cell r="K3173" t="str">
            <v>yeilyyuraimam@yahoo.com</v>
          </cell>
          <cell r="L3173" t="str">
            <v>http://</v>
          </cell>
        </row>
        <row r="3174">
          <cell r="C3174" t="str">
            <v>E.S.P. Aguas de Morrosquillo S.A.</v>
          </cell>
          <cell r="D3174" t="str">
            <v>MORROSQUILLO</v>
          </cell>
          <cell r="E3174" t="str">
            <v>SANTIAGO DE TOLU</v>
          </cell>
          <cell r="F3174" t="str">
            <v>DEPARTAMENTO DE SUCRE</v>
          </cell>
          <cell r="G3174" t="str">
            <v>Carrera 3  No. 17-59</v>
          </cell>
          <cell r="H3174" t="str">
            <v>707050</v>
          </cell>
          <cell r="I3174" t="str">
            <v>315-5479717</v>
          </cell>
          <cell r="J3174" t="str">
            <v>095-2885911</v>
          </cell>
          <cell r="K3174" t="str">
            <v>aguasdelmorrosquillo@hotmail.com</v>
          </cell>
          <cell r="L3174" t="str">
            <v>http://</v>
          </cell>
        </row>
        <row r="3175">
          <cell r="C3175" t="str">
            <v>I.P.S. Corporación Universitaria de Caldas</v>
          </cell>
          <cell r="D3175" t="str">
            <v>UNICAL</v>
          </cell>
          <cell r="E3175" t="str">
            <v>MANIZALES</v>
          </cell>
          <cell r="F3175" t="str">
            <v>DEPARTAMENTO DE CALDAS</v>
          </cell>
          <cell r="G3175" t="str">
            <v xml:space="preserve">CARRERA 25A 62 06   </v>
          </cell>
          <cell r="H3175" t="str">
            <v>170004</v>
          </cell>
          <cell r="I3175" t="str">
            <v>096-8863033</v>
          </cell>
          <cell r="J3175" t="str">
            <v>096-8810995</v>
          </cell>
          <cell r="K3175" t="str">
            <v>contabilidad@ipsuniversitariadcaldas.com.co</v>
          </cell>
          <cell r="L3175" t="str">
            <v>http://www.ipsuniversitariadcaldas.com.co</v>
          </cell>
        </row>
        <row r="3176">
          <cell r="C3176" t="str">
            <v>Instituto Departamental para la Recreación y el Deporte de Cundinamarca</v>
          </cell>
          <cell r="D3176" t="str">
            <v>INDER CUNDINAMARCA</v>
          </cell>
          <cell r="E3176" t="str">
            <v>BOGOTA - DISTRITO CAPITAL</v>
          </cell>
          <cell r="F3176" t="str">
            <v>DISTRITO CAPITAL</v>
          </cell>
          <cell r="G3176" t="str">
            <v>Calle 26 No. 51-53 Torre de Beneficiencia Piso 5</v>
          </cell>
          <cell r="H3176" t="str">
            <v>111321</v>
          </cell>
          <cell r="I3176" t="str">
            <v>091-7491205</v>
          </cell>
          <cell r="J3176" t="str">
            <v>091-7491205</v>
          </cell>
          <cell r="K3176" t="str">
            <v>contactenos@ic.gov.co</v>
          </cell>
          <cell r="L3176" t="str">
            <v>http://</v>
          </cell>
        </row>
        <row r="3177">
          <cell r="C3177" t="str">
            <v>E.S.P. Empresa Regional Aguas del Tequendama S.A.</v>
          </cell>
          <cell r="D3177" t="str">
            <v>ERAT</v>
          </cell>
          <cell r="E3177" t="str">
            <v>LA MESA</v>
          </cell>
          <cell r="F3177" t="str">
            <v>DEPARTAMENTO DE CUNDINAMARCA</v>
          </cell>
          <cell r="G3177" t="str">
            <v>DIAGONAL 8 NO. 1-05 BARRIO MIRADOR</v>
          </cell>
          <cell r="H3177" t="str">
            <v>252601</v>
          </cell>
          <cell r="I3177" t="str">
            <v>091-8471213</v>
          </cell>
          <cell r="J3177" t="str">
            <v>091-8471213</v>
          </cell>
          <cell r="K3177" t="str">
            <v>indo@aguasdeltequendama.com</v>
          </cell>
          <cell r="L3177" t="str">
            <v>http://www.aguasdeltequendama.com</v>
          </cell>
        </row>
        <row r="3178">
          <cell r="C3178" t="str">
            <v>E.S.P. Domiciliarios de Sesquilé S.A.</v>
          </cell>
          <cell r="D3178" t="str">
            <v>ACUASES</v>
          </cell>
          <cell r="E3178" t="str">
            <v>SESQUILE</v>
          </cell>
          <cell r="F3178" t="str">
            <v>DEPARTAMENTO DE CUNDINAMARCA</v>
          </cell>
          <cell r="G3178" t="str">
            <v>CARRERAA 8 5 35</v>
          </cell>
          <cell r="H3178" t="str">
            <v>251050</v>
          </cell>
          <cell r="I3178" t="str">
            <v>320-8008107</v>
          </cell>
          <cell r="J3178" t="str">
            <v>091-8568104</v>
          </cell>
          <cell r="K3178" t="str">
            <v>acuasessaesp@gmail.com</v>
          </cell>
          <cell r="L3178" t="str">
            <v>http://</v>
          </cell>
        </row>
        <row r="3179">
          <cell r="C3179" t="str">
            <v>E.S.P. Empresa Colombiana de Procesos Tecnológicos, Tecnología y Comunicaciones S.A.</v>
          </cell>
          <cell r="D3179" t="str">
            <v>EMCOPROTEC</v>
          </cell>
          <cell r="E3179" t="str">
            <v>VILLAVICENCIO</v>
          </cell>
          <cell r="F3179" t="str">
            <v>DEPARTAMENTO DEL META</v>
          </cell>
          <cell r="G3179" t="str">
            <v>CALLE 11 10-34 MANACACIAS</v>
          </cell>
          <cell r="H3179" t="str">
            <v>502041</v>
          </cell>
          <cell r="I3179" t="str">
            <v>098-6833947</v>
          </cell>
          <cell r="J3179" t="str">
            <v>098-6833947</v>
          </cell>
          <cell r="K3179" t="str">
            <v>gerencia@emcoprotec.com.co</v>
          </cell>
          <cell r="L3179" t="str">
            <v>http://www.emcoprotec.com.co</v>
          </cell>
        </row>
        <row r="3180">
          <cell r="C3180" t="str">
            <v>E.S.P. Empresa de Telecomunicaciones de Ipiales S.A.</v>
          </cell>
          <cell r="D3180" t="str">
            <v>UNIMOS</v>
          </cell>
          <cell r="E3180" t="str">
            <v>IPIALES</v>
          </cell>
          <cell r="F3180" t="str">
            <v>DEPARTAMENTO DE NARIÑO</v>
          </cell>
          <cell r="G3180" t="str">
            <v>Carrera  5  No. 12-04</v>
          </cell>
          <cell r="H3180" t="str">
            <v>524060</v>
          </cell>
          <cell r="I3180" t="str">
            <v>092-7732333</v>
          </cell>
          <cell r="J3180" t="str">
            <v>092-7734699</v>
          </cell>
          <cell r="K3180" t="str">
            <v>unimos@unimosesp.com.co</v>
          </cell>
          <cell r="L3180" t="str">
            <v>http://www.unimosesp.com</v>
          </cell>
        </row>
        <row r="3181">
          <cell r="C3181" t="str">
            <v>E.S.P. Empresa de Acueducto, Alcantarillado y Aseo de San Luis de Palenque S.A.</v>
          </cell>
          <cell r="D3181" t="str">
            <v>EAS</v>
          </cell>
          <cell r="E3181" t="str">
            <v>SAN LUIS DE PALENQUE</v>
          </cell>
          <cell r="F3181" t="str">
            <v>DEPARTAMENTO DE CASANARE</v>
          </cell>
          <cell r="G3181" t="str">
            <v>CALLE 2 NO 3 51</v>
          </cell>
          <cell r="H3181" t="str">
            <v>853030</v>
          </cell>
          <cell r="I3181" t="str">
            <v>098-6370011</v>
          </cell>
          <cell r="J3181" t="str">
            <v>098-6370017</v>
          </cell>
          <cell r="K3181" t="str">
            <v>easlp09@gmail.com</v>
          </cell>
          <cell r="L3181" t="str">
            <v>http://www.eassanluis.com</v>
          </cell>
        </row>
        <row r="3182">
          <cell r="C3182" t="str">
            <v>Fondo de Valorización del Municipio de Medellín</v>
          </cell>
          <cell r="D3182" t="str">
            <v>FONVAL</v>
          </cell>
          <cell r="E3182" t="str">
            <v>MEDELLIN</v>
          </cell>
          <cell r="F3182" t="str">
            <v>DEPARTAMENTO DE ANTIOQUIA</v>
          </cell>
          <cell r="G3182" t="str">
            <v>Carrera  55 No. 40 A - 20 Oficina 1307</v>
          </cell>
          <cell r="H3182" t="str">
            <v>050012</v>
          </cell>
          <cell r="I3182" t="str">
            <v>094-5570263</v>
          </cell>
          <cell r="J3182" t="str">
            <v>094-3858832</v>
          </cell>
          <cell r="K3182" t="str">
            <v>juan.emontoya@medellin.gov.co</v>
          </cell>
          <cell r="L3182" t="str">
            <v>http://www.fonval.com</v>
          </cell>
        </row>
        <row r="3183">
          <cell r="C3183" t="str">
            <v>Asociación de Municipios Petroleros de Colombia</v>
          </cell>
          <cell r="D3183" t="str">
            <v>AMPET DE COLOMBIA</v>
          </cell>
          <cell r="E3183" t="str">
            <v>BOGOTA - DISTRITO CAPITAL</v>
          </cell>
          <cell r="F3183" t="str">
            <v>DISTRITO CAPITAL</v>
          </cell>
          <cell r="G3183" t="str">
            <v xml:space="preserve">CALLE 81 11 68 </v>
          </cell>
          <cell r="H3183" t="str">
            <v>110221</v>
          </cell>
          <cell r="I3183" t="str">
            <v>091-6180570,6180557</v>
          </cell>
          <cell r="J3183" t="str">
            <v>091-3171720,3171708</v>
          </cell>
          <cell r="K3183" t="str">
            <v>ampetdecolombia@hotmail.com</v>
          </cell>
          <cell r="L3183" t="str">
            <v>http://</v>
          </cell>
        </row>
        <row r="3184">
          <cell r="C3184" t="str">
            <v>E.S.P. Empresa de Acueducto, Alcantarillado y Aseo de Maní</v>
          </cell>
          <cell r="D3184" t="str">
            <v>EAAAM</v>
          </cell>
          <cell r="E3184" t="str">
            <v>MANI</v>
          </cell>
          <cell r="F3184" t="str">
            <v>DEPARTAMENTO DE CASANARE</v>
          </cell>
          <cell r="G3184" t="str">
            <v>Carrera  8  No. 25-10</v>
          </cell>
          <cell r="H3184" t="str">
            <v>854010</v>
          </cell>
          <cell r="I3184" t="str">
            <v>098-6381720</v>
          </cell>
          <cell r="J3184" t="str">
            <v>098-6381720</v>
          </cell>
          <cell r="K3184" t="str">
            <v>eaaam.sa.esp@gmail.com</v>
          </cell>
          <cell r="L3184" t="str">
            <v>http://</v>
          </cell>
        </row>
        <row r="3185">
          <cell r="C3185" t="str">
            <v>E.S.P. Empresa Regional de Servicio Público de Aseo de Candelaria</v>
          </cell>
          <cell r="D3185" t="str">
            <v>CANDEASEO</v>
          </cell>
          <cell r="E3185" t="str">
            <v>CANDELARIA (VALLE)</v>
          </cell>
          <cell r="F3185" t="str">
            <v>DEPARTAMENTO DE VALLE DEL CAUCA</v>
          </cell>
          <cell r="G3185" t="str">
            <v>CALLE 7 NO.6-11</v>
          </cell>
          <cell r="H3185" t="str">
            <v>763570</v>
          </cell>
          <cell r="I3185" t="str">
            <v>092-2648247</v>
          </cell>
          <cell r="J3185" t="str">
            <v>092-2648247</v>
          </cell>
          <cell r="K3185" t="str">
            <v>contador@candeaseo.gov.co</v>
          </cell>
          <cell r="L3185" t="str">
            <v>http://www.candeaseo.gov.co</v>
          </cell>
        </row>
        <row r="3186">
          <cell r="C3186" t="str">
            <v>E.S.P. de Restrepo Agua Viva S.A.</v>
          </cell>
          <cell r="E3186" t="str">
            <v>RESTREPO (META)</v>
          </cell>
          <cell r="F3186" t="str">
            <v>DEPARTAMENTO DEL META</v>
          </cell>
          <cell r="G3186" t="str">
            <v>CARRERAA 5 1C.A. MINUTOS DE DIOS RESTREPO META</v>
          </cell>
          <cell r="H3186" t="str">
            <v>501031</v>
          </cell>
          <cell r="I3186" t="str">
            <v>311-8208099</v>
          </cell>
          <cell r="J3186" t="str">
            <v>313-3977513</v>
          </cell>
          <cell r="K3186" t="str">
            <v>aguaviva.saesp@hotmail.com</v>
          </cell>
          <cell r="L3186" t="str">
            <v>http://www.aguavivaesp.gov.co</v>
          </cell>
        </row>
        <row r="3187">
          <cell r="C3187" t="str">
            <v>E.S.E. Hospital San José de Samaná</v>
          </cell>
          <cell r="D3187" t="str">
            <v>HSJ</v>
          </cell>
          <cell r="E3187" t="str">
            <v>SAMANA</v>
          </cell>
          <cell r="F3187" t="str">
            <v>DEPARTAMENTO DE CALDAS</v>
          </cell>
          <cell r="G3187" t="str">
            <v>Carrera  9  No. 4-79</v>
          </cell>
          <cell r="H3187" t="str">
            <v>174001</v>
          </cell>
          <cell r="I3187" t="str">
            <v>096-8658000</v>
          </cell>
          <cell r="J3187" t="str">
            <v>096-8658003</v>
          </cell>
          <cell r="K3187" t="str">
            <v>hsanjosesamana@hotmail.com</v>
          </cell>
          <cell r="L3187" t="str">
            <v>http://</v>
          </cell>
        </row>
        <row r="3188">
          <cell r="C3188" t="str">
            <v>Instituto para el Fomento de la Recreación y el Deporte de el Santuario</v>
          </cell>
          <cell r="D3188" t="str">
            <v>INFORDES</v>
          </cell>
          <cell r="E3188" t="str">
            <v>SANTUARIO (ANTIOQUIA)</v>
          </cell>
          <cell r="F3188" t="str">
            <v>DEPARTAMENTO DE ANTIOQUIA</v>
          </cell>
          <cell r="G3188" t="str">
            <v>CARRERA 42 A NRO. 44C98 AUTOPISTA MEDELLIN BOGOTA POLIDEPORTIVO MARIO GIRALDO</v>
          </cell>
          <cell r="H3188" t="str">
            <v>054450</v>
          </cell>
          <cell r="I3188" t="str">
            <v>094-5461161</v>
          </cell>
          <cell r="J3188" t="str">
            <v>094-5462104</v>
          </cell>
          <cell r="K3188" t="str">
            <v>infordese@gmail.com</v>
          </cell>
          <cell r="L3188" t="str">
            <v>http:///infordes-elsantuario-antioquia.gov.co</v>
          </cell>
        </row>
        <row r="3189">
          <cell r="C3189" t="str">
            <v>CPGA de Onzaga, San Joaquín y Mogotes -  En Liquidación</v>
          </cell>
          <cell r="D3189" t="str">
            <v>ONSAMO</v>
          </cell>
          <cell r="E3189" t="str">
            <v>SAN JOAQUIN</v>
          </cell>
          <cell r="F3189" t="str">
            <v>DEPARTAMENTO DE SANTANDER</v>
          </cell>
          <cell r="G3189" t="str">
            <v>Alcaldia Municipal</v>
          </cell>
          <cell r="H3189" t="str">
            <v>682501</v>
          </cell>
          <cell r="I3189" t="str">
            <v>316-7409402</v>
          </cell>
          <cell r="J3189" t="str">
            <v>097-0000000</v>
          </cell>
          <cell r="K3189" t="str">
            <v>cpgaonsamo@hotmail.com</v>
          </cell>
          <cell r="L3189" t="str">
            <v>http://</v>
          </cell>
        </row>
        <row r="3190">
          <cell r="C3190" t="str">
            <v>E.S.P. Empresa de Acueducto, Alcantarillado, Aseo y Servicios Complementarios de Zipacón S.A.</v>
          </cell>
          <cell r="D3190" t="str">
            <v>ZIPAGUAS</v>
          </cell>
          <cell r="E3190" t="str">
            <v>ZIPACON</v>
          </cell>
          <cell r="F3190" t="str">
            <v>DEPARTAMENTO DE CUNDINAMARCA</v>
          </cell>
          <cell r="G3190" t="str">
            <v>CARRERA 4 NO. 2-38</v>
          </cell>
          <cell r="H3190" t="str">
            <v>253010</v>
          </cell>
          <cell r="I3190" t="str">
            <v>091-8249197</v>
          </cell>
          <cell r="J3190" t="str">
            <v>091-8436142</v>
          </cell>
          <cell r="K3190" t="str">
            <v>serviciospublicos@zipacon-cundinamarca.gov.co</v>
          </cell>
          <cell r="L3190" t="str">
            <v>http://</v>
          </cell>
        </row>
        <row r="3191">
          <cell r="C3191" t="str">
            <v>E.S.P. Empresa de Servicios Públicos Domiciliarios San Roque - En liquidación</v>
          </cell>
          <cell r="E3191" t="str">
            <v>SAN ROQUE</v>
          </cell>
          <cell r="F3191" t="str">
            <v>DEPARTAMENTO DE ANTIOQUIA</v>
          </cell>
          <cell r="G3191" t="str">
            <v>Carrera 20  No. 20 - 51</v>
          </cell>
          <cell r="H3191" t="str">
            <v>053030</v>
          </cell>
          <cell r="I3191" t="str">
            <v>094-8656427</v>
          </cell>
          <cell r="J3191" t="str">
            <v>094-8656427</v>
          </cell>
          <cell r="K3191" t="str">
            <v>espsanroque@gmail.com</v>
          </cell>
          <cell r="L3191" t="str">
            <v>http://</v>
          </cell>
        </row>
        <row r="3192">
          <cell r="C3192" t="str">
            <v>E.S.P. Empresa de Acueducto, Alcantarillado y Aseo de Tenza S.A.</v>
          </cell>
          <cell r="D3192" t="str">
            <v>EAAAT</v>
          </cell>
          <cell r="E3192" t="str">
            <v>TENZA</v>
          </cell>
          <cell r="F3192" t="str">
            <v>DEPARTAMENTO DE BOYACA</v>
          </cell>
          <cell r="G3192" t="str">
            <v>CALLE 5 7 12</v>
          </cell>
          <cell r="H3192" t="str">
            <v>153201</v>
          </cell>
          <cell r="I3192" t="str">
            <v>098-7527012</v>
          </cell>
          <cell r="J3192" t="str">
            <v>098-7527036</v>
          </cell>
          <cell r="K3192" t="str">
            <v>eaaatenza@gmail.com</v>
          </cell>
          <cell r="L3192" t="str">
            <v>http://</v>
          </cell>
        </row>
        <row r="3193">
          <cell r="C3193" t="str">
            <v>Instituto Municipal de Vivienda de Interés Social de Cajicá</v>
          </cell>
          <cell r="D3193" t="str">
            <v>INSVIVIENDA</v>
          </cell>
          <cell r="E3193" t="str">
            <v>CAJICA</v>
          </cell>
          <cell r="F3193" t="str">
            <v>DEPARTAMENTO DE CUNDINAMARCA</v>
          </cell>
          <cell r="G3193" t="str">
            <v>CARRERAA 2 NO. 3-50 SUR</v>
          </cell>
          <cell r="H3193" t="str">
            <v>923271</v>
          </cell>
          <cell r="I3193" t="str">
            <v>091-8795356,124</v>
          </cell>
          <cell r="J3193" t="str">
            <v>091-8795356,124</v>
          </cell>
          <cell r="K3193" t="str">
            <v>insvivienda@cajica.gov.co</v>
          </cell>
          <cell r="L3193" t="str">
            <v>http://</v>
          </cell>
        </row>
        <row r="3194">
          <cell r="C3194" t="str">
            <v>E.S.P. de Tabio S.A.</v>
          </cell>
          <cell r="D3194" t="str">
            <v>EMSERTABIO</v>
          </cell>
          <cell r="E3194" t="str">
            <v>TABIO</v>
          </cell>
          <cell r="F3194" t="str">
            <v>DEPARTAMENTO DE CUNDINAMARCA</v>
          </cell>
          <cell r="G3194" t="str">
            <v>CALLE 7 A  6A-16</v>
          </cell>
          <cell r="H3194" t="str">
            <v>250230</v>
          </cell>
          <cell r="I3194" t="str">
            <v>091-8648126</v>
          </cell>
          <cell r="J3194" t="str">
            <v>091-8648126</v>
          </cell>
          <cell r="K3194" t="str">
            <v>emsertabio@gmail.com</v>
          </cell>
          <cell r="L3194" t="str">
            <v>http://www.emsertabio.gov.co</v>
          </cell>
        </row>
        <row r="3195">
          <cell r="C3195" t="str">
            <v>E.S.E. Departamental Hospital San José de Neira</v>
          </cell>
          <cell r="E3195" t="str">
            <v>NEIRA</v>
          </cell>
          <cell r="F3195" t="str">
            <v>DEPARTAMENTO DE CALDAS</v>
          </cell>
          <cell r="G3195" t="str">
            <v>CARRERA 8 NO 7 - 35</v>
          </cell>
          <cell r="H3195" t="str">
            <v>171001</v>
          </cell>
          <cell r="I3195" t="str">
            <v>096-8587610,8587222</v>
          </cell>
          <cell r="J3195" t="str">
            <v>096-8587182</v>
          </cell>
          <cell r="K3195" t="str">
            <v>notificaciones.hospitalneira@gmail.com</v>
          </cell>
          <cell r="L3195" t="str">
            <v>http://www.esehospitalsanjosedeneira.gov.co</v>
          </cell>
        </row>
        <row r="3196">
          <cell r="C3196" t="str">
            <v>Oleoducto de Colombia S.A.</v>
          </cell>
          <cell r="D3196" t="str">
            <v>ODC</v>
          </cell>
          <cell r="E3196" t="str">
            <v>BOGOTA - DISTRITO CAPITAL</v>
          </cell>
          <cell r="F3196" t="str">
            <v>DISTRITO CAPITAL</v>
          </cell>
          <cell r="G3196" t="str">
            <v>CALLE 113 NO. 7 - 80</v>
          </cell>
          <cell r="H3196" t="str">
            <v>111711</v>
          </cell>
          <cell r="I3196" t="str">
            <v>091-3198800</v>
          </cell>
          <cell r="J3196" t="str">
            <v>091-3198800</v>
          </cell>
          <cell r="K3196" t="str">
            <v>notificaciones.judiciales@oleoductodecolombia.com</v>
          </cell>
          <cell r="L3196" t="str">
            <v>http://www.oleoductodecolombia.com</v>
          </cell>
        </row>
        <row r="3197">
          <cell r="C3197" t="str">
            <v>Refinería de Cartagena S.A.S</v>
          </cell>
          <cell r="E3197" t="str">
            <v>BOGOTA - DISTRITO CAPITAL</v>
          </cell>
          <cell r="F3197" t="str">
            <v>DISTRITO CAPITAL</v>
          </cell>
          <cell r="G3197" t="str">
            <v>MAMONAL, KILÓMETRO 10 CARRETERA A PASACABALLOS</v>
          </cell>
          <cell r="H3197" t="str">
            <v>110221</v>
          </cell>
          <cell r="I3197" t="str">
            <v>091-7425000</v>
          </cell>
          <cell r="J3197" t="str">
            <v>091-6420531</v>
          </cell>
          <cell r="K3197" t="str">
            <v>notificacionesjudiciales@reficar.com.co</v>
          </cell>
          <cell r="L3197" t="str">
            <v>http://www.reficar.com.co</v>
          </cell>
        </row>
        <row r="3198">
          <cell r="C3198" t="str">
            <v>Oleoducto Central S.A.</v>
          </cell>
          <cell r="E3198" t="str">
            <v>BOGOTA - DISTRITO CAPITAL</v>
          </cell>
          <cell r="F3198" t="str">
            <v>DISTRITO CAPITAL</v>
          </cell>
          <cell r="G3198" t="str">
            <v xml:space="preserve">CARRERAA 11 # 84 -09 PISO 10 </v>
          </cell>
          <cell r="H3198" t="str">
            <v>110221</v>
          </cell>
          <cell r="I3198" t="str">
            <v>091-3250332</v>
          </cell>
          <cell r="J3198" t="str">
            <v>091-3563006</v>
          </cell>
          <cell r="K3198" t="str">
            <v>notificaciones.judiciales@ocensa.com</v>
          </cell>
          <cell r="L3198" t="str">
            <v>http://www.ocensa.com.co/paginas/inicio.aspx</v>
          </cell>
        </row>
        <row r="3199">
          <cell r="C3199" t="str">
            <v>E.S.P. Servicios Públicos de Prado S.A.</v>
          </cell>
          <cell r="D3199" t="str">
            <v>EMSERPRADO</v>
          </cell>
          <cell r="E3199" t="str">
            <v>PRADO</v>
          </cell>
          <cell r="F3199" t="str">
            <v>DEPARTAMENTO DE TOLIMA</v>
          </cell>
          <cell r="G3199" t="str">
            <v>Calle 9 No. 5-49 Barrio Comercio</v>
          </cell>
          <cell r="H3199" t="str">
            <v>734520</v>
          </cell>
          <cell r="I3199" t="str">
            <v>312-3639974</v>
          </cell>
          <cell r="J3199" t="str">
            <v>098-2277044</v>
          </cell>
          <cell r="K3199" t="str">
            <v>emserprado@hotmail.com</v>
          </cell>
          <cell r="L3199" t="str">
            <v>http://</v>
          </cell>
        </row>
        <row r="3200">
          <cell r="C3200" t="str">
            <v>E.S.P. Aguas y Aseo de Risaralda S.A.</v>
          </cell>
          <cell r="E3200" t="str">
            <v>PEREIRA</v>
          </cell>
          <cell r="F3200" t="str">
            <v>DEPARTAMENTO DE RISARALDA</v>
          </cell>
          <cell r="G3200" t="str">
            <v>CARRERA 7 23 60</v>
          </cell>
          <cell r="H3200" t="str">
            <v>660002</v>
          </cell>
          <cell r="I3200" t="str">
            <v>096-3253522</v>
          </cell>
          <cell r="J3200" t="str">
            <v>096-3253522</v>
          </cell>
          <cell r="K3200" t="str">
            <v>gerencia@aguasyaseoderisaralda.com.co</v>
          </cell>
          <cell r="L3200" t="str">
            <v>http://www.aguasyaseoderisaralda.com.co</v>
          </cell>
        </row>
        <row r="3201">
          <cell r="C3201" t="str">
            <v>E.S.P. Servicios Públicos Domiciliarios de Altamira S.A.</v>
          </cell>
          <cell r="D3201" t="str">
            <v>EMSERALTAMIRA</v>
          </cell>
          <cell r="E3201" t="str">
            <v>ALTAMIRA</v>
          </cell>
          <cell r="F3201" t="str">
            <v>DEPARTAMENTO DE HUILA</v>
          </cell>
          <cell r="G3201" t="str">
            <v>CALLE 6 6 02</v>
          </cell>
          <cell r="H3201" t="str">
            <v>416020</v>
          </cell>
          <cell r="I3201" t="str">
            <v>313-3219633</v>
          </cell>
          <cell r="J3201" t="str">
            <v>098-8302556</v>
          </cell>
          <cell r="K3201" t="str">
            <v>emseraltamirasaesp@hotmail.com</v>
          </cell>
          <cell r="L3201" t="str">
            <v>http://</v>
          </cell>
        </row>
        <row r="3202">
          <cell r="C3202" t="str">
            <v>E.S.E. Centro de Salud San Francisco de Sales</v>
          </cell>
          <cell r="E3202" t="str">
            <v>SAN FRANCISCO (CUNDINAMARCA)</v>
          </cell>
          <cell r="F3202" t="str">
            <v>DEPARTAMENTO DE CUNDINAMARCA</v>
          </cell>
          <cell r="G3202" t="str">
            <v>CALLE 5 CARRERA 7 ESQ</v>
          </cell>
          <cell r="H3202" t="str">
            <v>253601</v>
          </cell>
          <cell r="I3202" t="str">
            <v>091-8478336</v>
          </cell>
          <cell r="J3202" t="str">
            <v>091-5961400</v>
          </cell>
          <cell r="K3202" t="str">
            <v>esesanfranciscodesales@hotmail.com</v>
          </cell>
          <cell r="L3202" t="str">
            <v>http://www.esesanfranciscodesales-cundinamarca.gov.co</v>
          </cell>
        </row>
        <row r="3203">
          <cell r="C3203" t="str">
            <v>E.S.P. de Aseo y Alcantarillado de Restrepo S.A.</v>
          </cell>
          <cell r="D3203" t="str">
            <v>EMRESTREPO</v>
          </cell>
          <cell r="E3203" t="str">
            <v>RESTREPO (VALLE)</v>
          </cell>
          <cell r="F3203" t="str">
            <v>DEPARTAMENTO DE VALLE DEL CAUCA</v>
          </cell>
          <cell r="G3203" t="str">
            <v>CALLE 9 ESQ 10 47</v>
          </cell>
          <cell r="H3203" t="str">
            <v>760540</v>
          </cell>
          <cell r="I3203" t="str">
            <v>092-2522544,2367755</v>
          </cell>
          <cell r="J3203" t="str">
            <v>092-2522544</v>
          </cell>
          <cell r="K3203" t="str">
            <v xml:space="preserve"> emrestreposa@hotmail.com</v>
          </cell>
          <cell r="L3203" t="str">
            <v>http://emrestreposa.gov.co/</v>
          </cell>
        </row>
        <row r="3204">
          <cell r="C3204" t="str">
            <v>Instituto para la Recreación y Deporte de Subachoque</v>
          </cell>
          <cell r="D3204" t="str">
            <v>IRDS</v>
          </cell>
          <cell r="E3204" t="str">
            <v>SUBACHOQUE</v>
          </cell>
          <cell r="F3204" t="str">
            <v>DEPARTAMENTO DE CUNDINAMARCA</v>
          </cell>
          <cell r="G3204" t="str">
            <v>CARRERA 2 CALLE 4 ESQUINA</v>
          </cell>
          <cell r="H3204" t="str">
            <v>250220</v>
          </cell>
          <cell r="I3204" t="str">
            <v>091-8245150</v>
          </cell>
          <cell r="J3204" t="str">
            <v>091-8245186</v>
          </cell>
          <cell r="K3204" t="str">
            <v>idcts@subachoque-cundinamarca.gov.co</v>
          </cell>
          <cell r="L3204" t="str">
            <v>http://</v>
          </cell>
        </row>
        <row r="3205">
          <cell r="C3205" t="str">
            <v>E.S.P. del Valle del Guamuez S.A.</v>
          </cell>
          <cell r="D3205" t="str">
            <v>EMSERPUVAG</v>
          </cell>
          <cell r="E3205" t="str">
            <v>VALLE DEL GUAMUEZ (LA HORMIGA)</v>
          </cell>
          <cell r="F3205" t="str">
            <v>DEPARTAMENTO DE PUTUMAYO</v>
          </cell>
          <cell r="G3205" t="str">
            <v>CALLE 7  4  47 BRR CENTRAL LAS AMERICAS</v>
          </cell>
          <cell r="H3205" t="str">
            <v>862020</v>
          </cell>
          <cell r="I3205" t="str">
            <v>098-4282612</v>
          </cell>
          <cell r="J3205" t="str">
            <v>098-4282367</v>
          </cell>
          <cell r="K3205" t="str">
            <v>emserpuvag@hotmail.com</v>
          </cell>
          <cell r="L3205" t="str">
            <v>http://</v>
          </cell>
        </row>
        <row r="3206">
          <cell r="C3206" t="str">
            <v>Instituto de Deportes y Recreación de San Gil</v>
          </cell>
          <cell r="D3206" t="str">
            <v>INDERSANGIL</v>
          </cell>
          <cell r="E3206" t="str">
            <v>SAN GIL</v>
          </cell>
          <cell r="F3206" t="str">
            <v>DEPARTAMENTO DE SANTANDER</v>
          </cell>
          <cell r="G3206" t="str">
            <v>Calle 12 No. 10 - 31</v>
          </cell>
          <cell r="H3206" t="str">
            <v>684031</v>
          </cell>
          <cell r="I3206" t="str">
            <v>097-7243232</v>
          </cell>
          <cell r="J3206" t="str">
            <v>097-7244617</v>
          </cell>
          <cell r="K3206" t="str">
            <v>indersangil@gmail.com</v>
          </cell>
          <cell r="L3206" t="str">
            <v>http://</v>
          </cell>
        </row>
        <row r="3207">
          <cell r="C3207" t="str">
            <v>Instituto de Cultura y Turismo de San Gil</v>
          </cell>
          <cell r="D3207" t="str">
            <v>ICTSANGIL</v>
          </cell>
          <cell r="E3207" t="str">
            <v>SAN GIL</v>
          </cell>
          <cell r="F3207" t="str">
            <v>DEPARTAMENTO DE SANTANDER</v>
          </cell>
          <cell r="G3207" t="str">
            <v>Calle 12 No. 10 - 31</v>
          </cell>
          <cell r="H3207" t="str">
            <v>684031</v>
          </cell>
          <cell r="I3207" t="str">
            <v>097-7244617</v>
          </cell>
          <cell r="J3207" t="str">
            <v>097-7244617</v>
          </cell>
          <cell r="K3207" t="str">
            <v>culturayturismosangil@gmail.com</v>
          </cell>
          <cell r="L3207" t="str">
            <v>http://</v>
          </cell>
        </row>
        <row r="3208">
          <cell r="C3208" t="str">
            <v>E.S.E. Centro de Salud San José de Leiva</v>
          </cell>
          <cell r="E3208" t="str">
            <v>LEYVA</v>
          </cell>
          <cell r="F3208" t="str">
            <v>DEPARTAMENTO DE NARIÑO</v>
          </cell>
          <cell r="G3208" t="str">
            <v>MUNICIPIO DE LEIVA</v>
          </cell>
          <cell r="H3208" t="str">
            <v>527060</v>
          </cell>
          <cell r="I3208" t="str">
            <v>092-7264497</v>
          </cell>
          <cell r="J3208" t="str">
            <v>092-7264497</v>
          </cell>
          <cell r="K3208" t="str">
            <v>centrodesaludsanjosedeleiva@gmail.com</v>
          </cell>
          <cell r="L3208" t="str">
            <v>http://www.leiva.net</v>
          </cell>
        </row>
        <row r="3209">
          <cell r="C3209" t="str">
            <v>E.S.E. Hospital de Girardot</v>
          </cell>
          <cell r="E3209" t="str">
            <v>GIRARDOT</v>
          </cell>
          <cell r="F3209" t="str">
            <v>DEPARTAMENTO DE CUNDINAMARCA</v>
          </cell>
          <cell r="G3209" t="str">
            <v>CARRERA 5 CALLE 22 ESQUINA</v>
          </cell>
          <cell r="H3209" t="str">
            <v>252431</v>
          </cell>
          <cell r="I3209" t="str">
            <v>091-8362842</v>
          </cell>
          <cell r="J3209" t="str">
            <v>091-8351020</v>
          </cell>
          <cell r="K3209" t="str">
            <v>admin@esehospitaldegirardot.gov.co</v>
          </cell>
          <cell r="L3209" t="str">
            <v>http://www.esehospitaldegirardot.gov.co</v>
          </cell>
        </row>
        <row r="3210">
          <cell r="C3210" t="str">
            <v>E.S.E. Hospital Departamental San Antonio de Marmato - Caldas</v>
          </cell>
          <cell r="E3210" t="str">
            <v>MARMATO</v>
          </cell>
          <cell r="F3210" t="str">
            <v>DEPARTAMENTO DE CALDAS</v>
          </cell>
          <cell r="G3210" t="str">
            <v>CARRERA 2DA- DIAGONAL 3RA CON CALLE 6- URBANIZACIÓN LA BETULIA</v>
          </cell>
          <cell r="H3210" t="str">
            <v>178001</v>
          </cell>
          <cell r="I3210" t="str">
            <v>096-8598010</v>
          </cell>
          <cell r="J3210" t="str">
            <v>096-8598090</v>
          </cell>
          <cell r="K3210" t="str">
            <v>contador@hospitalmarmato-caldas.gov.co</v>
          </cell>
          <cell r="L3210" t="str">
            <v>http://www.hospitalmarmato-caldas.gov.co</v>
          </cell>
        </row>
        <row r="3211">
          <cell r="C3211" t="str">
            <v>E.S.P. Empresas Públicas de Chámeza S.A.S.</v>
          </cell>
          <cell r="D3211" t="str">
            <v>EMCHAMEZA</v>
          </cell>
          <cell r="E3211" t="str">
            <v>CHAMEZA</v>
          </cell>
          <cell r="F3211" t="str">
            <v>DEPARTAMENTO DE CASANARE</v>
          </cell>
          <cell r="G3211" t="str">
            <v>CALLE 6 4 27</v>
          </cell>
          <cell r="H3211" t="str">
            <v>856030</v>
          </cell>
          <cell r="I3211" t="str">
            <v>313-4055212</v>
          </cell>
          <cell r="J3211" t="str">
            <v>999-9999999</v>
          </cell>
          <cell r="K3211" t="str">
            <v>contactenos@empresaspublicas-chameza-casanare.gov.co</v>
          </cell>
          <cell r="L3211" t="str">
            <v>http://www.empresaspublicas-chameza-casanare.gov.co</v>
          </cell>
        </row>
        <row r="3212">
          <cell r="C3212" t="str">
            <v>E.S.P. Corporación de Servicios Públicos de Acueducto, Alcantarillado y Aseo Nariño Ltda.</v>
          </cell>
          <cell r="D3212" t="str">
            <v>CORSEN</v>
          </cell>
          <cell r="E3212" t="str">
            <v>NARIÑO (NARIÑO)</v>
          </cell>
          <cell r="F3212" t="str">
            <v>DEPARTAMENTO DE NARIÑO</v>
          </cell>
          <cell r="G3212" t="str">
            <v>Carrera 3 No. 5 - 40</v>
          </cell>
          <cell r="H3212" t="str">
            <v>520001</v>
          </cell>
          <cell r="I3212" t="str">
            <v>092-7231578</v>
          </cell>
          <cell r="J3212" t="str">
            <v>092-7231578</v>
          </cell>
          <cell r="K3212" t="str">
            <v>yamib970@gmail.com</v>
          </cell>
          <cell r="L3212" t="str">
            <v>http://corsen@hotmal.com</v>
          </cell>
        </row>
        <row r="3213">
          <cell r="C3213" t="str">
            <v>E.S.P. Empresas Públicas de Briceño S.A.</v>
          </cell>
          <cell r="E3213" t="str">
            <v>BRICEÑO (ANTIOQUIA)</v>
          </cell>
          <cell r="F3213" t="str">
            <v>DEPARTAMENTO DE ANTIOQUIA</v>
          </cell>
          <cell r="G3213" t="str">
            <v>CALLE 9 NRO 9-05</v>
          </cell>
          <cell r="H3213" t="str">
            <v>052060</v>
          </cell>
          <cell r="I3213" t="str">
            <v>094-8570051</v>
          </cell>
          <cell r="J3213" t="str">
            <v>094-8570054</v>
          </cell>
          <cell r="K3213" t="str">
            <v>epbriceno@hotmail.com</v>
          </cell>
          <cell r="L3213" t="str">
            <v>http://</v>
          </cell>
        </row>
        <row r="3214">
          <cell r="C3214" t="str">
            <v>E.S.P. Cooperativa de Acueducto, Alcantarillado y Aseo de Ricaurte Nariño</v>
          </cell>
          <cell r="D3214" t="str">
            <v>ECOOPAR</v>
          </cell>
          <cell r="E3214" t="str">
            <v>RICAURTE (NARIÑO)</v>
          </cell>
          <cell r="F3214" t="str">
            <v>DEPARTAMENTO DE NARIÑO</v>
          </cell>
          <cell r="G3214" t="str">
            <v>CARRERA 3 NUMERO 72 76 BARRIO EL COMERCIO</v>
          </cell>
          <cell r="H3214" t="str">
            <v>525030</v>
          </cell>
          <cell r="I3214" t="str">
            <v>318-3408640</v>
          </cell>
          <cell r="J3214" t="str">
            <v>092-7752563</v>
          </cell>
          <cell r="K3214" t="str">
            <v>ecooparricaurte@gmail.com</v>
          </cell>
          <cell r="L3214" t="str">
            <v>http://www.ricaurte-narino.gov.co</v>
          </cell>
        </row>
        <row r="3215">
          <cell r="C3215" t="str">
            <v>E.S.P. Servicios Públicos de Macanal S.A.</v>
          </cell>
          <cell r="E3215" t="str">
            <v>MACANAL</v>
          </cell>
          <cell r="F3215" t="str">
            <v>DEPARTAMENTO DE BOYACA</v>
          </cell>
          <cell r="G3215" t="str">
            <v>CARRERA 6 N° 2 - 79 BRR CENTRO</v>
          </cell>
          <cell r="H3215" t="str">
            <v>152840</v>
          </cell>
          <cell r="I3215" t="str">
            <v>098-7590130</v>
          </cell>
          <cell r="J3215" t="str">
            <v>098-7590131</v>
          </cell>
          <cell r="K3215" t="str">
            <v>espmanantialsa@yahoo.es</v>
          </cell>
          <cell r="L3215" t="str">
            <v>http://</v>
          </cell>
        </row>
        <row r="3216">
          <cell r="C3216" t="str">
            <v>E.S.P. Servicios Públicos Domiciliarios de Armero Guayabal S.A.</v>
          </cell>
          <cell r="D3216" t="str">
            <v>ESPAG</v>
          </cell>
          <cell r="E3216" t="str">
            <v>ARMERO (GUAYABAL)</v>
          </cell>
          <cell r="F3216" t="str">
            <v>DEPARTAMENTO DE TOLIMA</v>
          </cell>
          <cell r="G3216" t="str">
            <v xml:space="preserve">CARRERAA 6 CALLEL 4 ESQUINA </v>
          </cell>
          <cell r="H3216" t="str">
            <v>732060</v>
          </cell>
          <cell r="I3216" t="str">
            <v>098-2530467</v>
          </cell>
          <cell r="J3216" t="str">
            <v>098-2530467</v>
          </cell>
          <cell r="K3216" t="str">
            <v>espag@armeroguayabal-tolima.gov.co</v>
          </cell>
          <cell r="L3216" t="str">
            <v>http://</v>
          </cell>
        </row>
        <row r="3217">
          <cell r="C3217" t="str">
            <v>Sociedad Almidones de Sucre S.A.S</v>
          </cell>
          <cell r="D3217" t="str">
            <v>ADS</v>
          </cell>
          <cell r="E3217" t="str">
            <v>COROZAL</v>
          </cell>
          <cell r="F3217" t="str">
            <v>DEPARTAMENTO DE SUCRE</v>
          </cell>
          <cell r="G3217" t="str">
            <v>KM 4.5 VIA SINCELEJO-COROZAL</v>
          </cell>
          <cell r="H3217" t="str">
            <v>705030</v>
          </cell>
          <cell r="I3217" t="str">
            <v>095-2499063</v>
          </cell>
          <cell r="J3217" t="str">
            <v>095-2499063</v>
          </cell>
          <cell r="K3217" t="str">
            <v>ads@almidonesdesucre.com.co</v>
          </cell>
          <cell r="L3217" t="str">
            <v>http://www.almidonesdesucre.com.co</v>
          </cell>
        </row>
        <row r="3218">
          <cell r="C3218" t="str">
            <v>E.S.P. de la Cruz</v>
          </cell>
          <cell r="D3218" t="str">
            <v>EMPOCRUZ</v>
          </cell>
          <cell r="E3218" t="str">
            <v>LA CRUZ</v>
          </cell>
          <cell r="F3218" t="str">
            <v>DEPARTAMENTO DE NARIÑO</v>
          </cell>
          <cell r="G3218" t="str">
            <v>Calle 6 No. 8 - 02  Barrio Centro</v>
          </cell>
          <cell r="H3218" t="str">
            <v>521020</v>
          </cell>
          <cell r="I3218" t="str">
            <v>092-7266115</v>
          </cell>
          <cell r="J3218" t="str">
            <v>092-7266115</v>
          </cell>
          <cell r="K3218" t="str">
            <v>info@empocruz.gov.co</v>
          </cell>
          <cell r="L3218" t="str">
            <v>http://</v>
          </cell>
        </row>
        <row r="3219">
          <cell r="C3219" t="str">
            <v>E.S.P. Empresa de Servicios Públicos Domiciliarios de Angostura S.A.</v>
          </cell>
          <cell r="E3219" t="str">
            <v>ANGOSTURA</v>
          </cell>
          <cell r="F3219" t="str">
            <v>DEPARTAMENTO DE ANTIOQUIA</v>
          </cell>
          <cell r="G3219" t="str">
            <v>Calle 11 No. 9 - 34</v>
          </cell>
          <cell r="H3219" t="str">
            <v>051810</v>
          </cell>
          <cell r="I3219" t="str">
            <v>094-8645161,102</v>
          </cell>
          <cell r="J3219" t="str">
            <v>094-8645201</v>
          </cell>
          <cell r="K3219" t="str">
            <v>espdangostura@hotmail.com</v>
          </cell>
          <cell r="L3219" t="str">
            <v>http://</v>
          </cell>
        </row>
        <row r="3220">
          <cell r="C3220" t="str">
            <v>E.S.P. Empresa Aguas de Sucre S.A.</v>
          </cell>
          <cell r="D3220" t="str">
            <v>ADESA</v>
          </cell>
          <cell r="E3220" t="str">
            <v>SINCELEJO</v>
          </cell>
          <cell r="F3220" t="str">
            <v>DEPARTAMENTO DE SUCRE</v>
          </cell>
          <cell r="G3220" t="str">
            <v>CALLE 17 NO 17-60</v>
          </cell>
          <cell r="H3220" t="str">
            <v>700001</v>
          </cell>
          <cell r="I3220" t="str">
            <v>095-2754040</v>
          </cell>
          <cell r="J3220" t="str">
            <v>095-2754040</v>
          </cell>
          <cell r="K3220" t="str">
            <v>aguasdesucre@aguasdesucre.com</v>
          </cell>
          <cell r="L3220" t="str">
            <v>http://www.aguasdesucre.com</v>
          </cell>
        </row>
        <row r="3221">
          <cell r="C3221" t="str">
            <v>E.S.P. Cabrerana de Servicios Públicos S.A.</v>
          </cell>
          <cell r="E3221" t="str">
            <v>CABRERA (SANTANDER)</v>
          </cell>
          <cell r="F3221" t="str">
            <v>DEPARTAMENTO DE SANTANDER</v>
          </cell>
          <cell r="G3221" t="str">
            <v>CARRERA 7 NO 7-43</v>
          </cell>
          <cell r="H3221" t="str">
            <v>683501</v>
          </cell>
          <cell r="I3221" t="str">
            <v>320-8468297</v>
          </cell>
          <cell r="J3221" t="str">
            <v>097-7248967</v>
          </cell>
          <cell r="K3221" t="str">
            <v>cabrerana.sa.esp@hotmail.com</v>
          </cell>
          <cell r="L3221" t="str">
            <v>http://www.cabreranasaesp.gov.co/</v>
          </cell>
        </row>
        <row r="3222">
          <cell r="C3222" t="str">
            <v>Instituto de Movilidad y Transporte de Tame - Arauca</v>
          </cell>
          <cell r="D3222" t="str">
            <v>IMTTA</v>
          </cell>
          <cell r="E3222" t="str">
            <v>TAME</v>
          </cell>
          <cell r="F3222" t="str">
            <v>DEPARTAMENTO DE ARAUCA</v>
          </cell>
          <cell r="G3222" t="str">
            <v>Calle 11 No. 14 - 59</v>
          </cell>
          <cell r="H3222" t="str">
            <v>814010</v>
          </cell>
          <cell r="I3222" t="str">
            <v>097-8887124</v>
          </cell>
          <cell r="J3222" t="str">
            <v>098-8886387</v>
          </cell>
          <cell r="K3222" t="str">
            <v>info@transitotame.gov.co</v>
          </cell>
          <cell r="L3222" t="str">
            <v>http://www.transitotame.gov.co</v>
          </cell>
        </row>
        <row r="3223">
          <cell r="C3223" t="str">
            <v>Instituto Municipal de Vivienda de Interés Social y Reforma Urbana de Copacabana</v>
          </cell>
          <cell r="D3223" t="str">
            <v>INVICOP</v>
          </cell>
          <cell r="E3223" t="str">
            <v>COPACABANA</v>
          </cell>
          <cell r="F3223" t="str">
            <v>DEPARTAMENTO DE ANTIOQUIA</v>
          </cell>
          <cell r="G3223" t="str">
            <v>CALLE 50 N° 50 - 22</v>
          </cell>
          <cell r="H3223" t="str">
            <v>051040</v>
          </cell>
          <cell r="I3223" t="str">
            <v>094-2745250</v>
          </cell>
          <cell r="J3223" t="str">
            <v>094-2745250</v>
          </cell>
          <cell r="K3223" t="str">
            <v>viviendacopacabana@gmail.com</v>
          </cell>
          <cell r="L3223" t="str">
            <v>http://www.copacabana.gov.co</v>
          </cell>
        </row>
        <row r="3224">
          <cell r="C3224" t="str">
            <v>Lotería de Bolívar La Millonaria del Caribe</v>
          </cell>
          <cell r="E3224" t="str">
            <v>CARTAGENA DE INDIAS - DISTRITO TURISTICO Y CULTURAL</v>
          </cell>
          <cell r="F3224" t="str">
            <v>DEPARTAMENTO DE BOLIVAR</v>
          </cell>
          <cell r="G3224" t="str">
            <v>SECTOR LA MATUNA BARRIO CENTRO EDIFICIO CAJA AGRARIA 4 PISO</v>
          </cell>
          <cell r="H3224" t="str">
            <v>130001</v>
          </cell>
          <cell r="I3224" t="str">
            <v>095-6640842</v>
          </cell>
          <cell r="J3224" t="str">
            <v>095-6640842</v>
          </cell>
          <cell r="K3224" t="str">
            <v>gerencia@lamilllonariadelcaribe.gov.co</v>
          </cell>
          <cell r="L3224" t="str">
            <v>http://www.lamillonariadelcaribe.gov.co</v>
          </cell>
        </row>
        <row r="3225">
          <cell r="C3225" t="str">
            <v>Sociedad de Activos Especiales S.A.S.</v>
          </cell>
          <cell r="D3225" t="str">
            <v>SAE</v>
          </cell>
          <cell r="E3225" t="str">
            <v>BOGOTA - DISTRITO CAPITAL</v>
          </cell>
          <cell r="F3225" t="str">
            <v>DISTRITO CAPITAL</v>
          </cell>
          <cell r="G3225" t="str">
            <v>Calle 93B, 13-47</v>
          </cell>
          <cell r="H3225" t="str">
            <v>110231</v>
          </cell>
          <cell r="I3225" t="str">
            <v>091-7431444</v>
          </cell>
          <cell r="J3225" t="str">
            <v>091-7431444</v>
          </cell>
          <cell r="K3225" t="str">
            <v>lromero@saesas.gov.co</v>
          </cell>
          <cell r="L3225" t="str">
            <v>http://</v>
          </cell>
        </row>
        <row r="3226">
          <cell r="C3226" t="str">
            <v>E.S.P. Empresa de Acueducto, Alcantarillado y Aseo del Rosal S.A.</v>
          </cell>
          <cell r="E3226" t="str">
            <v>EL ROSAL</v>
          </cell>
          <cell r="F3226" t="str">
            <v>DEPARTAMENTO DE CUNDINAMARCA</v>
          </cell>
          <cell r="G3226" t="str">
            <v>KM 0 575 VIA VEREDA CARRERAUZ VERDE</v>
          </cell>
          <cell r="H3226" t="str">
            <v>250210</v>
          </cell>
          <cell r="I3226" t="str">
            <v>091-8240500</v>
          </cell>
          <cell r="J3226" t="str">
            <v>091-8240525</v>
          </cell>
          <cell r="K3226" t="str">
            <v>elrosalsaesp@gmail.com</v>
          </cell>
          <cell r="L3226" t="str">
            <v>http://www.elrosalsaesp.com.co</v>
          </cell>
        </row>
        <row r="3227">
          <cell r="C3227" t="str">
            <v>E.S.P. Empresa Departamental de Servicios Públicos de Boyacá</v>
          </cell>
          <cell r="E3227" t="str">
            <v>TUNJA</v>
          </cell>
          <cell r="F3227" t="str">
            <v>DEPARTAMENTO DE BOYACA</v>
          </cell>
          <cell r="G3227" t="str">
            <v>CARRERA 11 NO. 20-54</v>
          </cell>
          <cell r="H3227" t="str">
            <v>150001</v>
          </cell>
          <cell r="I3227" t="str">
            <v>098-7422317</v>
          </cell>
          <cell r="J3227" t="str">
            <v>098-7422317</v>
          </cell>
          <cell r="K3227" t="str">
            <v>empresa@espb.gov.co</v>
          </cell>
          <cell r="L3227" t="str">
            <v>http://www.espb.gov.co/</v>
          </cell>
        </row>
        <row r="3228">
          <cell r="C3228" t="str">
            <v>E.S.P. Aguas y Aseo de Subachoque S.A.</v>
          </cell>
          <cell r="D3228" t="str">
            <v>AAS</v>
          </cell>
          <cell r="E3228" t="str">
            <v>SUBACHOQUE</v>
          </cell>
          <cell r="F3228" t="str">
            <v>DEPARTAMENTO DE CUNDINAMARCA</v>
          </cell>
          <cell r="G3228" t="str">
            <v>CARRERAA 2 4 ESQUINA</v>
          </cell>
          <cell r="H3228" t="str">
            <v>250220</v>
          </cell>
          <cell r="I3228" t="str">
            <v>091-8245311105</v>
          </cell>
          <cell r="J3228" t="str">
            <v>091-8245186</v>
          </cell>
          <cell r="K3228" t="str">
            <v>aguasyaseo@subachoque-cundinamarca.gov.co</v>
          </cell>
          <cell r="L3228" t="str">
            <v>http://www.aguasyaseodesubachoque.com</v>
          </cell>
        </row>
        <row r="3229">
          <cell r="C3229" t="str">
            <v>I.P.S.I. Karaquita</v>
          </cell>
          <cell r="E3229" t="str">
            <v>MAICAO</v>
          </cell>
          <cell r="F3229" t="str">
            <v>DEPARTAMENTO DE GUAJIRA</v>
          </cell>
          <cell r="G3229" t="str">
            <v>CARRERA 18  # 21 - 13</v>
          </cell>
          <cell r="H3229" t="str">
            <v>442001</v>
          </cell>
          <cell r="I3229" t="str">
            <v>095-7261772</v>
          </cell>
          <cell r="J3229" t="str">
            <v>095-7261772</v>
          </cell>
          <cell r="K3229" t="str">
            <v>ipsikaraquita@hotmail.com</v>
          </cell>
          <cell r="L3229" t="str">
            <v>http://psikaraquita.wixcitie.com/ipsikaraquita7procesos-r</v>
          </cell>
        </row>
        <row r="3230">
          <cell r="C3230" t="str">
            <v>E.S.P. Empresa de Servicios del Gualivá S.A.S</v>
          </cell>
          <cell r="D3230" t="str">
            <v>EMSERGUALIVA</v>
          </cell>
          <cell r="E3230" t="str">
            <v>NOCAIMA</v>
          </cell>
          <cell r="F3230" t="str">
            <v>DEPARTAMENTO DE CUNDINAMARCA</v>
          </cell>
          <cell r="G3230" t="str">
            <v>CARRERA 5 NO 9-41</v>
          </cell>
          <cell r="H3230" t="str">
            <v>253620</v>
          </cell>
          <cell r="I3230" t="str">
            <v>091-8451055</v>
          </cell>
          <cell r="J3230" t="str">
            <v>091-8451055</v>
          </cell>
          <cell r="K3230" t="str">
            <v>emsergualiva@gmail.com</v>
          </cell>
          <cell r="L3230" t="str">
            <v>http://</v>
          </cell>
        </row>
        <row r="3231">
          <cell r="C3231" t="str">
            <v>E.S.P. Los Palmitos S.A.</v>
          </cell>
          <cell r="D3231" t="str">
            <v>EMPAL</v>
          </cell>
          <cell r="E3231" t="str">
            <v>LOS PALMITOS</v>
          </cell>
          <cell r="F3231" t="str">
            <v>DEPARTAMENTO DE SUCRE</v>
          </cell>
          <cell r="G3231" t="str">
            <v>CALLE 6 N°12-10</v>
          </cell>
          <cell r="H3231" t="str">
            <v>701050</v>
          </cell>
          <cell r="I3231" t="str">
            <v>095-2922102</v>
          </cell>
          <cell r="J3231" t="str">
            <v>095-2922102</v>
          </cell>
          <cell r="K3231" t="str">
            <v>empalsaesp@hotmail.com</v>
          </cell>
          <cell r="L3231" t="str">
            <v>http://</v>
          </cell>
        </row>
        <row r="3232">
          <cell r="C3232" t="str">
            <v>U.A.E. Agencia Nacional del Espectro</v>
          </cell>
          <cell r="E3232" t="str">
            <v>BOGOTA - DISTRITO CAPITAL</v>
          </cell>
          <cell r="F3232" t="str">
            <v>DISTRITO CAPITAL</v>
          </cell>
          <cell r="G3232" t="str">
            <v>CALLE 93 17 45</v>
          </cell>
          <cell r="H3232" t="str">
            <v>110221</v>
          </cell>
          <cell r="I3232" t="str">
            <v>571-6000030,2849</v>
          </cell>
          <cell r="J3232" t="str">
            <v>571-6000090</v>
          </cell>
          <cell r="K3232" t="str">
            <v>contactenos@ane.gov.co</v>
          </cell>
          <cell r="L3232" t="str">
            <v>http://www.ane.gov.co</v>
          </cell>
        </row>
        <row r="3233">
          <cell r="C3233" t="str">
            <v>E.S.P. Empresas Públicas de Recetor S.A.S.</v>
          </cell>
          <cell r="D3233" t="str">
            <v>EPR</v>
          </cell>
          <cell r="E3233" t="str">
            <v>RECETOR</v>
          </cell>
          <cell r="F3233" t="str">
            <v>DEPARTAMENTO DE CASANARE</v>
          </cell>
          <cell r="G3233" t="str">
            <v>CALLE 2 NO. 2-42</v>
          </cell>
          <cell r="H3233" t="str">
            <v>856050</v>
          </cell>
          <cell r="I3233" t="str">
            <v>098-6351007</v>
          </cell>
          <cell r="J3233" t="str">
            <v>098-6351007</v>
          </cell>
          <cell r="K3233" t="str">
            <v>epr-sas-esp@hotmail.com</v>
          </cell>
          <cell r="L3233" t="str">
            <v>http://</v>
          </cell>
        </row>
        <row r="3234">
          <cell r="C3234" t="str">
            <v>E.S.P. Sociedad Aguas de Arcabuco S.A.</v>
          </cell>
          <cell r="D3234" t="str">
            <v>ARCABUCO</v>
          </cell>
          <cell r="E3234" t="str">
            <v>ARCABUCO</v>
          </cell>
          <cell r="F3234" t="str">
            <v>DEPARTAMENTO DE BOYACA</v>
          </cell>
          <cell r="G3234" t="str">
            <v>CARRERA 6 4 09</v>
          </cell>
          <cell r="H3234" t="str">
            <v>154201</v>
          </cell>
          <cell r="I3234" t="str">
            <v>098-7360012</v>
          </cell>
          <cell r="J3234" t="str">
            <v>078-3142187728</v>
          </cell>
          <cell r="K3234" t="str">
            <v>aguasdearcabucosaesp@gmail.com</v>
          </cell>
          <cell r="L3234" t="str">
            <v>http://www.arcabuco_boyaca.com.co</v>
          </cell>
        </row>
        <row r="3235">
          <cell r="C3235" t="str">
            <v>Administración Pública Cooperativa del Municipio de Encino</v>
          </cell>
          <cell r="D3235" t="str">
            <v>AGUASAN</v>
          </cell>
          <cell r="E3235" t="str">
            <v>ENCINO</v>
          </cell>
          <cell r="F3235" t="str">
            <v>DEPARTAMENTO DE SANTANDER</v>
          </cell>
          <cell r="G3235" t="str">
            <v>CALLE 5 3 22 PISO 2</v>
          </cell>
          <cell r="H3235" t="str">
            <v>682541</v>
          </cell>
          <cell r="I3235" t="str">
            <v>313-8955625</v>
          </cell>
          <cell r="J3235" t="str">
            <v>097-7248232</v>
          </cell>
          <cell r="K3235" t="str">
            <v>aguasan_apc@hotmail.com</v>
          </cell>
          <cell r="L3235" t="str">
            <v>http://</v>
          </cell>
        </row>
        <row r="3236">
          <cell r="C3236" t="str">
            <v>E.S.P. Empresa Departamental de Servicios Públicos de Casanare S.A.</v>
          </cell>
          <cell r="D3236" t="str">
            <v>ACUATODOS</v>
          </cell>
          <cell r="E3236" t="str">
            <v>YOPAL</v>
          </cell>
          <cell r="F3236" t="str">
            <v>DEPARTAMENTO DE CASANARE</v>
          </cell>
          <cell r="G3236" t="str">
            <v>CARRERA 19 N   6   -   100 TERCER PISO EDIFICIO EMIRO SOSSA  PACHECO</v>
          </cell>
          <cell r="H3236" t="str">
            <v>850001</v>
          </cell>
          <cell r="I3236" t="str">
            <v>098-6333225</v>
          </cell>
          <cell r="J3236" t="str">
            <v>098-6333225</v>
          </cell>
          <cell r="K3236" t="str">
            <v>contador@espacuatodos.gov.co</v>
          </cell>
          <cell r="L3236" t="str">
            <v>http://www.espacuatodos.gov.co/</v>
          </cell>
        </row>
        <row r="3237">
          <cell r="C3237" t="str">
            <v>Terminal de Transportes Popayán S.A.</v>
          </cell>
          <cell r="D3237" t="str">
            <v>TTP</v>
          </cell>
          <cell r="E3237" t="str">
            <v>POPAYAN</v>
          </cell>
          <cell r="F3237" t="str">
            <v>DEPARTAMENTO DE CAUCA</v>
          </cell>
          <cell r="G3237" t="str">
            <v>TRANSVERSAL 9 NO.4N-125</v>
          </cell>
          <cell r="H3237" t="str">
            <v>190002</v>
          </cell>
          <cell r="I3237" t="str">
            <v>092-8231817</v>
          </cell>
          <cell r="J3237" t="str">
            <v>092-82375791</v>
          </cell>
          <cell r="K3237" t="str">
            <v>secretaria@terminalpopayan.com</v>
          </cell>
          <cell r="L3237" t="str">
            <v>http://www.terminalpopayan.com/</v>
          </cell>
        </row>
        <row r="3238">
          <cell r="C3238" t="str">
            <v>Zona Franca Andina S.A.S.- En liquidación</v>
          </cell>
          <cell r="D3238" t="str">
            <v>ZFA</v>
          </cell>
          <cell r="E3238" t="str">
            <v>MANIZALES</v>
          </cell>
          <cell r="F3238" t="str">
            <v>DEPARTAMENTO DE CALDAS</v>
          </cell>
          <cell r="G3238" t="str">
            <v>CALLE 24 NO 21-30 PISO 9 EDIFICIO BCH</v>
          </cell>
          <cell r="H3238" t="str">
            <v>170004</v>
          </cell>
          <cell r="I3238" t="str">
            <v>096-8855256,8850202</v>
          </cell>
          <cell r="J3238" t="str">
            <v>096-8850202</v>
          </cell>
          <cell r="K3238" t="str">
            <v>enliquidacionzfa@gmail.com</v>
          </cell>
          <cell r="L3238" t="str">
            <v>http://</v>
          </cell>
        </row>
        <row r="3239">
          <cell r="C3239" t="str">
            <v>Asociación de Municipios del Sinú</v>
          </cell>
          <cell r="D3239" t="str">
            <v>ASOSINU</v>
          </cell>
          <cell r="E3239" t="str">
            <v>MONTERIA</v>
          </cell>
          <cell r="F3239" t="str">
            <v>DEPARTAMENTO DE CORDOBA</v>
          </cell>
          <cell r="G3239" t="str">
            <v>CARRERAA 6 NO. 27-41 OFICINA 306 MONTERIA</v>
          </cell>
          <cell r="H3239" t="str">
            <v>230003</v>
          </cell>
          <cell r="I3239" t="str">
            <v>094-7811050</v>
          </cell>
          <cell r="J3239" t="str">
            <v>094-7811050</v>
          </cell>
          <cell r="K3239" t="str">
            <v>asosinu@asosinu.gov.co</v>
          </cell>
          <cell r="L3239" t="str">
            <v>http://WWW.ASOSINU.GOV.CO</v>
          </cell>
        </row>
        <row r="3240">
          <cell r="C3240" t="str">
            <v>Instituto Municipal del Deporte y la Recreación Espinal</v>
          </cell>
          <cell r="D3240" t="str">
            <v>IMDRE</v>
          </cell>
          <cell r="E3240" t="str">
            <v>ESPINAL</v>
          </cell>
          <cell r="F3240" t="str">
            <v>DEPARTAMENTO DE TOLIMA</v>
          </cell>
          <cell r="G3240" t="str">
            <v xml:space="preserve">URBANIZACION LA MAGDALENA COLISEO DEPORTIVO </v>
          </cell>
          <cell r="H3240" t="str">
            <v>733520</v>
          </cell>
          <cell r="I3240" t="str">
            <v>310-3344954</v>
          </cell>
          <cell r="J3240" t="str">
            <v>098-2485795</v>
          </cell>
          <cell r="K3240" t="str">
            <v>imdre10@hotmail.com</v>
          </cell>
          <cell r="L3240" t="str">
            <v>http://</v>
          </cell>
        </row>
        <row r="3241">
          <cell r="C3241" t="str">
            <v>I.P.S.I. Ayuuleepala Wayuu</v>
          </cell>
          <cell r="E3241" t="str">
            <v>MAICAO</v>
          </cell>
          <cell r="F3241" t="str">
            <v>DEPARTAMENTO DE GUAJIRA</v>
          </cell>
          <cell r="G3241" t="str">
            <v>CALLE 11 NO 6-49</v>
          </cell>
          <cell r="H3241" t="str">
            <v>442001</v>
          </cell>
          <cell r="I3241" t="str">
            <v>095-7260693,7263396</v>
          </cell>
          <cell r="J3241" t="str">
            <v>095-7263162</v>
          </cell>
          <cell r="K3241" t="str">
            <v>ipsi_ayuuleepala@hotmail.com</v>
          </cell>
          <cell r="L3241" t="str">
            <v>http://www.ipsiayuuleepala.org</v>
          </cell>
        </row>
        <row r="3242">
          <cell r="C3242" t="str">
            <v>Administradora Colombiana de Pensiones</v>
          </cell>
          <cell r="D3242" t="str">
            <v>COLPENSIONES</v>
          </cell>
          <cell r="E3242" t="str">
            <v>BOGOTA - DISTRITO CAPITAL</v>
          </cell>
          <cell r="F3242" t="str">
            <v>DISTRITO CAPITAL</v>
          </cell>
          <cell r="G3242" t="str">
            <v>CARRERA 9 59 43 LC 4 ED URBAN ESSENCE</v>
          </cell>
          <cell r="H3242" t="str">
            <v>110221</v>
          </cell>
          <cell r="I3242" t="str">
            <v>091-2170100</v>
          </cell>
          <cell r="J3242" t="str">
            <v>091-2170100</v>
          </cell>
          <cell r="K3242" t="str">
            <v>contabilidad@colpensiones.gov.co</v>
          </cell>
          <cell r="L3242" t="str">
            <v>http://www.colpensiones.gov.co</v>
          </cell>
        </row>
        <row r="3243">
          <cell r="C3243" t="str">
            <v>E.S.P. de Buenavista S.A.</v>
          </cell>
          <cell r="E3243" t="str">
            <v>BUENAVISTA (BOYACA)</v>
          </cell>
          <cell r="F3243" t="str">
            <v>DEPARTAMENTO DE BOYACA</v>
          </cell>
          <cell r="G3243" t="str">
            <v>CALLE 4 NO. 4-44</v>
          </cell>
          <cell r="H3243" t="str">
            <v>154840</v>
          </cell>
          <cell r="I3243" t="str">
            <v>098-7265631</v>
          </cell>
          <cell r="J3243" t="str">
            <v>313-2264914</v>
          </cell>
          <cell r="K3243" t="str">
            <v>buenserviciosaesp@gmail.com</v>
          </cell>
          <cell r="L3243" t="str">
            <v>http://</v>
          </cell>
        </row>
        <row r="3244">
          <cell r="C3244" t="str">
            <v>E.S.P. Empresa de Acueducto, Alcantarillado y Aseo de Guadalupe S.A.</v>
          </cell>
          <cell r="D3244" t="str">
            <v>EMPUG</v>
          </cell>
          <cell r="E3244" t="str">
            <v>GUADALUPE (HUILA)</v>
          </cell>
          <cell r="F3244" t="str">
            <v>DEPARTAMENTO DE HUILA</v>
          </cell>
          <cell r="G3244" t="str">
            <v>CALLE 4 3 08 PALACIO MUNICIPAL</v>
          </cell>
          <cell r="H3244" t="str">
            <v>416040</v>
          </cell>
          <cell r="I3244" t="str">
            <v>098-8321427</v>
          </cell>
          <cell r="J3244" t="str">
            <v>311-5310354</v>
          </cell>
          <cell r="K3244" t="str">
            <v>emserpugua@yahoo.com</v>
          </cell>
          <cell r="L3244" t="str">
            <v>http://</v>
          </cell>
        </row>
        <row r="3245">
          <cell r="C3245" t="str">
            <v>E.S.P. de Almeida S.A.</v>
          </cell>
          <cell r="D3245" t="str">
            <v>ESPALMEIDA</v>
          </cell>
          <cell r="E3245" t="str">
            <v>ALMEIDA</v>
          </cell>
          <cell r="F3245" t="str">
            <v>DEPARTAMENTO DE BOYACA</v>
          </cell>
          <cell r="G3245" t="str">
            <v>CALLEL 4 N 3  06</v>
          </cell>
          <cell r="H3245" t="str">
            <v>153020</v>
          </cell>
          <cell r="I3245" t="str">
            <v>098-7500809</v>
          </cell>
          <cell r="J3245" t="str">
            <v>098-7500820</v>
          </cell>
          <cell r="K3245" t="str">
            <v>serviciospublicos@almeida-boyaca.gov.co</v>
          </cell>
          <cell r="L3245" t="str">
            <v>http://www.almeida-boyaca.gov.co</v>
          </cell>
        </row>
        <row r="3246">
          <cell r="C3246" t="str">
            <v>E.S.P. de Tarso S.A.</v>
          </cell>
          <cell r="D3246" t="str">
            <v>ESEPTAR</v>
          </cell>
          <cell r="E3246" t="str">
            <v>TARSO</v>
          </cell>
          <cell r="F3246" t="str">
            <v>DEPARTAMENTO DE ANTIOQUIA</v>
          </cell>
          <cell r="G3246" t="str">
            <v>CARRERA 20 20 08</v>
          </cell>
          <cell r="H3246" t="str">
            <v>056430</v>
          </cell>
          <cell r="I3246" t="str">
            <v>094-8458541109</v>
          </cell>
          <cell r="J3246" t="str">
            <v>094-8458541115</v>
          </cell>
          <cell r="K3246" t="str">
            <v>eseptarsa@hotmail.com</v>
          </cell>
          <cell r="L3246" t="str">
            <v>http://</v>
          </cell>
        </row>
        <row r="3247">
          <cell r="C3247" t="str">
            <v>Instituto de Tránsito y Transporte de Albania - Guajira</v>
          </cell>
          <cell r="D3247" t="str">
            <v>INSTRANS</v>
          </cell>
          <cell r="E3247" t="str">
            <v>ALBANIA (GUAJIRA)</v>
          </cell>
          <cell r="F3247" t="str">
            <v>DEPARTAMENTO DE GUAJIRA</v>
          </cell>
          <cell r="G3247" t="str">
            <v>CALLE 2 # 4- 19 LOCAL 3</v>
          </cell>
          <cell r="H3247" t="str">
            <v>443001</v>
          </cell>
          <cell r="I3247" t="str">
            <v>095-7775110</v>
          </cell>
          <cell r="J3247" t="str">
            <v>095-7264638</v>
          </cell>
          <cell r="K3247" t="str">
            <v>instrans@albania-laguajira.gov.co</v>
          </cell>
          <cell r="L3247" t="str">
            <v>http://</v>
          </cell>
        </row>
        <row r="3248">
          <cell r="C3248" t="str">
            <v>Instituto Municipal de Transporte y Tránsito de Cereté</v>
          </cell>
          <cell r="D3248" t="str">
            <v>IMTT</v>
          </cell>
          <cell r="E3248" t="str">
            <v>CERETE</v>
          </cell>
          <cell r="F3248" t="str">
            <v>DEPARTAMENTO DE CORDOBA</v>
          </cell>
          <cell r="G3248" t="str">
            <v>CEREABASTOS BLOQUE A PRIMER PISO</v>
          </cell>
          <cell r="H3248" t="str">
            <v>230550</v>
          </cell>
          <cell r="I3248" t="str">
            <v>094-7641537</v>
          </cell>
          <cell r="J3248" t="str">
            <v>094-7641537</v>
          </cell>
          <cell r="K3248" t="str">
            <v>imttcerete@hotmail.com</v>
          </cell>
          <cell r="L3248" t="str">
            <v>http://</v>
          </cell>
        </row>
        <row r="3249">
          <cell r="C3249" t="str">
            <v>E.S.P. Empresa Caucana de Servicios S.A.</v>
          </cell>
          <cell r="D3249" t="str">
            <v>EMCASERVICIOS</v>
          </cell>
          <cell r="E3249" t="str">
            <v>POPAYAN</v>
          </cell>
          <cell r="F3249" t="str">
            <v>DEPARTAMENTO DE CAUCA</v>
          </cell>
          <cell r="G3249" t="str">
            <v>CARRERA  4  No.  22N - 02    EDIFICIO  INFRAESTRUCTURA  DEL  DEPARTA -   MENTO DEL CAUCA</v>
          </cell>
          <cell r="H3249" t="str">
            <v>190003</v>
          </cell>
          <cell r="I3249" t="str">
            <v>092-8236384,8333040</v>
          </cell>
          <cell r="J3249" t="str">
            <v>092-8236384</v>
          </cell>
          <cell r="K3249" t="str">
            <v>unidaddecorrespondencia@pdacauca.gov.co</v>
          </cell>
          <cell r="L3249" t="str">
            <v>http://www.pdacauca.gov.co</v>
          </cell>
        </row>
        <row r="3250">
          <cell r="C3250" t="str">
            <v>E.S.P. Empresa de Servicios Públicos Domiciliarios de la Estrella S.A.</v>
          </cell>
          <cell r="E3250" t="str">
            <v>LA ESTRELLA</v>
          </cell>
          <cell r="F3250" t="str">
            <v>DEPARTAMENTO DE ANTIOQUIA</v>
          </cell>
          <cell r="G3250" t="str">
            <v>CALLE 100 SUR  49D 91</v>
          </cell>
          <cell r="H3250" t="str">
            <v>055460</v>
          </cell>
          <cell r="I3250" t="str">
            <v>094-2788888</v>
          </cell>
          <cell r="J3250" t="str">
            <v>094-2788888</v>
          </cell>
          <cell r="K3250" t="str">
            <v>laestrellasaesp@gmail.com</v>
          </cell>
          <cell r="L3250" t="str">
            <v>http://www.laestrellaesp-antioquia.gov.co</v>
          </cell>
        </row>
        <row r="3251">
          <cell r="C3251" t="str">
            <v>E.S.P. de Aguas de Upía S.A.</v>
          </cell>
          <cell r="D3251" t="str">
            <v>AQUAUPIA</v>
          </cell>
          <cell r="E3251" t="str">
            <v>BARRANCA DE UPIA</v>
          </cell>
          <cell r="F3251" t="str">
            <v>DEPARTAMENTO DEL META</v>
          </cell>
          <cell r="G3251" t="str">
            <v>CALLE 10 3 -75 OFICINA 204 BARRIO CENTRO</v>
          </cell>
          <cell r="H3251" t="str">
            <v>501001</v>
          </cell>
          <cell r="I3251" t="str">
            <v>098-6241960</v>
          </cell>
          <cell r="J3251" t="str">
            <v>098-6241961</v>
          </cell>
          <cell r="K3251" t="str">
            <v>serviciospublicosupia@hotmail.com</v>
          </cell>
          <cell r="L3251" t="str">
            <v>http://</v>
          </cell>
        </row>
        <row r="3252">
          <cell r="C3252" t="str">
            <v>E.S.P. de Argelia de María S.A.</v>
          </cell>
          <cell r="D3252" t="str">
            <v>ESPAM</v>
          </cell>
          <cell r="E3252" t="str">
            <v>ARGELIA (ANTIOQUIA)</v>
          </cell>
          <cell r="F3252" t="str">
            <v>DEPARTAMENTO DE ANTIOQUIA</v>
          </cell>
          <cell r="G3252" t="str">
            <v>Carrera 29 No. 31 - 64</v>
          </cell>
          <cell r="H3252" t="str">
            <v>054830</v>
          </cell>
          <cell r="I3252" t="str">
            <v>310-8954857</v>
          </cell>
          <cell r="J3252" t="str">
            <v>094-8650043</v>
          </cell>
          <cell r="K3252" t="str">
            <v>espargelia@gmail.com</v>
          </cell>
          <cell r="L3252" t="str">
            <v>http://</v>
          </cell>
        </row>
        <row r="3253">
          <cell r="C3253" t="str">
            <v>E.S.P. Empresas Públicas Municipales de Betania S.A.</v>
          </cell>
          <cell r="E3253" t="str">
            <v>BETANIA</v>
          </cell>
          <cell r="F3253" t="str">
            <v>DEPARTAMENTO DE ANTIOQUIA</v>
          </cell>
          <cell r="G3253" t="str">
            <v>CALLE 19  19 67</v>
          </cell>
          <cell r="H3253" t="str">
            <v>056070</v>
          </cell>
          <cell r="I3253" t="str">
            <v>312-2855620</v>
          </cell>
          <cell r="J3253" t="str">
            <v>094-8435055</v>
          </cell>
          <cell r="K3253" t="str">
            <v>serviciospublicos@betania-antioquia.gov.co</v>
          </cell>
          <cell r="L3253" t="str">
            <v>http://www.empresaspublicasbetania.co</v>
          </cell>
        </row>
        <row r="3254">
          <cell r="C3254" t="str">
            <v>Telecali S.A.</v>
          </cell>
          <cell r="D3254" t="str">
            <v>TELECALI</v>
          </cell>
          <cell r="E3254" t="str">
            <v>SANTIAGO DE CALI</v>
          </cell>
          <cell r="F3254" t="str">
            <v>DEPARTAMENTO DE VALLE DEL CAUCA</v>
          </cell>
          <cell r="G3254" t="str">
            <v>EDIFICIO CAM TORRE EMCALI 2 PISO</v>
          </cell>
          <cell r="H3254" t="str">
            <v>760042</v>
          </cell>
          <cell r="I3254" t="str">
            <v>092-8993008</v>
          </cell>
          <cell r="J3254" t="str">
            <v>092-8993009</v>
          </cell>
          <cell r="K3254" t="str">
            <v>romartinez@emcali.com.co</v>
          </cell>
          <cell r="L3254" t="str">
            <v>http://www.emcali.com.co</v>
          </cell>
        </row>
        <row r="3255">
          <cell r="C3255" t="str">
            <v>E.S.P. Hidroeléctricas del Río Arma S.A.S.</v>
          </cell>
          <cell r="D3255" t="str">
            <v>HIDROARMA</v>
          </cell>
          <cell r="E3255" t="str">
            <v>MEDELLIN</v>
          </cell>
          <cell r="F3255" t="str">
            <v>DEPARTAMENTO DE ANTIOQUIA</v>
          </cell>
          <cell r="G3255" t="str">
            <v>Calle 43a No 1a Sur-69 Edificio Tempo oficina 404</v>
          </cell>
          <cell r="H3255" t="str">
            <v>050015</v>
          </cell>
          <cell r="I3255" t="str">
            <v>094-3255400</v>
          </cell>
          <cell r="J3255" t="str">
            <v>094-3136722</v>
          </cell>
          <cell r="K3255" t="str">
            <v>info@genmas.com.co</v>
          </cell>
          <cell r="L3255" t="str">
            <v>http://</v>
          </cell>
        </row>
        <row r="3256">
          <cell r="C3256" t="str">
            <v>E.S.P. Empresas Públicas de Aipe S.A.</v>
          </cell>
          <cell r="D3256" t="str">
            <v>EPA</v>
          </cell>
          <cell r="E3256" t="str">
            <v>AIPE</v>
          </cell>
          <cell r="F3256" t="str">
            <v>DEPARTAMENTO DE HUILA</v>
          </cell>
          <cell r="G3256" t="str">
            <v>KM 1 VÍA AIPE BOGOTÁ</v>
          </cell>
          <cell r="H3256" t="str">
            <v>411001</v>
          </cell>
          <cell r="I3256" t="str">
            <v>098-8389704</v>
          </cell>
          <cell r="J3256" t="str">
            <v>098-8389340</v>
          </cell>
          <cell r="K3256" t="str">
            <v>epasaesp@hotmail.com</v>
          </cell>
          <cell r="L3256" t="str">
            <v>http://epasaespaipe.com.co</v>
          </cell>
        </row>
        <row r="3257">
          <cell r="C3257" t="str">
            <v>E.S.P. de San Pedro de Cartago S.A.</v>
          </cell>
          <cell r="E3257" t="str">
            <v>SAN PEDRO DE CARTAGO</v>
          </cell>
          <cell r="F3257" t="str">
            <v>DEPARTAMENTO DE NARIÑO</v>
          </cell>
          <cell r="G3257" t="str">
            <v>MUNICIPIO DE SAN PEDRO DE CARTAGO BARRIO PORVENIR</v>
          </cell>
          <cell r="H3257" t="str">
            <v>521501</v>
          </cell>
          <cell r="I3257" t="str">
            <v>315-2972180</v>
          </cell>
          <cell r="J3257" t="str">
            <v>092-7264791</v>
          </cell>
          <cell r="K3257" t="str">
            <v>esp@sanpedrodecartago-narino.gov.co</v>
          </cell>
          <cell r="L3257" t="str">
            <v>http://www.espsanpedrodecartago.com.co</v>
          </cell>
        </row>
        <row r="3258">
          <cell r="C3258" t="str">
            <v>E.S.P. Jaguazul S.A. - Montelibano</v>
          </cell>
          <cell r="D3258" t="str">
            <v>JAGUAZUL</v>
          </cell>
          <cell r="E3258" t="str">
            <v>MONTELIBANO</v>
          </cell>
          <cell r="F3258" t="str">
            <v>DEPARTAMENTO DE CORDOBA</v>
          </cell>
          <cell r="G3258" t="str">
            <v>TERMINAL DE TRANSPORTE, LOCAL 11 SEGUNDO PISO</v>
          </cell>
          <cell r="H3258" t="str">
            <v>234001</v>
          </cell>
          <cell r="I3258" t="str">
            <v>094-7720836</v>
          </cell>
          <cell r="J3258" t="str">
            <v>094-7720781</v>
          </cell>
          <cell r="K3258" t="str">
            <v>jaguazul.esp@gmail.com</v>
          </cell>
          <cell r="L3258" t="str">
            <v>http://www.jaguazul.com</v>
          </cell>
        </row>
        <row r="3259">
          <cell r="C3259" t="str">
            <v>Fondo para el Desarrollo Empresarial de Albania - En Liquidación</v>
          </cell>
          <cell r="D3259" t="str">
            <v>FONDALBA</v>
          </cell>
          <cell r="E3259" t="str">
            <v>ALBANIA (GUAJIRA)</v>
          </cell>
          <cell r="F3259" t="str">
            <v>DEPARTAMENTO DE GUAJIRA</v>
          </cell>
          <cell r="G3259" t="str">
            <v>Calle 2 No. 3 - 22</v>
          </cell>
          <cell r="H3259" t="str">
            <v>443001</v>
          </cell>
          <cell r="I3259" t="str">
            <v>301-3374621</v>
          </cell>
          <cell r="J3259" t="str">
            <v>095-7775151</v>
          </cell>
          <cell r="K3259" t="str">
            <v>fondalba@hotmail.com</v>
          </cell>
          <cell r="L3259" t="str">
            <v>http://</v>
          </cell>
        </row>
        <row r="3260">
          <cell r="C3260" t="str">
            <v>Corporación para el Desarrollo y la Productividad de Bogotá Región</v>
          </cell>
          <cell r="E3260" t="str">
            <v>BOGOTA - DISTRITO CAPITAL</v>
          </cell>
          <cell r="F3260" t="str">
            <v>DISTRITO CAPITAL</v>
          </cell>
          <cell r="G3260" t="str">
            <v>CARRERA 7 71 21 TO B OF 407</v>
          </cell>
          <cell r="H3260" t="str">
            <v>110231</v>
          </cell>
          <cell r="I3260" t="str">
            <v>091-6340555</v>
          </cell>
          <cell r="J3260" t="str">
            <v>091-7423030</v>
          </cell>
          <cell r="K3260" t="str">
            <v>xobando@investinbogota.org</v>
          </cell>
          <cell r="L3260" t="str">
            <v>http://www.investinbogota.org</v>
          </cell>
        </row>
        <row r="3261">
          <cell r="C3261" t="str">
            <v>Instituto Colombiano para la Evaluación de la Educación</v>
          </cell>
          <cell r="E3261" t="str">
            <v>BOGOTA - DISTRITO CAPITAL</v>
          </cell>
          <cell r="F3261" t="str">
            <v>DISTRITO CAPITAL</v>
          </cell>
          <cell r="G3261" t="str">
            <v xml:space="preserve">CALLE 26 NO. 69 76 TORRE 2 PISO 15 EDIFICIO ELEMENTO  </v>
          </cell>
          <cell r="H3261" t="str">
            <v>110321</v>
          </cell>
          <cell r="I3261" t="str">
            <v>091-4841410</v>
          </cell>
          <cell r="J3261" t="str">
            <v>091-4841410</v>
          </cell>
          <cell r="K3261" t="str">
            <v>atencionciudadano@icfes.gov.co</v>
          </cell>
          <cell r="L3261" t="str">
            <v>http://www.icfes.gov.co</v>
          </cell>
        </row>
        <row r="3262">
          <cell r="C3262" t="str">
            <v>E.S.P. Empresas Públicas de Támara S.A.S</v>
          </cell>
          <cell r="E3262" t="str">
            <v>TAMARA</v>
          </cell>
          <cell r="F3262" t="str">
            <v>DEPARTAMENTO DE CASANARE</v>
          </cell>
          <cell r="G3262" t="str">
            <v xml:space="preserve">CAR 11 N 4-45 </v>
          </cell>
          <cell r="H3262" t="str">
            <v>851050</v>
          </cell>
          <cell r="I3262" t="str">
            <v>314-2248964</v>
          </cell>
          <cell r="J3262" t="str">
            <v>098-6361224</v>
          </cell>
          <cell r="K3262" t="str">
            <v>serviciospublicos@tamara-casanare.gov.co</v>
          </cell>
          <cell r="L3262" t="str">
            <v>http://www.tamara-casanare.gov.co</v>
          </cell>
        </row>
        <row r="3263">
          <cell r="C3263" t="str">
            <v>E.S.P. de Uramita S.A.S.</v>
          </cell>
          <cell r="D3263" t="str">
            <v>ESPURAMITA</v>
          </cell>
          <cell r="E3263" t="str">
            <v>URAMITA</v>
          </cell>
          <cell r="F3263" t="str">
            <v>DEPARTAMENTO DE ANTIOQUIA</v>
          </cell>
          <cell r="G3263" t="str">
            <v>Calle 20 No. 17 - 34</v>
          </cell>
          <cell r="H3263" t="str">
            <v>057440</v>
          </cell>
          <cell r="I3263" t="str">
            <v>074-8574005</v>
          </cell>
          <cell r="J3263" t="str">
            <v>074-8574005</v>
          </cell>
          <cell r="K3263" t="str">
            <v>serviciospublicos@uramita-antioquia.gov.co</v>
          </cell>
          <cell r="L3263" t="str">
            <v>http://</v>
          </cell>
        </row>
        <row r="3264">
          <cell r="C3264" t="str">
            <v>E.S.P. Empresas Públicas de Dabeiba S.A.S.</v>
          </cell>
          <cell r="D3264" t="str">
            <v>EEPPD</v>
          </cell>
          <cell r="E3264" t="str">
            <v>DABEIBA</v>
          </cell>
          <cell r="F3264" t="str">
            <v>DEPARTAMENTO DE ANTIOQUIA</v>
          </cell>
          <cell r="G3264" t="str">
            <v>MUNICIPIO DE DABEIBA</v>
          </cell>
          <cell r="H3264" t="str">
            <v>057430</v>
          </cell>
          <cell r="I3264" t="str">
            <v>311-6281259</v>
          </cell>
          <cell r="J3264" t="str">
            <v>074-8590041</v>
          </cell>
          <cell r="K3264" t="str">
            <v>serviciospublicos@dabeiba-antioquia.gov.co</v>
          </cell>
          <cell r="L3264" t="str">
            <v>http://</v>
          </cell>
        </row>
        <row r="3265">
          <cell r="C3265" t="str">
            <v>E.S.P. Empresa de Servicios Públicos Domiciliarios Aguas y Aseo de Fredonia S.A.</v>
          </cell>
          <cell r="D3265" t="str">
            <v>ESPDFRE</v>
          </cell>
          <cell r="E3265" t="str">
            <v>FREDONIA</v>
          </cell>
          <cell r="F3265" t="str">
            <v>DEPARTAMENTO DE ANTIOQUIA</v>
          </cell>
          <cell r="G3265" t="str">
            <v>CALLE 50 # 50-58</v>
          </cell>
          <cell r="H3265" t="str">
            <v>055070</v>
          </cell>
          <cell r="I3265" t="str">
            <v>074-8401234107</v>
          </cell>
          <cell r="J3265" t="str">
            <v>074-8401338014</v>
          </cell>
          <cell r="K3265" t="str">
            <v>aguasyaseofredonia@gmail.com</v>
          </cell>
          <cell r="L3265" t="str">
            <v>http://</v>
          </cell>
        </row>
        <row r="3266">
          <cell r="C3266" t="str">
            <v>Renting de Antioquia S.A.S.</v>
          </cell>
          <cell r="D3266" t="str">
            <v>RENTAN</v>
          </cell>
          <cell r="E3266" t="str">
            <v>MEDELLIN</v>
          </cell>
          <cell r="F3266" t="str">
            <v>DEPARTAMENTO DE ANTIOQUIA</v>
          </cell>
          <cell r="G3266" t="str">
            <v>CALLE 25A 43B 69 PISO 2</v>
          </cell>
          <cell r="H3266" t="str">
            <v>050031</v>
          </cell>
          <cell r="I3266" t="str">
            <v>094-4449211</v>
          </cell>
          <cell r="J3266" t="str">
            <v>094-3255400</v>
          </cell>
          <cell r="K3266" t="str">
            <v>info@rentan.com.co</v>
          </cell>
          <cell r="L3266" t="str">
            <v>http://www.rentan.com.co</v>
          </cell>
        </row>
        <row r="3267">
          <cell r="C3267" t="str">
            <v>Instituto de Cultura y Turismo de Pamplona</v>
          </cell>
          <cell r="D3267" t="str">
            <v>ICTP</v>
          </cell>
          <cell r="E3267" t="str">
            <v>PAMPLONA</v>
          </cell>
          <cell r="F3267" t="str">
            <v>DEPARTAMENTO DE NORTE DE SANTANDER</v>
          </cell>
          <cell r="G3267" t="str">
            <v xml:space="preserve">CALLE 6 2 56 BARRIO EL CARMEN </v>
          </cell>
          <cell r="H3267" t="str">
            <v>543050</v>
          </cell>
          <cell r="I3267" t="str">
            <v>320-2731982</v>
          </cell>
          <cell r="J3267" t="str">
            <v>097-5682043</v>
          </cell>
          <cell r="K3267" t="str">
            <v>ictp.pamplona@gmail.com</v>
          </cell>
          <cell r="L3267" t="str">
            <v>http://www.ictpamplona.gov.co</v>
          </cell>
        </row>
        <row r="3268">
          <cell r="C3268" t="str">
            <v>E.S.P. Empresas Públicas de Tesalia S.A.</v>
          </cell>
          <cell r="D3268" t="str">
            <v>EMPTESALIA</v>
          </cell>
          <cell r="E3268" t="str">
            <v>TESALIA</v>
          </cell>
          <cell r="F3268" t="str">
            <v>DEPARTAMENTO DE HUILA</v>
          </cell>
          <cell r="G3268" t="str">
            <v>CALLE 7 NO. 5 - 62</v>
          </cell>
          <cell r="H3268" t="str">
            <v>415001</v>
          </cell>
          <cell r="I3268" t="str">
            <v>318-5479845</v>
          </cell>
          <cell r="J3268" t="str">
            <v>098-9999999</v>
          </cell>
          <cell r="K3268" t="str">
            <v>emptesaliasa@hotmail.com</v>
          </cell>
          <cell r="L3268" t="str">
            <v>http://www.tesalia-huila.gov.co</v>
          </cell>
        </row>
        <row r="3269">
          <cell r="C3269" t="str">
            <v>E.I.C.E. Amable</v>
          </cell>
          <cell r="E3269" t="str">
            <v>ARMENIA</v>
          </cell>
          <cell r="F3269" t="str">
            <v>DEPARTAMENTO DE QUINDIO</v>
          </cell>
          <cell r="G3269" t="str">
            <v>CARRERA 17 NO. 16-00 EDIFICIO EL CAM PISO 5 OFICINA AMABLE</v>
          </cell>
          <cell r="H3269" t="str">
            <v>630004</v>
          </cell>
          <cell r="I3269" t="str">
            <v>320-7255328</v>
          </cell>
          <cell r="J3269" t="str">
            <v>096-7417100123</v>
          </cell>
          <cell r="K3269" t="str">
            <v>amable@armenia.gov.co</v>
          </cell>
          <cell r="L3269" t="str">
            <v>http://www.armeniaamable.gov.co/</v>
          </cell>
        </row>
        <row r="3270">
          <cell r="C3270" t="str">
            <v>Asociación Cable Aéreo Manizales</v>
          </cell>
          <cell r="D3270" t="str">
            <v>ACAM</v>
          </cell>
          <cell r="E3270" t="str">
            <v>MANIZALES</v>
          </cell>
          <cell r="F3270" t="str">
            <v>DEPARTAMENTO DE CALDAS</v>
          </cell>
          <cell r="G3270" t="str">
            <v xml:space="preserve">VIA PANAMERICANA ESTACION LOS CAMBULOS TERMINAL DE TRANSPORTES </v>
          </cell>
          <cell r="H3270" t="str">
            <v>170004</v>
          </cell>
          <cell r="I3270" t="str">
            <v>096-8787852</v>
          </cell>
          <cell r="J3270" t="str">
            <v>096-8785178</v>
          </cell>
          <cell r="K3270" t="str">
            <v>contabilidad@cableareomanizales.gov.co</v>
          </cell>
          <cell r="L3270" t="str">
            <v>http:///cableaereomanizales.gov.co/</v>
          </cell>
        </row>
        <row r="3271">
          <cell r="C3271" t="str">
            <v>Esenttia Masterbatching Ltda</v>
          </cell>
          <cell r="E3271" t="str">
            <v>CARTAGENA DE INDIAS - DISTRITO TURISTICO Y CULTURAL</v>
          </cell>
          <cell r="F3271" t="str">
            <v>DEPARTAMENTO DE BOLIVAR</v>
          </cell>
          <cell r="G3271" t="str">
            <v>ZONA FRANCA INDUSTRIAL BG 7 Y 8</v>
          </cell>
          <cell r="H3271" t="str">
            <v>130001</v>
          </cell>
          <cell r="I3271" t="str">
            <v>571-5960214</v>
          </cell>
          <cell r="J3271" t="str">
            <v>575-6685858</v>
          </cell>
          <cell r="K3271" t="str">
            <v>notificaciones@esenttia.co</v>
          </cell>
          <cell r="L3271" t="str">
            <v>http://www.esenttia.co</v>
          </cell>
        </row>
        <row r="3272">
          <cell r="C3272" t="str">
            <v>E.S.P. de el Paujil S.A.</v>
          </cell>
          <cell r="D3272" t="str">
            <v>EMSERPAJUIL</v>
          </cell>
          <cell r="E3272" t="str">
            <v>EL PAUJIL</v>
          </cell>
          <cell r="F3272" t="str">
            <v>DEPARTAMENTO DE CAQUETA</v>
          </cell>
          <cell r="G3272" t="str">
            <v>CARRERA 4 NO  4  53</v>
          </cell>
          <cell r="H3272" t="str">
            <v>181030</v>
          </cell>
          <cell r="I3272" t="str">
            <v>098-4314182</v>
          </cell>
          <cell r="J3272" t="str">
            <v>098-4314080</v>
          </cell>
          <cell r="K3272" t="str">
            <v>empaujil@hotmail.es</v>
          </cell>
          <cell r="L3272" t="str">
            <v>http://</v>
          </cell>
        </row>
        <row r="3273">
          <cell r="C3273" t="str">
            <v>E.S.P. Empresa de Acueducto, Alcantarillado, Aseo y Servicios Complementarios de Otanche S.A.S.</v>
          </cell>
          <cell r="E3273" t="str">
            <v>OTANCHE</v>
          </cell>
          <cell r="F3273" t="str">
            <v>DEPARTAMENTO DE BOYACA</v>
          </cell>
          <cell r="G3273" t="str">
            <v>CARRERA 6 NO6-30</v>
          </cell>
          <cell r="H3273" t="str">
            <v>155060</v>
          </cell>
          <cell r="I3273" t="str">
            <v>098-7259750</v>
          </cell>
          <cell r="J3273" t="str">
            <v>098-7259750</v>
          </cell>
          <cell r="K3273" t="str">
            <v>aguasdeotanche@gmail.con</v>
          </cell>
          <cell r="L3273" t="str">
            <v>http://</v>
          </cell>
        </row>
        <row r="3274">
          <cell r="C3274" t="str">
            <v>E.S.P. Empresa de Servicios Públicos Domiciliarios de Belén</v>
          </cell>
          <cell r="D3274" t="str">
            <v>EMPOBELEN</v>
          </cell>
          <cell r="E3274" t="str">
            <v>BELEN (NARIÑO)</v>
          </cell>
          <cell r="F3274" t="str">
            <v>DEPARTAMENTO DE NARIÑO</v>
          </cell>
          <cell r="G3274" t="str">
            <v>CARRERA 1</v>
          </cell>
          <cell r="H3274" t="str">
            <v>521080</v>
          </cell>
          <cell r="I3274" t="str">
            <v>314-8216730</v>
          </cell>
          <cell r="J3274" t="str">
            <v>092-7440783</v>
          </cell>
          <cell r="K3274" t="str">
            <v>empobelenesp19@gmail.com</v>
          </cell>
          <cell r="L3274" t="str">
            <v>http://www.empobelenesp.gov.co</v>
          </cell>
        </row>
        <row r="3275">
          <cell r="C3275" t="str">
            <v>E.S.P. Empresas Públicas de Valdivia S.A.</v>
          </cell>
          <cell r="D3275" t="str">
            <v>EMPVAL</v>
          </cell>
          <cell r="E3275" t="str">
            <v>VALDIVIA</v>
          </cell>
          <cell r="F3275" t="str">
            <v>DEPARTAMENTO DE ANTIOQUIA</v>
          </cell>
          <cell r="G3275" t="str">
            <v>ALCALDIA PRIMER PISO</v>
          </cell>
          <cell r="H3275" t="str">
            <v>052010</v>
          </cell>
          <cell r="I3275" t="str">
            <v>094-2600995</v>
          </cell>
          <cell r="J3275" t="str">
            <v>094-8360324</v>
          </cell>
          <cell r="K3275" t="str">
            <v>empvaldivia@hotmail.com</v>
          </cell>
          <cell r="L3275" t="str">
            <v>http://</v>
          </cell>
        </row>
        <row r="3276">
          <cell r="C3276" t="str">
            <v>Administración Pública Cooperativa de Acueducto, Alcantarillado y Aseo de Rosalía</v>
          </cell>
          <cell r="E3276" t="str">
            <v>SANTA ROSALIA</v>
          </cell>
          <cell r="F3276" t="str">
            <v>DEPARTAMENTO DE VICHADA</v>
          </cell>
          <cell r="G3276" t="str">
            <v>PALACIO MUNICIPAL</v>
          </cell>
          <cell r="H3276" t="str">
            <v>992050</v>
          </cell>
          <cell r="I3276" t="str">
            <v>098-5662784</v>
          </cell>
          <cell r="J3276" t="str">
            <v>098-5662784</v>
          </cell>
          <cell r="K3276" t="str">
            <v>greissy2617@hotmail.com</v>
          </cell>
          <cell r="L3276" t="str">
            <v>http://</v>
          </cell>
        </row>
        <row r="3277">
          <cell r="C3277" t="str">
            <v>Empresa Departamental de Juegos de Suerte y Azar</v>
          </cell>
          <cell r="D3277" t="str">
            <v>EDUSUERTE</v>
          </cell>
          <cell r="E3277" t="str">
            <v>BARRANQUILLA - DISTRITO ESPECIAL, INDUSTRIAL Y PORTUARIO</v>
          </cell>
          <cell r="F3277" t="str">
            <v>DEPARTAMENTO DE ATLANTICO</v>
          </cell>
          <cell r="G3277" t="str">
            <v>Calle 40 No. 45 - 46 edifico de la gobernacion del atlantico piso 10</v>
          </cell>
          <cell r="H3277" t="str">
            <v>080003</v>
          </cell>
          <cell r="I3277" t="str">
            <v>095-3307123</v>
          </cell>
          <cell r="J3277" t="str">
            <v>095-3307285</v>
          </cell>
          <cell r="K3277" t="str">
            <v>empresaedusuerte@gmail.com</v>
          </cell>
          <cell r="L3277" t="str">
            <v>http://</v>
          </cell>
        </row>
        <row r="3278">
          <cell r="C3278" t="str">
            <v>E.S.P. Empresas Públicas de Timaná S.A.</v>
          </cell>
          <cell r="E3278" t="str">
            <v>TIMANA</v>
          </cell>
          <cell r="F3278" t="str">
            <v>DEPARTAMENTO DE HUILA</v>
          </cell>
          <cell r="G3278" t="str">
            <v>CARRERA 4 NO 9-78</v>
          </cell>
          <cell r="H3278" t="str">
            <v>417010</v>
          </cell>
          <cell r="I3278" t="str">
            <v>098-8374130</v>
          </cell>
          <cell r="J3278" t="str">
            <v>314-2995459</v>
          </cell>
          <cell r="K3278" t="str">
            <v>emptimana@gmail.com</v>
          </cell>
          <cell r="L3278" t="str">
            <v>http://www.timana-huila.gov.co/directorio-institucional/e</v>
          </cell>
        </row>
        <row r="3279">
          <cell r="C3279" t="str">
            <v>E.S.P. Empresa Oficial de Acueducto, Alcantarillado y Aseo de Toluviejo S.A.</v>
          </cell>
          <cell r="E3279" t="str">
            <v>TOLUVIEJO</v>
          </cell>
          <cell r="F3279" t="str">
            <v>DEPARTAMENTO DE SUCRE</v>
          </cell>
          <cell r="G3279" t="str">
            <v>DIAGONAL 2 NO. 5 13</v>
          </cell>
          <cell r="H3279" t="str">
            <v>707050</v>
          </cell>
          <cell r="I3279" t="str">
            <v>313-5131267</v>
          </cell>
          <cell r="J3279" t="str">
            <v>095-9999999</v>
          </cell>
          <cell r="K3279" t="str">
            <v>aaadetoluviejo@hotmail.com</v>
          </cell>
          <cell r="L3279" t="str">
            <v>http://www.aaadetoluviejo.com/</v>
          </cell>
        </row>
        <row r="3280">
          <cell r="C3280" t="str">
            <v>Instituto Municipal de Tránsito y Transporte de Campoalegre - Huila - En liquidación</v>
          </cell>
          <cell r="E3280" t="str">
            <v>CAMPOALEGRE</v>
          </cell>
          <cell r="F3280" t="str">
            <v>DEPARTAMENTO DE HUILA</v>
          </cell>
          <cell r="G3280" t="str">
            <v>CARRERAA 9 NO.17 - 51</v>
          </cell>
          <cell r="H3280" t="str">
            <v>413020</v>
          </cell>
          <cell r="I3280" t="str">
            <v>316-8343336</v>
          </cell>
          <cell r="J3280" t="str">
            <v>098-8385544</v>
          </cell>
          <cell r="K3280" t="str">
            <v>imttch762@gmail.com</v>
          </cell>
          <cell r="L3280" t="str">
            <v>http://campoalegre-gov.co</v>
          </cell>
        </row>
        <row r="3281">
          <cell r="C3281" t="str">
            <v>E.S.P. Empresa Municipal de Acueducto, Alcantarillado y Aseo de Colosó S.A.</v>
          </cell>
          <cell r="E3281" t="str">
            <v>COLOSO (RICAURTE)</v>
          </cell>
          <cell r="F3281" t="str">
            <v>DEPARTAMENTO DE SUCRE</v>
          </cell>
          <cell r="G3281" t="str">
            <v>PLAZA PRINCIPAL</v>
          </cell>
          <cell r="H3281" t="str">
            <v>707030</v>
          </cell>
          <cell r="I3281" t="str">
            <v>321-5398189</v>
          </cell>
          <cell r="J3281" t="str">
            <v>095-2499837</v>
          </cell>
          <cell r="K3281" t="str">
            <v>aguasdecoloso2@hotmail.com</v>
          </cell>
          <cell r="L3281" t="str">
            <v>http://</v>
          </cell>
        </row>
        <row r="3282">
          <cell r="C3282" t="str">
            <v>E.S.P. de Acueducto, Alcantarillado y Aseo de Mogotes S.A..</v>
          </cell>
          <cell r="D3282" t="str">
            <v>ESPAMOGOTES</v>
          </cell>
          <cell r="E3282" t="str">
            <v>MOGOTES</v>
          </cell>
          <cell r="F3282" t="str">
            <v>DEPARTAMENTO DE SANTANDER</v>
          </cell>
          <cell r="G3282" t="str">
            <v>CALLE 5 # 6 - 15</v>
          </cell>
          <cell r="H3282" t="str">
            <v>682501</v>
          </cell>
          <cell r="I3282" t="str">
            <v>097-7279240</v>
          </cell>
          <cell r="J3282" t="str">
            <v>097-7279198</v>
          </cell>
          <cell r="K3282" t="str">
            <v>espamogotes@hotmail.com</v>
          </cell>
          <cell r="L3282" t="str">
            <v>http://</v>
          </cell>
        </row>
        <row r="3283">
          <cell r="C3283" t="str">
            <v>E.S.P. de Puerto Triunfo S.A.</v>
          </cell>
          <cell r="E3283" t="str">
            <v>PUERTO TRIUNFO</v>
          </cell>
          <cell r="F3283" t="str">
            <v>DEPARTAMENTO DE ANTIOQUIA</v>
          </cell>
          <cell r="G3283" t="str">
            <v>AVENIDA NAPOLES CARRERAA 11 NO 11-86 CABECERA MUNICIPAL</v>
          </cell>
          <cell r="H3283" t="str">
            <v>053440</v>
          </cell>
          <cell r="I3283" t="str">
            <v>314-6038098</v>
          </cell>
          <cell r="J3283" t="str">
            <v>094-8352235</v>
          </cell>
          <cell r="K3283" t="str">
            <v>esppuertotriunfo@hotmail.com</v>
          </cell>
          <cell r="L3283" t="str">
            <v>http://www.esp-puertotriunfo.com.co</v>
          </cell>
        </row>
        <row r="3284">
          <cell r="C3284" t="str">
            <v>E.S.P. de Saldaña S.A.</v>
          </cell>
          <cell r="D3284" t="str">
            <v>EMPUSALDAÑA</v>
          </cell>
          <cell r="E3284" t="str">
            <v>SALDAÑA</v>
          </cell>
          <cell r="F3284" t="str">
            <v>DEPARTAMENTO DE TOLIMA</v>
          </cell>
          <cell r="G3284" t="str">
            <v>CALLE 16 16 18 ED MUNICIPAL PRIMER PISO</v>
          </cell>
          <cell r="H3284" t="str">
            <v>733570</v>
          </cell>
          <cell r="I3284" t="str">
            <v>098-2266035</v>
          </cell>
          <cell r="J3284" t="str">
            <v>098-2266035</v>
          </cell>
          <cell r="K3284" t="str">
            <v>empusaldana@saldana-tolima.gov.co</v>
          </cell>
          <cell r="L3284" t="str">
            <v>http://</v>
          </cell>
        </row>
        <row r="3285">
          <cell r="C3285" t="str">
            <v>Instituto Departamental de Deportes de la Guajira</v>
          </cell>
          <cell r="D3285" t="str">
            <v>IDDG</v>
          </cell>
          <cell r="E3285" t="str">
            <v>RIOHACHA</v>
          </cell>
          <cell r="F3285" t="str">
            <v>DEPARTAMENTO DE GUAJIRA</v>
          </cell>
          <cell r="G3285" t="str">
            <v>CALLE 6 N° 2A 36</v>
          </cell>
          <cell r="H3285" t="str">
            <v>440001</v>
          </cell>
          <cell r="I3285" t="str">
            <v>095-7283727</v>
          </cell>
          <cell r="J3285" t="str">
            <v>095-7283695</v>
          </cell>
          <cell r="K3285" t="str">
            <v>iddgguajira@conexcol.com</v>
          </cell>
          <cell r="L3285" t="str">
            <v>http://indeportesguajira.gov.co</v>
          </cell>
        </row>
        <row r="3286">
          <cell r="C3286" t="str">
            <v>E.S.P. de Tópaga S.A.</v>
          </cell>
          <cell r="D3286" t="str">
            <v>EMTOPAGA</v>
          </cell>
          <cell r="E3286" t="str">
            <v>TOPAGA</v>
          </cell>
          <cell r="F3286" t="str">
            <v>DEPARTAMENTO DE BOYACA</v>
          </cell>
          <cell r="G3286" t="str">
            <v>PARQUE PRINCIPAL MUNICIPIO DE TOPAGA</v>
          </cell>
          <cell r="H3286" t="str">
            <v>152040</v>
          </cell>
          <cell r="I3286" t="str">
            <v>313-2966561</v>
          </cell>
          <cell r="J3286" t="str">
            <v>313-2966561</v>
          </cell>
          <cell r="K3286" t="str">
            <v>serviciospublicos@topaga-boyaca.gov.co</v>
          </cell>
          <cell r="L3286" t="str">
            <v xml:space="preserve">http:// www.topaga-boyaca.gov.co </v>
          </cell>
        </row>
        <row r="3287">
          <cell r="C3287" t="str">
            <v>Instituto Municipal para el Deporte y la Recreación de Amalfi</v>
          </cell>
          <cell r="D3287" t="str">
            <v>INDER AMALFI</v>
          </cell>
          <cell r="E3287" t="str">
            <v>AMALFI</v>
          </cell>
          <cell r="F3287" t="str">
            <v>DEPARTAMENTO DE ANTIOQUIA</v>
          </cell>
          <cell r="G3287" t="str">
            <v>CALLE 19 15-82  UNIDAD DEPORTIVA</v>
          </cell>
          <cell r="H3287" t="str">
            <v>052840</v>
          </cell>
          <cell r="I3287" t="str">
            <v>094-8300020</v>
          </cell>
          <cell r="J3287" t="str">
            <v>094-8300020</v>
          </cell>
          <cell r="K3287" t="str">
            <v>amalfi@indeportesantioquia.gov.co</v>
          </cell>
          <cell r="L3287" t="str">
            <v>http://</v>
          </cell>
        </row>
        <row r="3288">
          <cell r="C3288" t="str">
            <v>E.S.E. Hospital Departamental San Simón - Victoria</v>
          </cell>
          <cell r="E3288" t="str">
            <v>VICTORIA</v>
          </cell>
          <cell r="F3288" t="str">
            <v>DEPARTAMENTO DE CALDAS</v>
          </cell>
          <cell r="G3288" t="str">
            <v>CARRERAA 4 # 8-23</v>
          </cell>
          <cell r="H3288" t="str">
            <v>174030</v>
          </cell>
          <cell r="I3288" t="str">
            <v>096-8552146</v>
          </cell>
          <cell r="J3288" t="str">
            <v>096-8552084</v>
          </cell>
          <cell r="K3288" t="str">
            <v>hsansimon423@yayoo.es</v>
          </cell>
          <cell r="L3288" t="str">
            <v>http://www.esesansimonvictoria.gov.co/</v>
          </cell>
        </row>
        <row r="3289">
          <cell r="C3289" t="str">
            <v>E.S.P. de Herveo S.A.</v>
          </cell>
          <cell r="D3289" t="str">
            <v>EMPOHERVEO</v>
          </cell>
          <cell r="E3289" t="str">
            <v>HERVEO</v>
          </cell>
          <cell r="F3289" t="str">
            <v>DEPARTAMENTO DE TOLIMA</v>
          </cell>
          <cell r="G3289" t="str">
            <v>CARRERA 6 5 - 34</v>
          </cell>
          <cell r="H3289" t="str">
            <v>731540</v>
          </cell>
          <cell r="I3289" t="str">
            <v>310-7540182</v>
          </cell>
          <cell r="J3289" t="str">
            <v>314-6152510</v>
          </cell>
          <cell r="K3289" t="str">
            <v>empoherveo@hotmail.com</v>
          </cell>
          <cell r="L3289" t="str">
            <v>http://empoherveo.gov.co</v>
          </cell>
        </row>
        <row r="3290">
          <cell r="C3290" t="str">
            <v>E.S.P. de Cravo Norte Jagüey S.A.</v>
          </cell>
          <cell r="E3290" t="str">
            <v>CRAVO NORTE</v>
          </cell>
          <cell r="F3290" t="str">
            <v>DEPARTAMENTO DE ARAUCA</v>
          </cell>
          <cell r="G3290" t="str">
            <v>CALLE 2 3-37 BARRIO CENTRO</v>
          </cell>
          <cell r="H3290" t="str">
            <v>812010</v>
          </cell>
          <cell r="I3290" t="str">
            <v>057-3209362420</v>
          </cell>
          <cell r="J3290" t="str">
            <v>000-00</v>
          </cell>
          <cell r="K3290" t="str">
            <v>jagueysacravonorte@hotmail.com</v>
          </cell>
          <cell r="L3290" t="str">
            <v>http://</v>
          </cell>
        </row>
        <row r="3291">
          <cell r="C3291" t="str">
            <v>Instituto Municipal para la Recreación y el Deporte Palmar de Varela</v>
          </cell>
          <cell r="D3291" t="str">
            <v>IMRD</v>
          </cell>
          <cell r="E3291" t="str">
            <v>PALMAR DE VARELA</v>
          </cell>
          <cell r="F3291" t="str">
            <v>DEPARTAMENTO DE ATLANTICO</v>
          </cell>
          <cell r="G3291" t="str">
            <v>Calle 3 No. 5 - 04 Alcaldia Municipal</v>
          </cell>
          <cell r="H3291" t="str">
            <v>083080</v>
          </cell>
          <cell r="I3291" t="str">
            <v>057-3002345064</v>
          </cell>
          <cell r="J3291" t="str">
            <v>057-3002345064</v>
          </cell>
          <cell r="K3291" t="str">
            <v>indeportespalmardevarela@hotmail.com</v>
          </cell>
          <cell r="L3291" t="str">
            <v>http://</v>
          </cell>
        </row>
        <row r="3292">
          <cell r="C3292" t="str">
            <v>Comercializadora Lottired S.A.S.</v>
          </cell>
          <cell r="E3292" t="str">
            <v>MEDELLIN</v>
          </cell>
          <cell r="F3292" t="str">
            <v>DEPARTAMENTO DE ANTIOQUIA</v>
          </cell>
          <cell r="G3292" t="str">
            <v>CARRERA 49 N°47-12</v>
          </cell>
          <cell r="H3292" t="str">
            <v>050012</v>
          </cell>
          <cell r="I3292" t="str">
            <v>094-5115855</v>
          </cell>
          <cell r="J3292" t="str">
            <v>094-5118777</v>
          </cell>
          <cell r="K3292" t="str">
            <v>comercializadora@lottired.com</v>
          </cell>
          <cell r="L3292" t="str">
            <v>http://www.loteriademedellin.com.co/nuestras-marcas/lotti</v>
          </cell>
        </row>
        <row r="3293">
          <cell r="C3293" t="str">
            <v>Asociación de Municipios del Departamento del Caquetá</v>
          </cell>
          <cell r="D3293" t="str">
            <v>AMDELCA</v>
          </cell>
          <cell r="E3293" t="str">
            <v>FLORENCIA</v>
          </cell>
          <cell r="F3293" t="str">
            <v>DEPARTAMENTO DE CAQUETA</v>
          </cell>
          <cell r="G3293" t="str">
            <v>CARRERAA 13 N 15 ESQUINA PISO 5 EDIFICIO GOBERNACIÓN</v>
          </cell>
          <cell r="H3293" t="str">
            <v>180001</v>
          </cell>
          <cell r="I3293" t="str">
            <v>098-4361362</v>
          </cell>
          <cell r="J3293" t="str">
            <v>098-4361362</v>
          </cell>
          <cell r="K3293" t="str">
            <v>asomunicipioscaqueta@hotmail.com</v>
          </cell>
          <cell r="L3293" t="str">
            <v>http://</v>
          </cell>
        </row>
        <row r="3294">
          <cell r="C3294" t="str">
            <v>E.S.P. de Maceo S.A.S.</v>
          </cell>
          <cell r="E3294" t="str">
            <v>MACEO</v>
          </cell>
          <cell r="F3294" t="str">
            <v>DEPARTAMENTO DE ANTIOQUIA</v>
          </cell>
          <cell r="G3294" t="str">
            <v>CARRERA 29 # 26-15 PARQUE LOS FUNDADORES</v>
          </cell>
          <cell r="H3294" t="str">
            <v>053460</v>
          </cell>
          <cell r="I3294" t="str">
            <v>094-8640044</v>
          </cell>
          <cell r="J3294" t="str">
            <v>094-2313991</v>
          </cell>
          <cell r="K3294" t="str">
            <v>aguasdemaceo@gmail.com</v>
          </cell>
          <cell r="L3294" t="str">
            <v>http://</v>
          </cell>
        </row>
        <row r="3295">
          <cell r="C3295" t="str">
            <v>U.A.E. de Gestión Pensional y Contribuciones Parafiscales de la Protección Social</v>
          </cell>
          <cell r="D3295" t="str">
            <v>UGPP</v>
          </cell>
          <cell r="E3295" t="str">
            <v>BOGOTA - DISTRITO CAPITAL</v>
          </cell>
          <cell r="F3295" t="str">
            <v>DISTRITO CAPITAL</v>
          </cell>
          <cell r="G3295" t="str">
            <v>AVENIDA EL DORADO NO. 69 B 45, PISO 2</v>
          </cell>
          <cell r="H3295" t="str">
            <v>110931</v>
          </cell>
          <cell r="I3295" t="str">
            <v>091-4237300</v>
          </cell>
          <cell r="J3295" t="str">
            <v>091-4237300</v>
          </cell>
          <cell r="K3295" t="str">
            <v>contactenos@ugpp.gov.co</v>
          </cell>
          <cell r="L3295" t="str">
            <v>http://www.ugpp.gov.co</v>
          </cell>
        </row>
        <row r="3296">
          <cell r="C3296" t="str">
            <v>Instituto de Financiamiento, Promoción y Desarrollo de Mariquita</v>
          </cell>
          <cell r="E3296" t="str">
            <v>MARIQUITA</v>
          </cell>
          <cell r="F3296" t="str">
            <v>DEPARTAMENTO DE TOLIMA</v>
          </cell>
          <cell r="G3296" t="str">
            <v>CALLE 1 CARRERA 7 ESQUINA</v>
          </cell>
          <cell r="H3296" t="str">
            <v>732020</v>
          </cell>
          <cell r="I3296" t="str">
            <v>098-2526705</v>
          </cell>
          <cell r="J3296" t="str">
            <v>098-2522903</v>
          </cell>
          <cell r="K3296" t="str">
            <v>infimariquita@gmail.com</v>
          </cell>
          <cell r="L3296" t="str">
            <v>http://</v>
          </cell>
        </row>
        <row r="3297">
          <cell r="C3297" t="str">
            <v>E.S.P. de Policarpa S.A.</v>
          </cell>
          <cell r="D3297" t="str">
            <v>EMPOLICARPA</v>
          </cell>
          <cell r="E3297" t="str">
            <v>POLICARPA</v>
          </cell>
          <cell r="F3297" t="str">
            <v>DEPARTAMENTO DE NARIÑO</v>
          </cell>
          <cell r="G3297" t="str">
            <v>Barrio Centro</v>
          </cell>
          <cell r="H3297" t="str">
            <v>527001</v>
          </cell>
          <cell r="I3297" t="str">
            <v>092-7330045</v>
          </cell>
          <cell r="J3297" t="str">
            <v>092-7265615</v>
          </cell>
          <cell r="K3297" t="str">
            <v>empolicarpa@hotmail.com</v>
          </cell>
          <cell r="L3297" t="str">
            <v>http://</v>
          </cell>
        </row>
        <row r="3298">
          <cell r="C3298" t="str">
            <v>Cooperativa de Organismos de Salud de Boyacá</v>
          </cell>
          <cell r="D3298" t="str">
            <v>COOSBOY</v>
          </cell>
          <cell r="E3298" t="str">
            <v>TUNJA</v>
          </cell>
          <cell r="F3298" t="str">
            <v>DEPARTAMENTO DE BOYACA</v>
          </cell>
          <cell r="G3298" t="str">
            <v>CALLE 58 2 16</v>
          </cell>
          <cell r="H3298" t="str">
            <v>150001</v>
          </cell>
          <cell r="I3298" t="str">
            <v>098-7447519</v>
          </cell>
          <cell r="J3298" t="str">
            <v>098-7448043</v>
          </cell>
          <cell r="K3298" t="str">
            <v>gerencia@coosboy.org</v>
          </cell>
          <cell r="L3298" t="str">
            <v>http://www.coosboy.org</v>
          </cell>
        </row>
        <row r="3299">
          <cell r="C3299" t="str">
            <v>E.S.P. Empresas Públicas de Jericó S.A.</v>
          </cell>
          <cell r="D3299" t="str">
            <v>EEPPJ</v>
          </cell>
          <cell r="E3299" t="str">
            <v>JERICO (ANTIOQUIA)</v>
          </cell>
          <cell r="F3299" t="str">
            <v>DEPARTAMENTO DE ANTIOQUIA</v>
          </cell>
          <cell r="G3299" t="str">
            <v>CARRERAA 4  5 42</v>
          </cell>
          <cell r="H3299" t="str">
            <v>056010</v>
          </cell>
          <cell r="I3299" t="str">
            <v>094-8523101,106</v>
          </cell>
          <cell r="J3299" t="str">
            <v>094-8523764</v>
          </cell>
          <cell r="K3299" t="str">
            <v>eeppj@hotmail.com</v>
          </cell>
          <cell r="L3299" t="str">
            <v>http://www.eeppj.co</v>
          </cell>
        </row>
        <row r="3300">
          <cell r="C3300" t="str">
            <v>E.S.P. Empresa de Servicios de Acueducto, Alcantarillado y Aseo de Apulo S.A.</v>
          </cell>
          <cell r="D3300" t="str">
            <v>EMPOAPULO</v>
          </cell>
          <cell r="E3300" t="str">
            <v>APULO (RAFAEL REYES)</v>
          </cell>
          <cell r="F3300" t="str">
            <v>DEPARTAMENTO DE CUNDINAMARCA</v>
          </cell>
          <cell r="G3300" t="str">
            <v>KM 1 VIA APULO ANAPOIMA</v>
          </cell>
          <cell r="H3300" t="str">
            <v>252650</v>
          </cell>
          <cell r="I3300" t="str">
            <v>091-8388301</v>
          </cell>
          <cell r="J3300" t="str">
            <v>091-8388649</v>
          </cell>
          <cell r="K3300" t="str">
            <v>empoapulo@apulo-cundinamarca.gov.co</v>
          </cell>
          <cell r="L3300" t="str">
            <v>http://empoapulosaesp-cundinamarca.gov.com</v>
          </cell>
        </row>
        <row r="3301">
          <cell r="C3301" t="str">
            <v>E.S.P. de Roncesvalles S.A.</v>
          </cell>
          <cell r="D3301" t="str">
            <v>ESPRON</v>
          </cell>
          <cell r="E3301" t="str">
            <v>RONCESVALLES</v>
          </cell>
          <cell r="F3301" t="str">
            <v>DEPARTAMENTO DE TOLIMA</v>
          </cell>
          <cell r="G3301" t="str">
            <v>CARRERAA 1  NO 5 15 PARQUE PRINCIPAL</v>
          </cell>
          <cell r="H3301" t="str">
            <v>735550</v>
          </cell>
          <cell r="I3301" t="str">
            <v>098-2250148</v>
          </cell>
          <cell r="J3301" t="str">
            <v>098-2250141</v>
          </cell>
          <cell r="K3301" t="str">
            <v>gobierno@roncesvalles-tolima.gov.co</v>
          </cell>
          <cell r="L3301" t="str">
            <v>http://www.roncesvalles-tolima.gov.co</v>
          </cell>
        </row>
        <row r="3302">
          <cell r="C3302" t="str">
            <v>Instituto de Cultura, Turismo, Recreación y Deporte de Apulo</v>
          </cell>
          <cell r="D3302" t="str">
            <v>ICTRD</v>
          </cell>
          <cell r="E3302" t="str">
            <v>APULO (RAFAEL REYES)</v>
          </cell>
          <cell r="F3302" t="str">
            <v>DEPARTAMENTO DE CUNDINAMARCA</v>
          </cell>
          <cell r="G3302" t="str">
            <v>POLIDEPORTIVO MUNICIPAL</v>
          </cell>
          <cell r="H3302" t="str">
            <v>252650</v>
          </cell>
          <cell r="I3302" t="str">
            <v>091-8388301</v>
          </cell>
          <cell r="J3302" t="str">
            <v>091-8388649</v>
          </cell>
          <cell r="K3302" t="str">
            <v>deportesapulo@gmail.com</v>
          </cell>
          <cell r="L3302" t="str">
            <v>http://</v>
          </cell>
        </row>
        <row r="3303">
          <cell r="C3303" t="str">
            <v>E.S.P. Empresa de Servicios Públicos Domiciliarios de la Provincia de Lengupa S.A.</v>
          </cell>
          <cell r="D3303" t="str">
            <v>SERVILENGUPA</v>
          </cell>
          <cell r="E3303" t="str">
            <v>MIRAFLORES (BOYACA)</v>
          </cell>
          <cell r="F3303" t="str">
            <v>DEPARTAMENTO DE BOYACA</v>
          </cell>
          <cell r="G3303" t="str">
            <v>CALLE 4 7-42</v>
          </cell>
          <cell r="H3303" t="str">
            <v>152660</v>
          </cell>
          <cell r="I3303" t="str">
            <v>098-7449918</v>
          </cell>
          <cell r="J3303" t="str">
            <v>098-7330237</v>
          </cell>
          <cell r="K3303" t="str">
            <v>servilengupasaesp@gamil.com</v>
          </cell>
          <cell r="L3303" t="str">
            <v>http://</v>
          </cell>
        </row>
        <row r="3304">
          <cell r="C3304" t="str">
            <v>E.S.P. Rio Luisa Empresa de Servicios Públicos de San Luis S.A.</v>
          </cell>
          <cell r="E3304" t="str">
            <v>SAN LUIS (TOLIMA)</v>
          </cell>
          <cell r="F3304" t="str">
            <v>DEPARTAMENTO DE TOLIMA</v>
          </cell>
          <cell r="G3304" t="str">
            <v>CALLE 5 ENTRE 6 Y 7</v>
          </cell>
          <cell r="H3304" t="str">
            <v>733001</v>
          </cell>
          <cell r="I3304" t="str">
            <v>310-2102837</v>
          </cell>
          <cell r="J3304" t="str">
            <v>999-99999</v>
          </cell>
          <cell r="K3304" t="str">
            <v>rioluisa.sa.esp@gmail.com</v>
          </cell>
          <cell r="L3304" t="str">
            <v>http:///rio-luisa-s-a-e-s-p.webnode.es/</v>
          </cell>
        </row>
        <row r="3305">
          <cell r="C3305" t="str">
            <v>E.S.E. Edmundo Germán Arias Duarte de Puerto Wilches</v>
          </cell>
          <cell r="E3305" t="str">
            <v>PUERTO WILCHES</v>
          </cell>
          <cell r="F3305" t="str">
            <v>DEPARTAMENTO DE SANTANDER</v>
          </cell>
          <cell r="G3305" t="str">
            <v>CARRERA 3 NO. 2-56</v>
          </cell>
          <cell r="H3305" t="str">
            <v>687061</v>
          </cell>
          <cell r="I3305" t="str">
            <v>097-6132018</v>
          </cell>
          <cell r="J3305" t="str">
            <v>097-6132018</v>
          </cell>
          <cell r="K3305" t="str">
            <v>hospitalwilches@gmail.com</v>
          </cell>
          <cell r="L3305" t="str">
            <v>http:///egad.gov.co</v>
          </cell>
        </row>
        <row r="3306">
          <cell r="C3306" t="str">
            <v>U.A.E. Sistema Estratégico de Transporte Público de Pasajeros para Pasto</v>
          </cell>
          <cell r="D3306" t="str">
            <v>SETP</v>
          </cell>
          <cell r="E3306" t="str">
            <v>SAN JUAN DE PASTO</v>
          </cell>
          <cell r="F3306" t="str">
            <v>DEPARTAMENTO DE NARIÑO</v>
          </cell>
          <cell r="G3306" t="str">
            <v>Calle 17 No. 35 - 52</v>
          </cell>
          <cell r="H3306" t="str">
            <v>500002</v>
          </cell>
          <cell r="I3306" t="str">
            <v>092-73114912</v>
          </cell>
          <cell r="J3306" t="str">
            <v>092-7313400</v>
          </cell>
          <cell r="K3306" t="str">
            <v>jairo.lopez.gerencia@avante.gov.co</v>
          </cell>
          <cell r="L3306" t="str">
            <v>http://</v>
          </cell>
        </row>
        <row r="3307">
          <cell r="C3307" t="str">
            <v>Instituto Silviano para la Recreación y el Deporte</v>
          </cell>
          <cell r="D3307" t="str">
            <v>ISIRD</v>
          </cell>
          <cell r="E3307" t="str">
            <v>SILVIA</v>
          </cell>
          <cell r="F3307" t="str">
            <v>DEPARTAMENTO DE CAUCA</v>
          </cell>
          <cell r="G3307" t="str">
            <v>calle 9 N° 2-41 Parque principal</v>
          </cell>
          <cell r="H3307" t="str">
            <v>192070</v>
          </cell>
          <cell r="I3307" t="str">
            <v>092-8251011,3206985024</v>
          </cell>
          <cell r="J3307" t="str">
            <v>092-8251108</v>
          </cell>
          <cell r="K3307" t="str">
            <v>isird@silvia-cauca.gov.co</v>
          </cell>
          <cell r="L3307" t="str">
            <v>http://</v>
          </cell>
        </row>
        <row r="3308">
          <cell r="C3308" t="str">
            <v>E.S.P. Empresa Municipal de Acueducto, Alcantarillado y Aseo de San Juan de Betulia S.A.</v>
          </cell>
          <cell r="E3308" t="str">
            <v>SAN JUAN DE BETULIA</v>
          </cell>
          <cell r="F3308" t="str">
            <v>DEPARTAMENTO DE SUCRE</v>
          </cell>
          <cell r="G3308" t="str">
            <v>Carrera 6 No. 5 - 24 Plaza La Cruz</v>
          </cell>
          <cell r="H3308" t="str">
            <v>705010</v>
          </cell>
          <cell r="I3308" t="str">
            <v>310-6811316</v>
          </cell>
          <cell r="J3308" t="str">
            <v>300-7502930</v>
          </cell>
          <cell r="K3308" t="str">
            <v>aguasdebetulia@gmail.com</v>
          </cell>
          <cell r="L3308" t="str">
            <v>http://</v>
          </cell>
        </row>
        <row r="3309">
          <cell r="C3309" t="str">
            <v>PAP Caja Agraria Pensiones</v>
          </cell>
          <cell r="E3309" t="str">
            <v>BOGOTA - DISTRITO CAPITAL</v>
          </cell>
          <cell r="F3309" t="str">
            <v>DISTRITO CAPITAL</v>
          </cell>
          <cell r="G3309" t="str">
            <v>CALLE 72 NO. 10-03</v>
          </cell>
          <cell r="H3309" t="str">
            <v>110221</v>
          </cell>
          <cell r="I3309" t="str">
            <v>057-3155485880</v>
          </cell>
          <cell r="J3309" t="str">
            <v>091-5945111,1630</v>
          </cell>
          <cell r="K3309" t="str">
            <v>servicioalcliente@fiduprevisora.com.co</v>
          </cell>
          <cell r="L3309" t="str">
            <v>http://www.fiduprevisora.com.co</v>
          </cell>
        </row>
        <row r="3310">
          <cell r="C3310" t="str">
            <v>PAR Electrificadora de La Guajira S.A. E.S.P. - En Liquidación</v>
          </cell>
          <cell r="E3310" t="str">
            <v>BOGOTA - DISTRITO CAPITAL</v>
          </cell>
          <cell r="F3310" t="str">
            <v>DISTRITO CAPITAL</v>
          </cell>
          <cell r="G3310" t="str">
            <v>CALLE 72 10 03</v>
          </cell>
          <cell r="H3310" t="str">
            <v>110221</v>
          </cell>
          <cell r="I3310" t="str">
            <v>057-3155485880</v>
          </cell>
          <cell r="J3310" t="str">
            <v>091-5945111,1682</v>
          </cell>
          <cell r="K3310" t="str">
            <v>servicioalcliente@fiduprevisora.com.co</v>
          </cell>
          <cell r="L3310" t="str">
            <v>http://www.fiduprevisora.com.co</v>
          </cell>
        </row>
        <row r="3311">
          <cell r="C3311" t="str">
            <v>PAR Electrificadora de Sucre S.A. E.S.P. - En Liquidación</v>
          </cell>
          <cell r="E3311" t="str">
            <v>BOGOTA - DISTRITO CAPITAL</v>
          </cell>
          <cell r="F3311" t="str">
            <v>DISTRITO CAPITAL</v>
          </cell>
          <cell r="G3311" t="str">
            <v>CALLE 72 NO 10 - 03</v>
          </cell>
          <cell r="H3311" t="str">
            <v>110221</v>
          </cell>
          <cell r="I3311" t="str">
            <v>057-3155485880</v>
          </cell>
          <cell r="J3311" t="str">
            <v>091-5945111,1682</v>
          </cell>
          <cell r="K3311" t="str">
            <v>servicioalcliente@fiduprevisora.com.co</v>
          </cell>
          <cell r="L3311" t="str">
            <v>http://www.fiduprevisora.com.co</v>
          </cell>
        </row>
        <row r="3312">
          <cell r="C3312" t="str">
            <v>PAR Electrificadora de Córdoba S.A. E.S.P. - En Liquidación</v>
          </cell>
          <cell r="E3312" t="str">
            <v>BOGOTA - DISTRITO CAPITAL</v>
          </cell>
          <cell r="F3312" t="str">
            <v>DISTRITO CAPITAL</v>
          </cell>
          <cell r="G3312" t="str">
            <v>CALLE 72 10 03</v>
          </cell>
          <cell r="H3312" t="str">
            <v>110221</v>
          </cell>
          <cell r="I3312" t="str">
            <v>057-3155485880</v>
          </cell>
          <cell r="J3312" t="str">
            <v>091-5945111,1682</v>
          </cell>
          <cell r="K3312" t="str">
            <v>servicioalcliente@fiduprevisora.com.co</v>
          </cell>
          <cell r="L3312" t="str">
            <v>http://www.fiduprevisora.com.co</v>
          </cell>
        </row>
        <row r="3313">
          <cell r="C3313" t="str">
            <v>PAR Electrificadora del Atlántico S.A. E.S.P. - En Liquidación</v>
          </cell>
          <cell r="E3313" t="str">
            <v>BOGOTA - DISTRITO CAPITAL</v>
          </cell>
          <cell r="F3313" t="str">
            <v>DISTRITO CAPITAL</v>
          </cell>
          <cell r="G3313" t="str">
            <v>CALLE 72 NO 10 - 03</v>
          </cell>
          <cell r="H3313" t="str">
            <v>110221</v>
          </cell>
          <cell r="I3313" t="str">
            <v>057-3155485880</v>
          </cell>
          <cell r="J3313" t="str">
            <v>091-5945111,1682</v>
          </cell>
          <cell r="K3313" t="str">
            <v>servicioalcliente@fiduprevisora.com.co</v>
          </cell>
          <cell r="L3313" t="str">
            <v>http://www.fiduprevisora.com.co</v>
          </cell>
        </row>
        <row r="3314">
          <cell r="C3314" t="str">
            <v>PAR Empresa de Energía Eléctrica de Magangué</v>
          </cell>
          <cell r="E3314" t="str">
            <v>BOGOTA - DISTRITO CAPITAL</v>
          </cell>
          <cell r="F3314" t="str">
            <v>DISTRITO CAPITAL</v>
          </cell>
          <cell r="G3314" t="str">
            <v>Carrera 10 No. 72 - 03</v>
          </cell>
          <cell r="H3314" t="str">
            <v>110221</v>
          </cell>
          <cell r="I3314" t="str">
            <v>057-3155485880</v>
          </cell>
          <cell r="J3314" t="str">
            <v>091-5945111,1682</v>
          </cell>
          <cell r="K3314" t="str">
            <v>ssotelo@fiduprevisora.com.co</v>
          </cell>
          <cell r="L3314" t="str">
            <v>http://</v>
          </cell>
        </row>
        <row r="3315">
          <cell r="C3315" t="str">
            <v>PAR Electrificadora de Bolívar S.A. E.S.P. - En Liquidación</v>
          </cell>
          <cell r="E3315" t="str">
            <v>BOGOTA - DISTRITO CAPITAL</v>
          </cell>
          <cell r="F3315" t="str">
            <v>DISTRITO CAPITAL</v>
          </cell>
          <cell r="G3315" t="str">
            <v>CALLE 72 NO 10-03</v>
          </cell>
          <cell r="H3315" t="str">
            <v>110221</v>
          </cell>
          <cell r="I3315" t="str">
            <v>057-3155485880</v>
          </cell>
          <cell r="J3315" t="str">
            <v>091-5945111,1682</v>
          </cell>
          <cell r="K3315" t="str">
            <v>servicioalcliente@fiduprevisora.com.co</v>
          </cell>
          <cell r="L3315" t="str">
            <v>http://www.fiduprevisora.com.co</v>
          </cell>
        </row>
        <row r="3316">
          <cell r="C3316" t="str">
            <v>PAR Electrificadora del Magdalena S.A. E.S.P. - En Liquidación</v>
          </cell>
          <cell r="E3316" t="str">
            <v>BOGOTA - DISTRITO CAPITAL</v>
          </cell>
          <cell r="F3316" t="str">
            <v>DISTRITO CAPITAL</v>
          </cell>
          <cell r="G3316" t="str">
            <v>Carrera 10 No. 72 - 03</v>
          </cell>
          <cell r="H3316" t="str">
            <v>110221</v>
          </cell>
          <cell r="I3316" t="str">
            <v>057-3155485880</v>
          </cell>
          <cell r="J3316" t="str">
            <v>091-5945111,1682</v>
          </cell>
          <cell r="K3316" t="str">
            <v>ssotelo@fiduprevisora.com.co</v>
          </cell>
          <cell r="L3316" t="str">
            <v>http://</v>
          </cell>
        </row>
        <row r="3317">
          <cell r="C3317" t="str">
            <v>PAP Banco Central Hipotecario - En Liquidación / Archivo Bogotá</v>
          </cell>
          <cell r="E3317" t="str">
            <v>BOGOTA - DISTRITO CAPITAL</v>
          </cell>
          <cell r="F3317" t="str">
            <v>DISTRITO CAPITAL</v>
          </cell>
          <cell r="G3317" t="str">
            <v>Carrera 10 No. 72 - 03</v>
          </cell>
          <cell r="H3317" t="str">
            <v>110221</v>
          </cell>
          <cell r="I3317" t="str">
            <v>057-3155485880</v>
          </cell>
          <cell r="J3317" t="str">
            <v>091-5945111,1644</v>
          </cell>
          <cell r="K3317" t="str">
            <v>ssotelo@fiduprevisora.com.co</v>
          </cell>
          <cell r="L3317" t="str">
            <v>http://</v>
          </cell>
        </row>
        <row r="3318">
          <cell r="C3318" t="str">
            <v>PAR Banco Central Hipotecario - En Liquidación</v>
          </cell>
          <cell r="E3318" t="str">
            <v>BOGOTA - DISTRITO CAPITAL</v>
          </cell>
          <cell r="F3318" t="str">
            <v>DISTRITO CAPITAL</v>
          </cell>
          <cell r="G3318" t="str">
            <v>CALLE 72 NO. 10-03</v>
          </cell>
          <cell r="H3318" t="str">
            <v>110221</v>
          </cell>
          <cell r="I3318" t="str">
            <v>057-3155485880</v>
          </cell>
          <cell r="J3318" t="str">
            <v>091-5945111,1630</v>
          </cell>
          <cell r="K3318" t="str">
            <v>servicioalcliente@fiduprevisora.com.co</v>
          </cell>
          <cell r="L3318" t="str">
            <v>http://www.fiduprevisora.com.co</v>
          </cell>
        </row>
        <row r="3319">
          <cell r="C3319" t="str">
            <v>PAR Banco del Estado - En Liquidación</v>
          </cell>
          <cell r="E3319" t="str">
            <v>BOGOTA - DISTRITO CAPITAL</v>
          </cell>
          <cell r="F3319" t="str">
            <v>DISTRITO CAPITAL</v>
          </cell>
          <cell r="G3319" t="str">
            <v>CALLE 72 NO 10 - 03</v>
          </cell>
          <cell r="H3319" t="str">
            <v>110221</v>
          </cell>
          <cell r="I3319" t="str">
            <v>057-3155485880</v>
          </cell>
          <cell r="J3319" t="str">
            <v>091-5945111,1630</v>
          </cell>
          <cell r="K3319" t="str">
            <v>servicioalcliente@fiduprevisora.com.co</v>
          </cell>
          <cell r="L3319" t="str">
            <v>http://www.fiduprevisora.com.co</v>
          </cell>
        </row>
        <row r="3320">
          <cell r="C3320" t="str">
            <v>E.S.P. Gecelca 3 S.A.S.</v>
          </cell>
          <cell r="D3320" t="str">
            <v>GECELCA</v>
          </cell>
          <cell r="E3320" t="str">
            <v>BARRANQUILLA - DISTRITO ESPECIAL, INDUSTRIAL Y PORTUARIO</v>
          </cell>
          <cell r="F3320" t="str">
            <v>DEPARTAMENTO DE ATLANTICO</v>
          </cell>
          <cell r="G3320" t="str">
            <v>CARRERAA 55 NO 72-109 BARRANQUILLA (PARA NOTIFICACIONES)</v>
          </cell>
          <cell r="H3320" t="str">
            <v>080001</v>
          </cell>
          <cell r="I3320" t="str">
            <v>095-3303000</v>
          </cell>
          <cell r="J3320" t="str">
            <v>095-3303150</v>
          </cell>
          <cell r="K3320" t="str">
            <v>info@gecelca.com.co</v>
          </cell>
          <cell r="L3320" t="str">
            <v>http://www.gecelca.com.co</v>
          </cell>
        </row>
        <row r="3321">
          <cell r="C3321" t="str">
            <v>E.S.P. Aguas de Puerto Wilches S.A.S.</v>
          </cell>
          <cell r="E3321" t="str">
            <v>PUERTO WILCHES</v>
          </cell>
          <cell r="F3321" t="str">
            <v>DEPARTAMENTO DE SANTANDER</v>
          </cell>
          <cell r="G3321" t="str">
            <v>Carrera 3 No. 4 - 76 Barrio El Centro</v>
          </cell>
          <cell r="H3321" t="str">
            <v>687061</v>
          </cell>
          <cell r="I3321" t="str">
            <v>097-6132179</v>
          </cell>
          <cell r="J3321" t="str">
            <v>097-6132179</v>
          </cell>
          <cell r="K3321" t="str">
            <v>yaseca22@hotmail.com</v>
          </cell>
          <cell r="L3321" t="str">
            <v>http://</v>
          </cell>
        </row>
        <row r="3322">
          <cell r="C3322" t="str">
            <v>E.S.P. de Acueducto, Alcantarillado y Aseo de Ocamonte S.A.</v>
          </cell>
          <cell r="D3322" t="str">
            <v>ESPOCAM</v>
          </cell>
          <cell r="E3322" t="str">
            <v>OCAMONTE</v>
          </cell>
          <cell r="F3322" t="str">
            <v>DEPARTAMENTO DE SANTANDER</v>
          </cell>
          <cell r="G3322" t="str">
            <v>CALLE 5 3-49</v>
          </cell>
          <cell r="H3322" t="str">
            <v>682561</v>
          </cell>
          <cell r="I3322" t="str">
            <v>097-7241612</v>
          </cell>
          <cell r="J3322" t="str">
            <v>097-7241612</v>
          </cell>
          <cell r="K3322" t="str">
            <v>espocam.s.a@hotmail.com</v>
          </cell>
          <cell r="L3322" t="str">
            <v>http://www.espocamesp.com</v>
          </cell>
        </row>
        <row r="3323">
          <cell r="C3323" t="str">
            <v>E.S.P. Empresa de Acueducto, Alcantarillado y Aseo de Silvania S.A.</v>
          </cell>
          <cell r="D3323" t="str">
            <v>EMPUSILVANIA</v>
          </cell>
          <cell r="E3323" t="str">
            <v>SILVANIA</v>
          </cell>
          <cell r="F3323" t="str">
            <v>DEPARTAMENTO DE CUNDINAMARCA</v>
          </cell>
          <cell r="G3323" t="str">
            <v>Calle 10 No. 4 - 29 Centro</v>
          </cell>
          <cell r="H3323" t="str">
            <v>252240</v>
          </cell>
          <cell r="I3323" t="str">
            <v>091-8684684</v>
          </cell>
          <cell r="J3323" t="str">
            <v>091-8684684</v>
          </cell>
          <cell r="K3323" t="str">
            <v>empusilvania@hotmail.com</v>
          </cell>
          <cell r="L3323" t="str">
            <v>http://</v>
          </cell>
        </row>
        <row r="3324">
          <cell r="C3324" t="str">
            <v>E.S.P. Aguas de Villahermosa S.A.S.</v>
          </cell>
          <cell r="E3324" t="str">
            <v>VILLAHERMOSA</v>
          </cell>
          <cell r="F3324" t="str">
            <v>DEPARTAMENTO DE TOLIMA</v>
          </cell>
          <cell r="G3324" t="str">
            <v>Carrera 8 No. 4 - 42</v>
          </cell>
          <cell r="H3324" t="str">
            <v>731501</v>
          </cell>
          <cell r="I3324" t="str">
            <v>314-2991572</v>
          </cell>
          <cell r="J3324" t="str">
            <v>314-2991572</v>
          </cell>
          <cell r="K3324" t="str">
            <v>aguasdevillahermosa@hotmail.com.es</v>
          </cell>
          <cell r="L3324" t="str">
            <v>http://</v>
          </cell>
        </row>
        <row r="3325">
          <cell r="C3325" t="str">
            <v>E.S.P. Empresa Solidaria de Servicios Públicos de Chinavita</v>
          </cell>
          <cell r="D3325" t="str">
            <v>EMSOCHINAVITA</v>
          </cell>
          <cell r="E3325" t="str">
            <v>CHINAVITA</v>
          </cell>
          <cell r="F3325" t="str">
            <v>DEPARTAMENTO DE BOYACA</v>
          </cell>
          <cell r="G3325" t="str">
            <v>CALLE 4  2  05</v>
          </cell>
          <cell r="H3325" t="str">
            <v>153280</v>
          </cell>
          <cell r="I3325" t="str">
            <v>098-7524490</v>
          </cell>
          <cell r="J3325" t="str">
            <v>098-7524490</v>
          </cell>
          <cell r="K3325" t="str">
            <v>lidaisabelbp@gmail.com</v>
          </cell>
          <cell r="L3325" t="str">
            <v>http://lidaisabelbp@gmail.com</v>
          </cell>
        </row>
        <row r="3326">
          <cell r="C3326" t="str">
            <v>E.S.P. de Moniquirá S.A.</v>
          </cell>
          <cell r="D3326" t="str">
            <v>ESPM</v>
          </cell>
          <cell r="E3326" t="str">
            <v>MONIQUIRA</v>
          </cell>
          <cell r="F3326" t="str">
            <v>DEPARTAMENTO DE BOYACA</v>
          </cell>
          <cell r="G3326" t="str">
            <v>CALLE 13 NO. 4-110</v>
          </cell>
          <cell r="H3326" t="str">
            <v>154260</v>
          </cell>
          <cell r="I3326" t="str">
            <v>098-7280931</v>
          </cell>
          <cell r="J3326" t="str">
            <v>098-7280931</v>
          </cell>
          <cell r="K3326" t="str">
            <v>esp.sa.moniquira@hotmail.com</v>
          </cell>
          <cell r="L3326" t="str">
            <v>http://serviciospublicosmoniquirasaesp.com</v>
          </cell>
        </row>
        <row r="3327">
          <cell r="C3327" t="str">
            <v>Sistema Estratégico de Transporte Público de Santa Marta S.A.S.</v>
          </cell>
          <cell r="D3327" t="str">
            <v>SETP SANTA MARTA</v>
          </cell>
          <cell r="E3327" t="str">
            <v>SANTA MARTA - DISTRITO TURISTICO, CULTURAL E HISTORICO</v>
          </cell>
          <cell r="F3327" t="str">
            <v>DEPARTAMENTO DE MAGDALENA</v>
          </cell>
          <cell r="G3327" t="str">
            <v>CALLE 24 N° 3-99 OFICINA 12-02</v>
          </cell>
          <cell r="H3327" t="str">
            <v>470004</v>
          </cell>
          <cell r="I3327" t="str">
            <v>095-4317777</v>
          </cell>
          <cell r="J3327" t="str">
            <v>095-4317777</v>
          </cell>
          <cell r="K3327" t="str">
            <v>setpsantamarta@gmail.com</v>
          </cell>
          <cell r="L3327" t="str">
            <v>http://www.setpsantamarta.gov.co</v>
          </cell>
        </row>
        <row r="3328">
          <cell r="C3328" t="str">
            <v>Instituto Municipal de Recreación, Deporte y Cultura - Tinjacá</v>
          </cell>
          <cell r="D3328" t="str">
            <v>INDEPCUL TINJACA</v>
          </cell>
          <cell r="E3328" t="str">
            <v>TINJACA</v>
          </cell>
          <cell r="F3328" t="str">
            <v>DEPARTAMENTO DE BOYACA</v>
          </cell>
          <cell r="G3328" t="str">
            <v>CARRERA 3 N4-24</v>
          </cell>
          <cell r="H3328" t="str">
            <v>153840</v>
          </cell>
          <cell r="I3328" t="str">
            <v>098-7401839,107</v>
          </cell>
          <cell r="J3328" t="str">
            <v>098-7401839</v>
          </cell>
          <cell r="K3328" t="str">
            <v>indepcult@tinjaca-boyaca.gov.co</v>
          </cell>
          <cell r="L3328" t="str">
            <v>http://</v>
          </cell>
        </row>
        <row r="3329">
          <cell r="C3329" t="str">
            <v>E.S.P. Empresa de Servicios Públicos de Guadalupe S.A.S</v>
          </cell>
          <cell r="E3329" t="str">
            <v>GUADALUPE (ANTIOQUIA)</v>
          </cell>
          <cell r="F3329" t="str">
            <v>DEPARTAMENTO DE ANTIOQUIA</v>
          </cell>
          <cell r="G3329" t="str">
            <v>Calle 50 No. 50 - 27</v>
          </cell>
          <cell r="H3329" t="str">
            <v>051820</v>
          </cell>
          <cell r="I3329" t="str">
            <v>094-8616440,115</v>
          </cell>
          <cell r="J3329" t="str">
            <v>094-8616205</v>
          </cell>
          <cell r="K3329" t="str">
            <v>uspguadalupe@gmail.com</v>
          </cell>
          <cell r="L3329" t="str">
            <v>http://</v>
          </cell>
        </row>
        <row r="3330">
          <cell r="C3330" t="str">
            <v>E.S.P. y Domiciliarios de Acueducto y Alcantarillado de el Carmen de Bolívar S.A.</v>
          </cell>
          <cell r="D3330" t="str">
            <v>ACUECAR</v>
          </cell>
          <cell r="E3330" t="str">
            <v>EL CARMEN DE BOLIVAR</v>
          </cell>
          <cell r="F3330" t="str">
            <v>DEPARTAMENTO DE BOLIVAR</v>
          </cell>
          <cell r="G3330" t="str">
            <v>CARRERA 52 N° 25-43 BARRIO CENTRO</v>
          </cell>
          <cell r="H3330" t="str">
            <v>132050</v>
          </cell>
          <cell r="I3330" t="str">
            <v>313-5892688</v>
          </cell>
          <cell r="J3330" t="str">
            <v>999-9999999</v>
          </cell>
          <cell r="K3330" t="str">
            <v>contactenos.acuecar@gmail.com</v>
          </cell>
          <cell r="L3330" t="str">
            <v>http://www.acuecar.com</v>
          </cell>
        </row>
        <row r="3331">
          <cell r="C3331" t="str">
            <v>Empresa Férrea Regional S.A.S.</v>
          </cell>
          <cell r="D3331" t="str">
            <v>EFR</v>
          </cell>
          <cell r="E3331" t="str">
            <v>BOGOTA - DISTRITO CAPITAL</v>
          </cell>
          <cell r="F3331" t="str">
            <v>DISTRITO CAPITAL</v>
          </cell>
          <cell r="G3331" t="str">
            <v>CALLE 26 NO. 68C - 61 TORRE C DAVIVIENDA OFICINA 628</v>
          </cell>
          <cell r="H3331" t="str">
            <v>110931</v>
          </cell>
          <cell r="I3331" t="str">
            <v>091-9262008</v>
          </cell>
          <cell r="J3331" t="str">
            <v>091-9262008</v>
          </cell>
          <cell r="K3331" t="str">
            <v>gerencia.empresaferrea@cundinamarca.gov.co</v>
          </cell>
          <cell r="L3331" t="str">
            <v>http://www.efr-cundinamarca.gov.co</v>
          </cell>
        </row>
        <row r="3332">
          <cell r="C3332" t="str">
            <v>Metro Sabanas S.A.S.</v>
          </cell>
          <cell r="E3332" t="str">
            <v>SINCELEJO</v>
          </cell>
          <cell r="F3332" t="str">
            <v>DEPARTAMENTO DE SUCRE</v>
          </cell>
          <cell r="G3332" t="str">
            <v xml:space="preserve">CARRERA 19 NO. 22 - 45 OF. 201 </v>
          </cell>
          <cell r="H3332" t="str">
            <v>700001</v>
          </cell>
          <cell r="I3332" t="str">
            <v>300-7983805</v>
          </cell>
          <cell r="J3332" t="str">
            <v>321-2413942</v>
          </cell>
          <cell r="K3332" t="str">
            <v>contador@metrosabanas.gov.co</v>
          </cell>
          <cell r="L3332" t="str">
            <v>http://www.metrosabanas.gov.co</v>
          </cell>
        </row>
        <row r="3333">
          <cell r="C3333" t="str">
            <v>E.S.P. Empresas Públicas de Cañasgordas S.A.</v>
          </cell>
          <cell r="D3333" t="str">
            <v>ESPC</v>
          </cell>
          <cell r="E3333" t="str">
            <v>CAÑASGORDAS</v>
          </cell>
          <cell r="F3333" t="str">
            <v>DEPARTAMENTO DE ANTIOQUIA</v>
          </cell>
          <cell r="G3333" t="str">
            <v>CALLE 25 # 29 A 03</v>
          </cell>
          <cell r="H3333" t="str">
            <v>057060</v>
          </cell>
          <cell r="I3333" t="str">
            <v>094-8564101</v>
          </cell>
          <cell r="J3333" t="str">
            <v>094-8564081</v>
          </cell>
          <cell r="K3333" t="str">
            <v>serviciospublicos@canasgordas-antioquia.gov.co</v>
          </cell>
          <cell r="L3333" t="str">
            <v>http://www.empresaspublicasdecañasgordas-gov.co</v>
          </cell>
        </row>
        <row r="3334">
          <cell r="C3334" t="str">
            <v>E.S.P. Confineña de Servicios Públicos S.A.</v>
          </cell>
          <cell r="D3334" t="str">
            <v>EPC</v>
          </cell>
          <cell r="E3334" t="str">
            <v>CONFINES</v>
          </cell>
          <cell r="F3334" t="str">
            <v>DEPARTAMENTO DE SANTANDER</v>
          </cell>
          <cell r="G3334" t="str">
            <v>CALLE 5 6 30</v>
          </cell>
          <cell r="H3334" t="str">
            <v>683531</v>
          </cell>
          <cell r="I3334" t="str">
            <v>097-8002119</v>
          </cell>
          <cell r="J3334" t="str">
            <v>097-8002119</v>
          </cell>
          <cell r="K3334" t="str">
            <v>espconfinena@hotmail.com</v>
          </cell>
          <cell r="L3334" t="str">
            <v>http://www.confinenasaesp-confines-santander.gov.co/</v>
          </cell>
        </row>
        <row r="3335">
          <cell r="C3335" t="str">
            <v>Centro de Bienestar del Anciano San Antonio - Sonsón</v>
          </cell>
          <cell r="D3335" t="str">
            <v>CBA</v>
          </cell>
          <cell r="E3335" t="str">
            <v>SONSON</v>
          </cell>
          <cell r="F3335" t="str">
            <v>DEPARTAMENTO DE ANTIOQUIA</v>
          </cell>
          <cell r="G3335" t="str">
            <v>CARRERA 10 # 7-71</v>
          </cell>
          <cell r="H3335" t="str">
            <v>054820</v>
          </cell>
          <cell r="I3335" t="str">
            <v>094-8691191</v>
          </cell>
          <cell r="J3335" t="str">
            <v>094-8691191</v>
          </cell>
          <cell r="K3335" t="str">
            <v>cba@sonson-antioquia.gov.co</v>
          </cell>
          <cell r="L3335" t="str">
            <v>http://www.sonson-antioquia.gov.co</v>
          </cell>
        </row>
        <row r="3336">
          <cell r="C3336" t="str">
            <v>E.S.P. del Valle de San José S.A.</v>
          </cell>
          <cell r="D3336" t="str">
            <v>ESVALLE</v>
          </cell>
          <cell r="E3336" t="str">
            <v>VALLE DE SAN JOSE</v>
          </cell>
          <cell r="F3336" t="str">
            <v>DEPARTAMENTO DE SANTANDER</v>
          </cell>
          <cell r="G3336" t="str">
            <v>CALLE 5 NO. 6- 29 SAN JUAN BOSCO</v>
          </cell>
          <cell r="H3336" t="str">
            <v>682571</v>
          </cell>
          <cell r="I3336" t="str">
            <v>310-7874549</v>
          </cell>
          <cell r="J3336" t="str">
            <v>310-2430106</v>
          </cell>
          <cell r="K3336" t="str">
            <v>gerencia@esvallesaesp.gov.co</v>
          </cell>
          <cell r="L3336" t="str">
            <v>http://www.esvallesaesp.gov.co</v>
          </cell>
        </row>
        <row r="3337">
          <cell r="C3337" t="str">
            <v>E.S.P. de Guatavita S.A.</v>
          </cell>
          <cell r="D3337" t="str">
            <v>EMSERGUATAVITA</v>
          </cell>
          <cell r="E3337" t="str">
            <v>GUATAVITA</v>
          </cell>
          <cell r="F3337" t="str">
            <v>DEPARTAMENTO DE CUNDINAMARCA</v>
          </cell>
          <cell r="G3337" t="str">
            <v>Carrera 7A No. 4 - 08 Piso 1</v>
          </cell>
          <cell r="H3337" t="str">
            <v>251060</v>
          </cell>
          <cell r="I3337" t="str">
            <v>091-8577069</v>
          </cell>
          <cell r="J3337" t="str">
            <v>091-8577069</v>
          </cell>
          <cell r="K3337" t="str">
            <v>emserguatavitasa@gmail.com</v>
          </cell>
          <cell r="L3337" t="str">
            <v>http://</v>
          </cell>
        </row>
        <row r="3338">
          <cell r="C3338" t="str">
            <v>E.S.P. de Sácama S.A.</v>
          </cell>
          <cell r="E3338" t="str">
            <v>SACAMA</v>
          </cell>
          <cell r="F3338" t="str">
            <v>DEPARTAMENTO DE CASANARE</v>
          </cell>
          <cell r="G3338" t="str">
            <v>Calle 3 No. 8 - 35</v>
          </cell>
          <cell r="H3338" t="str">
            <v>851030</v>
          </cell>
          <cell r="I3338" t="str">
            <v>098-6361140</v>
          </cell>
          <cell r="J3338" t="str">
            <v>313-3001352</v>
          </cell>
          <cell r="K3338" t="str">
            <v>sacamas.a.esp@hotmail.com</v>
          </cell>
          <cell r="L3338" t="str">
            <v>http://</v>
          </cell>
        </row>
        <row r="3339">
          <cell r="C3339" t="str">
            <v>Instituto Distrital de las Artes</v>
          </cell>
          <cell r="D3339" t="str">
            <v>IDARTES</v>
          </cell>
          <cell r="E3339" t="str">
            <v>BOGOTA - DISTRITO CAPITAL</v>
          </cell>
          <cell r="F3339" t="str">
            <v>DISTRITO CAPITAL</v>
          </cell>
          <cell r="G3339" t="str">
            <v xml:space="preserve">CARRERA 8  15 46 </v>
          </cell>
          <cell r="H3339" t="str">
            <v>111711</v>
          </cell>
          <cell r="I3339" t="str">
            <v>091-3274900,905</v>
          </cell>
          <cell r="J3339" t="str">
            <v>091-3274900</v>
          </cell>
          <cell r="K3339" t="str">
            <v>liliana.valencia@idartes.gov.co</v>
          </cell>
          <cell r="L3339" t="str">
            <v>http://www.idartes.gov.co</v>
          </cell>
        </row>
        <row r="3340">
          <cell r="C3340" t="str">
            <v>Asociación de Municipios del Golfo de Morrosquillo</v>
          </cell>
          <cell r="D3340" t="str">
            <v>ASOMOR</v>
          </cell>
          <cell r="E3340" t="str">
            <v>MONTERIA</v>
          </cell>
          <cell r="F3340" t="str">
            <v>DEPARTAMENTO DE CORDOBA</v>
          </cell>
          <cell r="G3340" t="str">
            <v>CALLE 33 NO 3  45  CENTRO MONTERIA</v>
          </cell>
          <cell r="H3340" t="str">
            <v>230002</v>
          </cell>
          <cell r="I3340" t="str">
            <v>094-7826488</v>
          </cell>
          <cell r="J3340" t="str">
            <v>094-7826488</v>
          </cell>
          <cell r="K3340" t="str">
            <v>asomor2009@hotmail.com</v>
          </cell>
          <cell r="L3340" t="str">
            <v>http://</v>
          </cell>
        </row>
        <row r="3341">
          <cell r="C3341" t="str">
            <v>E.S.P. Empresa de Servicio Público de Aseo de Yotoco S.A.S.</v>
          </cell>
          <cell r="D3341" t="str">
            <v>ASEOYOTOCO</v>
          </cell>
          <cell r="E3341" t="str">
            <v>YOTOCO</v>
          </cell>
          <cell r="F3341" t="str">
            <v>DEPARTAMENTO DE VALLE DEL CAUCA</v>
          </cell>
          <cell r="G3341" t="str">
            <v>Carrera 4 No. 5 - 30</v>
          </cell>
          <cell r="H3341" t="str">
            <v>761040</v>
          </cell>
          <cell r="I3341" t="str">
            <v>092-2524566</v>
          </cell>
          <cell r="J3341" t="str">
            <v>318-2618236</v>
          </cell>
          <cell r="K3341" t="str">
            <v>aseoyotoco@hotmail.com</v>
          </cell>
          <cell r="L3341" t="str">
            <v>http://</v>
          </cell>
        </row>
        <row r="3342">
          <cell r="C3342" t="str">
            <v>E.S.P. de Agua Potable y Saneamiento Básico S.A.S.</v>
          </cell>
          <cell r="D3342" t="str">
            <v>EMPOCARLOSAMA</v>
          </cell>
          <cell r="E3342" t="str">
            <v>CUASPUD (CARLOSAMA)</v>
          </cell>
          <cell r="F3342" t="str">
            <v>DEPARTAMENTO DE NARIÑO</v>
          </cell>
          <cell r="G3342" t="str">
            <v>Carrera 4 No. 2 - 23 Barrio Bolivar</v>
          </cell>
          <cell r="H3342" t="str">
            <v>524560</v>
          </cell>
          <cell r="I3342" t="str">
            <v>092-8181177</v>
          </cell>
          <cell r="J3342" t="str">
            <v>316-4095234</v>
          </cell>
          <cell r="K3342" t="str">
            <v>empocarlosama@hotmail.com</v>
          </cell>
          <cell r="L3342" t="str">
            <v>http://</v>
          </cell>
        </row>
        <row r="3343">
          <cell r="C3343" t="str">
            <v>E.S.P. Aguas de Malambo S.A.</v>
          </cell>
          <cell r="E3343" t="str">
            <v>MALAMBO</v>
          </cell>
          <cell r="F3343" t="str">
            <v>DEPARTAMENTO DE ATLANTICO</v>
          </cell>
          <cell r="G3343" t="str">
            <v xml:space="preserve">CALLE 12 N° 14-40 BARRIO CENTRO </v>
          </cell>
          <cell r="H3343" t="str">
            <v>083021</v>
          </cell>
          <cell r="I3343" t="str">
            <v>095-3760606</v>
          </cell>
          <cell r="J3343" t="str">
            <v>095-3760606</v>
          </cell>
          <cell r="K3343" t="str">
            <v>buzoncorporativo@aguasdemalambo.com</v>
          </cell>
          <cell r="L3343" t="str">
            <v>http://www.grupo-epm.com/site/aguasdemalambo/</v>
          </cell>
        </row>
        <row r="3344">
          <cell r="C3344" t="str">
            <v>PAP PAR Banco Cafetero en Liquidación</v>
          </cell>
          <cell r="E3344" t="str">
            <v>BOGOTA - DISTRITO CAPITAL</v>
          </cell>
          <cell r="F3344" t="str">
            <v>DISTRITO CAPITAL</v>
          </cell>
          <cell r="G3344" t="str">
            <v>CALLE 72 NO. 10 - 03</v>
          </cell>
          <cell r="H3344" t="str">
            <v>110221</v>
          </cell>
          <cell r="I3344" t="str">
            <v>057-3155485880</v>
          </cell>
          <cell r="J3344" t="str">
            <v>091-5945111,1630</v>
          </cell>
          <cell r="K3344" t="str">
            <v>servicioalcliente@fiduprevisora.com.co</v>
          </cell>
          <cell r="L3344" t="str">
            <v>http://www.fiduprevisora.com.co</v>
          </cell>
        </row>
        <row r="3345">
          <cell r="C3345" t="str">
            <v>E.S.P. Aguas de Padilla S.A.</v>
          </cell>
          <cell r="E3345" t="str">
            <v>EL ROBLE</v>
          </cell>
          <cell r="F3345" t="str">
            <v>DEPARTAMENTO DE SUCRE</v>
          </cell>
          <cell r="G3345" t="str">
            <v>Carrera 6 No. 6 - 04  Centro</v>
          </cell>
          <cell r="H3345" t="str">
            <v>705050</v>
          </cell>
          <cell r="I3345" t="str">
            <v>321-5012203</v>
          </cell>
          <cell r="J3345" t="str">
            <v>321-5012203</v>
          </cell>
          <cell r="K3345" t="str">
            <v>aguasdepadilla2019@hotmail.com</v>
          </cell>
          <cell r="L3345" t="str">
            <v>http://</v>
          </cell>
        </row>
        <row r="3346">
          <cell r="C3346" t="str">
            <v>E.S.P. de la Palmeña S.A.S.</v>
          </cell>
          <cell r="E3346" t="str">
            <v>PALMAS DEL SOCORRO</v>
          </cell>
          <cell r="F3346" t="str">
            <v>DEPARTAMENTO DE SANTANDER</v>
          </cell>
          <cell r="G3346" t="str">
            <v>CALLE  7  5  39</v>
          </cell>
          <cell r="H3346" t="str">
            <v>683581</v>
          </cell>
          <cell r="I3346" t="str">
            <v>313-3986704</v>
          </cell>
          <cell r="J3346" t="str">
            <v>313-8187081</v>
          </cell>
          <cell r="K3346" t="str">
            <v>esppalmas@gmail.com</v>
          </cell>
          <cell r="L3346" t="str">
            <v>http://empresa-de-servicio-publicos-de-la-palmena-sas-esp</v>
          </cell>
        </row>
        <row r="3347">
          <cell r="C3347" t="str">
            <v>E.S.P. de Cáchira S.A.S.</v>
          </cell>
          <cell r="D3347" t="str">
            <v>EEPPC</v>
          </cell>
          <cell r="E3347" t="str">
            <v>CACHIRA</v>
          </cell>
          <cell r="F3347" t="str">
            <v>DEPARTAMENTO DE NORTE DE SANTANDER</v>
          </cell>
          <cell r="G3347" t="str">
            <v xml:space="preserve">CALLE 6 6-92 CALLE DEL COMERCIO </v>
          </cell>
          <cell r="H3347" t="str">
            <v>546030</v>
          </cell>
          <cell r="I3347" t="str">
            <v>097-5687021</v>
          </cell>
          <cell r="J3347" t="str">
            <v>097-5687021</v>
          </cell>
          <cell r="K3347" t="str">
            <v>gerenciaesp@cachira-nortedesantander.gov.co</v>
          </cell>
          <cell r="L3347" t="str">
            <v>http://www.cachira-nortedesantander.gov.co</v>
          </cell>
        </row>
        <row r="3348">
          <cell r="C3348" t="str">
            <v>Montería Ciudad Amable S.A.S.</v>
          </cell>
          <cell r="E3348" t="str">
            <v>MONTERIA</v>
          </cell>
          <cell r="F3348" t="str">
            <v>DEPARTAMENTO DE CORDOBA</v>
          </cell>
          <cell r="G3348" t="str">
            <v>CARRERA 4 45 23 LC 4 Y 5 ZN INDUSTRIAL</v>
          </cell>
          <cell r="H3348" t="str">
            <v>230002</v>
          </cell>
          <cell r="I3348" t="str">
            <v>094-7899494</v>
          </cell>
          <cell r="J3348" t="str">
            <v>094-7899444</v>
          </cell>
          <cell r="K3348" t="str">
            <v>gerencia@monteriaamable.gov.co</v>
          </cell>
          <cell r="L3348" t="str">
            <v>http://www.monteriaamable.gov.co</v>
          </cell>
        </row>
        <row r="3349">
          <cell r="C3349" t="str">
            <v>E.P.S.S. Capital Salud S.A.S.</v>
          </cell>
          <cell r="E3349" t="str">
            <v>BOGOTA - DISTRITO CAPITAL</v>
          </cell>
          <cell r="F3349" t="str">
            <v>DISTRITO CAPITAL</v>
          </cell>
          <cell r="G3349" t="str">
            <v>CALLE 77A NO. 12A-35</v>
          </cell>
          <cell r="H3349" t="str">
            <v>110221</v>
          </cell>
          <cell r="I3349" t="str">
            <v>091-3265410</v>
          </cell>
          <cell r="J3349" t="str">
            <v>091-3265410</v>
          </cell>
          <cell r="K3349" t="str">
            <v>notificaciones@capitalsalud.gov.co</v>
          </cell>
          <cell r="L3349" t="str">
            <v>http://www.capitalsalud.gov.co</v>
          </cell>
        </row>
        <row r="3350">
          <cell r="C3350" t="str">
            <v>E.S.E. Hospital San Camilo</v>
          </cell>
          <cell r="E3350" t="str">
            <v>BUENAVISTA (QUINDIO)</v>
          </cell>
          <cell r="F3350" t="str">
            <v>DEPARTAMENTO DE QUINDIO</v>
          </cell>
          <cell r="G3350" t="str">
            <v>CALLE 3 NO 5- 55</v>
          </cell>
          <cell r="H3350" t="str">
            <v>632040</v>
          </cell>
          <cell r="I3350" t="str">
            <v>096-7547000</v>
          </cell>
          <cell r="J3350" t="str">
            <v>096-7547000</v>
          </cell>
          <cell r="K3350" t="str">
            <v>hospitalsancamilo@buenavista-quindio.gov.co</v>
          </cell>
          <cell r="L3350" t="str">
            <v>http://www.esesancamilo-buenavista-quindio.gov.co/</v>
          </cell>
        </row>
        <row r="3351">
          <cell r="C3351" t="str">
            <v>Intervial Colombia S.A.S.</v>
          </cell>
          <cell r="E3351" t="str">
            <v>MEDELLIN</v>
          </cell>
          <cell r="F3351" t="str">
            <v>DEPARTAMENTO DE ANTIOQUIA</v>
          </cell>
          <cell r="G3351" t="str">
            <v>CALLE 12 SUR # 18 - 168</v>
          </cell>
          <cell r="H3351" t="str">
            <v>050022</v>
          </cell>
          <cell r="I3351" t="str">
            <v>094-3157736</v>
          </cell>
          <cell r="J3351" t="str">
            <v>094-3252270</v>
          </cell>
          <cell r="K3351" t="str">
            <v>intervialcolombia@isa.com.co</v>
          </cell>
          <cell r="L3351" t="str">
            <v>http://</v>
          </cell>
        </row>
        <row r="3352">
          <cell r="C3352" t="str">
            <v>Instituto Municipal para el Deporte y la Recreación de Ibagué</v>
          </cell>
          <cell r="D3352" t="str">
            <v>IMDRI</v>
          </cell>
          <cell r="E3352" t="str">
            <v>IBAGUE</v>
          </cell>
          <cell r="F3352" t="str">
            <v>DEPARTAMENTO DE TOLIMA</v>
          </cell>
          <cell r="G3352" t="str">
            <v xml:space="preserve">KM 1 VIA AEROPUERTO PERALES </v>
          </cell>
          <cell r="H3352" t="str">
            <v>730001</v>
          </cell>
          <cell r="I3352" t="str">
            <v>057-3183497757</v>
          </cell>
          <cell r="J3352" t="str">
            <v>057-3183497767</v>
          </cell>
          <cell r="K3352" t="str">
            <v>imdri.ibague@imdri.gov.co</v>
          </cell>
          <cell r="L3352" t="str">
            <v>http://www.imdri.gov.co</v>
          </cell>
        </row>
        <row r="3353">
          <cell r="C3353" t="str">
            <v>E.S.P. Empresa Regional de Acueducto y Saneamiento Básico S.A.S.</v>
          </cell>
          <cell r="D3353" t="str">
            <v>ERASBASAS</v>
          </cell>
          <cell r="E3353" t="str">
            <v>SUAREZ (TOLIMA)</v>
          </cell>
          <cell r="F3353" t="str">
            <v>DEPARTAMENTO DE TOLIMA</v>
          </cell>
          <cell r="G3353" t="str">
            <v>Carrera 2 No. 2 - 14 Barrio Centro</v>
          </cell>
          <cell r="H3353" t="str">
            <v>733580</v>
          </cell>
          <cell r="I3353" t="str">
            <v>313-8301573</v>
          </cell>
          <cell r="J3353" t="str">
            <v>097-9999999</v>
          </cell>
          <cell r="K3353" t="str">
            <v>gerenteerasbasas@gmail.com</v>
          </cell>
          <cell r="L3353" t="str">
            <v>http://</v>
          </cell>
        </row>
        <row r="3354">
          <cell r="C3354" t="str">
            <v>E.S.P. Aguas y Aseo del Macizo S.A.</v>
          </cell>
          <cell r="D3354" t="str">
            <v>AMA</v>
          </cell>
          <cell r="E3354" t="str">
            <v>ISNOS</v>
          </cell>
          <cell r="F3354" t="str">
            <v>DEPARTAMENTO DE HUILA</v>
          </cell>
          <cell r="G3354" t="str">
            <v>CARRERAA 3 1 76</v>
          </cell>
          <cell r="H3354" t="str">
            <v>418040</v>
          </cell>
          <cell r="I3354" t="str">
            <v>311-8098964</v>
          </cell>
          <cell r="J3354" t="str">
            <v>098-8328309</v>
          </cell>
          <cell r="K3354" t="str">
            <v>aguayaseodelmacizo@hotmail.com</v>
          </cell>
          <cell r="L3354" t="str">
            <v>http://www.isnos-huila.gov.co</v>
          </cell>
        </row>
        <row r="3355">
          <cell r="C3355" t="str">
            <v>E.S.P. de San Antonio del Tequendama S.A.</v>
          </cell>
          <cell r="E3355" t="str">
            <v>SAN ANTONIO DEL TEQUENDAMA</v>
          </cell>
          <cell r="F3355" t="str">
            <v>DEPARTAMENTO DE CUNDINAMARCA</v>
          </cell>
          <cell r="G3355" t="str">
            <v>CARRERA 4 4 01 BRR CENTRO</v>
          </cell>
          <cell r="H3355" t="str">
            <v>252620</v>
          </cell>
          <cell r="I3355" t="str">
            <v>312-5943475</v>
          </cell>
          <cell r="J3355" t="str">
            <v>312-4788138</v>
          </cell>
          <cell r="K3355" t="str">
            <v>progresaresp@sanantoniodeltequendama.gov.co</v>
          </cell>
          <cell r="L3355" t="str">
            <v>http://www.progresarsaesp.gov.co</v>
          </cell>
        </row>
        <row r="3356">
          <cell r="C3356" t="str">
            <v>E.S.P. Empresa Mixta Municipal de Servicios Públicos S.A.</v>
          </cell>
          <cell r="D3356" t="str">
            <v>EMS</v>
          </cell>
          <cell r="E3356" t="str">
            <v>SALAMINA (CALDAS)</v>
          </cell>
          <cell r="F3356" t="str">
            <v>DEPARTAMENTO DE CALDAS</v>
          </cell>
          <cell r="G3356" t="str">
            <v>CALLE 5 A 5 71</v>
          </cell>
          <cell r="H3356" t="str">
            <v>178040</v>
          </cell>
          <cell r="I3356" t="str">
            <v>096-8595036</v>
          </cell>
          <cell r="J3356" t="str">
            <v>096-8595036</v>
          </cell>
          <cell r="K3356" t="str">
            <v>juan.quintero@emas.com.co</v>
          </cell>
          <cell r="L3356" t="str">
            <v>http://www.emas.com.co</v>
          </cell>
        </row>
        <row r="3357">
          <cell r="C3357" t="str">
            <v>E.S.P. Empresa de Acueducto, Alcantarillado y Aseo de Buenavista S.A.</v>
          </cell>
          <cell r="E3357" t="str">
            <v>BUENAVISTA (SUCRE)</v>
          </cell>
          <cell r="F3357" t="str">
            <v>DEPARTAMENTO DE SUCRE</v>
          </cell>
          <cell r="G3357" t="str">
            <v>CALLELE 8 NRO 7 05</v>
          </cell>
          <cell r="H3357" t="str">
            <v>702030</v>
          </cell>
          <cell r="I3357" t="str">
            <v>301-5928410</v>
          </cell>
          <cell r="J3357" t="str">
            <v>095-2901103</v>
          </cell>
          <cell r="K3357" t="str">
            <v>aguasdebuenavista@gmail.com</v>
          </cell>
          <cell r="L3357" t="str">
            <v>http://</v>
          </cell>
        </row>
        <row r="3358">
          <cell r="C3358" t="str">
            <v>Asociación de Municipios del Norte del Cauca</v>
          </cell>
          <cell r="D3358" t="str">
            <v>AMUNORCA</v>
          </cell>
          <cell r="E3358" t="str">
            <v>SANTANDER DE QUILICHAO</v>
          </cell>
          <cell r="F3358" t="str">
            <v>DEPARTAMENTO DE CAUCA</v>
          </cell>
          <cell r="G3358" t="str">
            <v xml:space="preserve">6 A N 6-74 SANTA ANITA 1 SANTANDER DE QUILICHAO, CAUCA.  </v>
          </cell>
          <cell r="H3358" t="str">
            <v>191030</v>
          </cell>
          <cell r="I3358" t="str">
            <v>092-8297296</v>
          </cell>
          <cell r="J3358" t="str">
            <v>092-8297296</v>
          </cell>
          <cell r="K3358" t="str">
            <v>amunorca@hotmail.com</v>
          </cell>
          <cell r="L3358" t="str">
            <v>http://www.amunorca.gov.co</v>
          </cell>
        </row>
        <row r="3359">
          <cell r="C3359" t="str">
            <v>E.S.P. de Acueducto, Alcantarillado y Aseo - Tambo</v>
          </cell>
          <cell r="D3359" t="str">
            <v>EMTAMBO</v>
          </cell>
          <cell r="E3359" t="str">
            <v>EL TAMBO (CAUCA)</v>
          </cell>
          <cell r="F3359" t="str">
            <v>DEPARTAMENTO DE CAUCA</v>
          </cell>
          <cell r="G3359" t="str">
            <v>CALLE  3    3  45</v>
          </cell>
          <cell r="H3359" t="str">
            <v>193570</v>
          </cell>
          <cell r="I3359" t="str">
            <v>031-3117835778</v>
          </cell>
          <cell r="J3359" t="str">
            <v>092-8276396</v>
          </cell>
          <cell r="K3359" t="str">
            <v>emtamboaaa@gmail.com</v>
          </cell>
          <cell r="L3359" t="str">
            <v>http://www.emtambo.com.co/</v>
          </cell>
        </row>
        <row r="3360">
          <cell r="C3360" t="str">
            <v>Fondo Municipal de Vivienda de Interés Social y Reforma Urbana de Puerto Tejada</v>
          </cell>
          <cell r="D3360" t="str">
            <v>FOVIS PUERTO TEJADA</v>
          </cell>
          <cell r="E3360" t="str">
            <v>PUERTO TEJADA</v>
          </cell>
          <cell r="F3360" t="str">
            <v>DEPARTAMENTO DE CAUCA</v>
          </cell>
          <cell r="G3360" t="str">
            <v>CALLE 17 CARRERA 19 ESQUINA</v>
          </cell>
          <cell r="H3360" t="str">
            <v>191501</v>
          </cell>
          <cell r="I3360" t="str">
            <v>092-8281120</v>
          </cell>
          <cell r="J3360" t="str">
            <v>092-8281120</v>
          </cell>
          <cell r="K3360" t="str">
            <v>vivienda@puertotejada.gov.co</v>
          </cell>
          <cell r="L3360" t="str">
            <v>http://</v>
          </cell>
        </row>
        <row r="3361">
          <cell r="C3361" t="str">
            <v>Instituto Municipal del Deporte y la Recreación - Puerto Tejada</v>
          </cell>
          <cell r="D3361" t="str">
            <v>IMDER</v>
          </cell>
          <cell r="E3361" t="str">
            <v>PUERTO TEJADA</v>
          </cell>
          <cell r="F3361" t="str">
            <v>DEPARTAMENTO DE CAUCA</v>
          </cell>
          <cell r="G3361" t="str">
            <v>VIA VILLA RICA</v>
          </cell>
          <cell r="H3361" t="str">
            <v>191501</v>
          </cell>
          <cell r="I3361" t="str">
            <v>320-5078868</v>
          </cell>
          <cell r="J3361" t="str">
            <v>092-8280441</v>
          </cell>
          <cell r="K3361" t="str">
            <v>imderpuertotejada@gmail.com</v>
          </cell>
          <cell r="L3361" t="str">
            <v>http://</v>
          </cell>
        </row>
        <row r="3362">
          <cell r="C3362" t="str">
            <v>Asociación de la Red para la Atención Prehospitalaria y de Urgencias del Altiplano del Oriente Antioqueño - En Liquidación</v>
          </cell>
          <cell r="D3362" t="str">
            <v>EMED</v>
          </cell>
          <cell r="E3362" t="str">
            <v>RIONEGRO (ANTIOQUIA)</v>
          </cell>
          <cell r="F3362" t="str">
            <v>DEPARTAMENTO DE ANTIOQUIA</v>
          </cell>
          <cell r="G3362" t="str">
            <v>Carrera 48 No. 56 - 59</v>
          </cell>
          <cell r="H3362" t="str">
            <v>054040</v>
          </cell>
          <cell r="I3362" t="str">
            <v>004-4481515</v>
          </cell>
          <cell r="J3362" t="str">
            <v>004-5318724</v>
          </cell>
          <cell r="K3362" t="str">
            <v>emedoriente@gmail.com</v>
          </cell>
          <cell r="L3362" t="str">
            <v>http://</v>
          </cell>
        </row>
        <row r="3363">
          <cell r="C3363" t="str">
            <v>E.S.P. Domiciliarios de Buriticá S.A.</v>
          </cell>
          <cell r="D3363" t="str">
            <v>SERBURITICA</v>
          </cell>
          <cell r="E3363" t="str">
            <v>BURITICA</v>
          </cell>
          <cell r="F3363" t="str">
            <v>DEPARTAMENTO DE ANTIOQUIA</v>
          </cell>
          <cell r="G3363" t="str">
            <v>MUNICIPIO DE BURITICA</v>
          </cell>
          <cell r="H3363" t="str">
            <v>057030</v>
          </cell>
          <cell r="I3363" t="str">
            <v>094-8527050</v>
          </cell>
          <cell r="J3363" t="str">
            <v>094-8527050</v>
          </cell>
          <cell r="K3363" t="str">
            <v>serburiticasaesp@yahoo.com</v>
          </cell>
          <cell r="L3363" t="str">
            <v>http://</v>
          </cell>
        </row>
        <row r="3364">
          <cell r="C3364" t="str">
            <v>Frigorífico Quilichao E.I.C.E. - en liquidación</v>
          </cell>
          <cell r="D3364" t="str">
            <v>FRIQUILICHAO</v>
          </cell>
          <cell r="E3364" t="str">
            <v>SANTANDER DE QUILICHAO</v>
          </cell>
          <cell r="F3364" t="str">
            <v>DEPARTAMENTO DE CAUCA</v>
          </cell>
          <cell r="G3364" t="str">
            <v xml:space="preserve">PARQUE INDUSTRIAL EL PARAÍSO, LOTE 2 MANZANA G </v>
          </cell>
          <cell r="H3364" t="str">
            <v>191030</v>
          </cell>
          <cell r="I3364" t="str">
            <v>092-8442018</v>
          </cell>
          <cell r="J3364" t="str">
            <v>092-8442018</v>
          </cell>
          <cell r="K3364" t="str">
            <v>frigorificoquilichao@santanderdequilichao-cauca.gov.co</v>
          </cell>
          <cell r="L3364" t="str">
            <v>http://www.frigorificoquilichao@santanderdequilichao-cauca.go</v>
          </cell>
        </row>
        <row r="3365">
          <cell r="C3365" t="str">
            <v>E.S.P. Domiciliarios de la Provincia de Márquez S.A.</v>
          </cell>
          <cell r="D3365" t="str">
            <v>SERVIMARQUEZ</v>
          </cell>
          <cell r="E3365" t="str">
            <v>CIENEGA</v>
          </cell>
          <cell r="F3365" t="str">
            <v>DEPARTAMENTO DE BOYACA</v>
          </cell>
          <cell r="G3365" t="str">
            <v>CARRERA 8 N  3 69</v>
          </cell>
          <cell r="H3365" t="str">
            <v>153240</v>
          </cell>
          <cell r="I3365" t="str">
            <v>078-3102968082</v>
          </cell>
          <cell r="J3365" t="str">
            <v>999-9999999</v>
          </cell>
          <cell r="K3365" t="str">
            <v>servimarquezsaesp@gmail.com</v>
          </cell>
          <cell r="L3365" t="str">
            <v>http://www.servimarquezsaesp.com</v>
          </cell>
        </row>
        <row r="3366">
          <cell r="C3366" t="str">
            <v>Instituto Municipal de Cultura y Turismo de Puerto Tejada</v>
          </cell>
          <cell r="D3366" t="str">
            <v>IMCYT</v>
          </cell>
          <cell r="E3366" t="str">
            <v>PUERTO TEJADA</v>
          </cell>
          <cell r="F3366" t="str">
            <v>DEPARTAMENTO DE CAUCA</v>
          </cell>
          <cell r="G3366" t="str">
            <v>CALLE 16 N° 17-24</v>
          </cell>
          <cell r="H3366" t="str">
            <v>191501</v>
          </cell>
          <cell r="I3366" t="str">
            <v>315-3132154</v>
          </cell>
          <cell r="J3366" t="str">
            <v>315-3132154</v>
          </cell>
          <cell r="K3366" t="str">
            <v>imcytpt@gmail.com</v>
          </cell>
          <cell r="L3366" t="str">
            <v>http://www.puertotejada.gov.co</v>
          </cell>
        </row>
        <row r="3367">
          <cell r="C3367" t="str">
            <v>Fondo Adaptación</v>
          </cell>
          <cell r="D3367" t="str">
            <v>FONADAP</v>
          </cell>
          <cell r="E3367" t="str">
            <v>BOGOTA - DISTRITO CAPITAL</v>
          </cell>
          <cell r="F3367" t="str">
            <v>DISTRITO CAPITAL</v>
          </cell>
          <cell r="G3367" t="str">
            <v>CARRERA 7 71 52 TORRE B PISO 8</v>
          </cell>
          <cell r="H3367" t="str">
            <v>110221</v>
          </cell>
          <cell r="I3367" t="str">
            <v>091-4325400</v>
          </cell>
          <cell r="J3367" t="str">
            <v>091-4325400</v>
          </cell>
          <cell r="K3367" t="str">
            <v>atencionalciudadano@fondoadaptacion.gov.co</v>
          </cell>
          <cell r="L3367" t="str">
            <v>http://www.fondoadaptacion.gov.co</v>
          </cell>
        </row>
        <row r="3368">
          <cell r="C3368" t="str">
            <v>Tesoro Nacional</v>
          </cell>
          <cell r="E3368" t="str">
            <v>BOGOTA - DISTRITO CAPITAL</v>
          </cell>
          <cell r="F3368" t="str">
            <v>DISTRITO CAPITAL</v>
          </cell>
          <cell r="G3368" t="str">
            <v>Carrera 8 No 6-C-38</v>
          </cell>
          <cell r="H3368" t="str">
            <v>111711</v>
          </cell>
          <cell r="I3368" t="str">
            <v>091-3811700</v>
          </cell>
          <cell r="J3368" t="str">
            <v>091-3811700</v>
          </cell>
          <cell r="K3368" t="str">
            <v>ldiaz@minhacienda.gov.co</v>
          </cell>
          <cell r="L3368" t="str">
            <v>http://www.minhacienda.gov.co</v>
          </cell>
        </row>
        <row r="3369">
          <cell r="C3369" t="str">
            <v>Deuda Pública Nación</v>
          </cell>
          <cell r="E3369" t="str">
            <v>BOGOTA - DISTRITO CAPITAL</v>
          </cell>
          <cell r="F3369" t="str">
            <v>DISTRITO CAPITAL</v>
          </cell>
          <cell r="G3369" t="str">
            <v>Carrera 7 A  6 - 45</v>
          </cell>
          <cell r="H3369" t="str">
            <v>011001</v>
          </cell>
          <cell r="I3369" t="str">
            <v>091-3811700</v>
          </cell>
          <cell r="J3369" t="str">
            <v>091-3812167</v>
          </cell>
          <cell r="K3369" t="str">
            <v>ldiaz@minhacienda.gov.co</v>
          </cell>
          <cell r="L3369" t="str">
            <v>http://www.minhacienda.gov.co</v>
          </cell>
        </row>
        <row r="3370">
          <cell r="C3370" t="str">
            <v>E.S.P. de Barichara S.A.</v>
          </cell>
          <cell r="D3370" t="str">
            <v>EPB</v>
          </cell>
          <cell r="E3370" t="str">
            <v>BARICHARA</v>
          </cell>
          <cell r="F3370" t="str">
            <v>DEPARTAMENTO DE SANTANDER</v>
          </cell>
          <cell r="G3370" t="str">
            <v>CALLE 8 N 12-10</v>
          </cell>
          <cell r="H3370" t="str">
            <v>684041</v>
          </cell>
          <cell r="I3370" t="str">
            <v>097-7267162</v>
          </cell>
          <cell r="J3370" t="str">
            <v>097-7267162</v>
          </cell>
          <cell r="K3370" t="str">
            <v>ediliasilvahernandez@yahoo.es</v>
          </cell>
          <cell r="L3370" t="str">
            <v>http://www.espbarichara.gov.co</v>
          </cell>
        </row>
        <row r="3371">
          <cell r="C3371" t="str">
            <v>E.S.P. Empresas Públicas de San Rafael S.A.</v>
          </cell>
          <cell r="E3371" t="str">
            <v>SAN RAFAEL</v>
          </cell>
          <cell r="F3371" t="str">
            <v>DEPARTAMENTO DE ANTIOQUIA</v>
          </cell>
          <cell r="G3371" t="str">
            <v>CALLE 21 NRO 21-37</v>
          </cell>
          <cell r="H3371" t="str">
            <v>053830</v>
          </cell>
          <cell r="I3371" t="str">
            <v>094-8586681,109</v>
          </cell>
          <cell r="J3371" t="str">
            <v>321-8511528</v>
          </cell>
          <cell r="K3371" t="str">
            <v>serviciospublicos@sanrafael-antioquia.gov.co</v>
          </cell>
          <cell r="L3371" t="str">
            <v>http://</v>
          </cell>
        </row>
        <row r="3372">
          <cell r="C3372" t="str">
            <v>Instituto de Cultura y Patrimonio de Antioquia</v>
          </cell>
          <cell r="D3372" t="str">
            <v>INCUPAN</v>
          </cell>
          <cell r="E3372" t="str">
            <v>MEDELLIN</v>
          </cell>
          <cell r="F3372" t="str">
            <v>DEPARTAMENTO DE ANTIOQUIA</v>
          </cell>
          <cell r="G3372" t="str">
            <v>Carrera 51 No. 52 - 03</v>
          </cell>
          <cell r="H3372" t="str">
            <v>050010</v>
          </cell>
          <cell r="I3372" t="str">
            <v>094-3209780</v>
          </cell>
          <cell r="J3372" t="str">
            <v>094-2518461</v>
          </cell>
          <cell r="K3372" t="str">
            <v>contacto@culturantioquia.gov.co</v>
          </cell>
          <cell r="L3372" t="str">
            <v>http://www.culturantioquia.gov.co/</v>
          </cell>
        </row>
        <row r="3373">
          <cell r="C3373" t="str">
            <v>E.S.P. Empresas Públicas de Nilo S.A.S.</v>
          </cell>
          <cell r="D3373" t="str">
            <v>EMPUNILO</v>
          </cell>
          <cell r="E3373" t="str">
            <v>NILO</v>
          </cell>
          <cell r="F3373" t="str">
            <v>DEPARTAMENTO DE CUNDINAMARCA</v>
          </cell>
          <cell r="G3373" t="str">
            <v xml:space="preserve">CARRERAA 3 NO. 3 - 02 BR. CENTRO </v>
          </cell>
          <cell r="H3373" t="str">
            <v>252401</v>
          </cell>
          <cell r="I3373" t="str">
            <v>091-3159279270</v>
          </cell>
          <cell r="J3373" t="str">
            <v>091-8392615</v>
          </cell>
          <cell r="K3373" t="str">
            <v>contactenos@empunilo.gov.co</v>
          </cell>
          <cell r="L3373" t="str">
            <v>http://www.empunilo.gov.co</v>
          </cell>
        </row>
        <row r="3374">
          <cell r="C3374" t="str">
            <v>E.S.P. Empresas Públicas de Ituango S.A.</v>
          </cell>
          <cell r="D3374" t="str">
            <v>EPISA</v>
          </cell>
          <cell r="E3374" t="str">
            <v>ITUANGO</v>
          </cell>
          <cell r="F3374" t="str">
            <v>DEPARTAMENTO DE ANTIOQUIA</v>
          </cell>
          <cell r="G3374" t="str">
            <v>Calle Ituango No. 17 - 22</v>
          </cell>
          <cell r="H3374" t="str">
            <v>052070</v>
          </cell>
          <cell r="I3374" t="str">
            <v>094-8643020</v>
          </cell>
          <cell r="J3374" t="str">
            <v>094-8643020</v>
          </cell>
          <cell r="K3374" t="str">
            <v>episa_ituango@hotmail.com</v>
          </cell>
          <cell r="L3374" t="str">
            <v>http://</v>
          </cell>
        </row>
        <row r="3375">
          <cell r="C3375" t="str">
            <v>E.S.P. de Giraldo S.A.</v>
          </cell>
          <cell r="D3375" t="str">
            <v>EMPUGI</v>
          </cell>
          <cell r="E3375" t="str">
            <v>GIRALDO</v>
          </cell>
          <cell r="F3375" t="str">
            <v>DEPARTAMENTO DE ANTIOQUIA</v>
          </cell>
          <cell r="G3375" t="str">
            <v>CALLE 10 9 32</v>
          </cell>
          <cell r="H3375" t="str">
            <v>057040</v>
          </cell>
          <cell r="I3375" t="str">
            <v>094-8571039</v>
          </cell>
          <cell r="J3375" t="str">
            <v>094-8571039</v>
          </cell>
          <cell r="K3375" t="str">
            <v>empugisaesp2017@gmail.com</v>
          </cell>
          <cell r="L3375" t="str">
            <v>http://</v>
          </cell>
        </row>
        <row r="3376">
          <cell r="C3376" t="str">
            <v>Ministerio de Justicia y del Derecho</v>
          </cell>
          <cell r="D3376" t="str">
            <v>MIN JUSTICIA</v>
          </cell>
          <cell r="E3376" t="str">
            <v>BOGOTA - DISTRITO CAPITAL</v>
          </cell>
          <cell r="F3376" t="str">
            <v>DISTRITO CAPITAL</v>
          </cell>
          <cell r="G3376" t="str">
            <v>CALLE 53 NO. 13-27</v>
          </cell>
          <cell r="H3376" t="str">
            <v>111711</v>
          </cell>
          <cell r="I3376" t="str">
            <v>091-4443100</v>
          </cell>
          <cell r="J3376" t="str">
            <v>091-5998961</v>
          </cell>
          <cell r="K3376" t="str">
            <v>uriel.ramirez@minjusticia.gov.co</v>
          </cell>
          <cell r="L3376" t="str">
            <v>http://www.minjusticia.gov.co</v>
          </cell>
        </row>
        <row r="3377">
          <cell r="C3377" t="str">
            <v>E.S.P. Empresas Públicas de Betulia S.A.</v>
          </cell>
          <cell r="D3377" t="str">
            <v>EPB</v>
          </cell>
          <cell r="E3377" t="str">
            <v>BETULIA (ANTIOQUIA)</v>
          </cell>
          <cell r="F3377" t="str">
            <v>DEPARTAMENTO DE ANTIOQUIA</v>
          </cell>
          <cell r="G3377" t="str">
            <v>CARRERAA 19  20 30</v>
          </cell>
          <cell r="H3377" t="str">
            <v>056860</v>
          </cell>
          <cell r="I3377" t="str">
            <v>094-8436678</v>
          </cell>
          <cell r="J3377" t="str">
            <v>094-8436678</v>
          </cell>
          <cell r="K3377" t="str">
            <v>gerencia@spdbetulia-antioquia.gov.co</v>
          </cell>
          <cell r="L3377" t="str">
            <v>http://spdbetulia-antioquia.gov.co/</v>
          </cell>
        </row>
        <row r="3378">
          <cell r="C3378" t="str">
            <v>E.S.P. Empresas Públicas de San Andrés de Cuerquia S.A.</v>
          </cell>
          <cell r="D3378" t="str">
            <v>EMPUSAC</v>
          </cell>
          <cell r="E3378" t="str">
            <v>SAN ANDRES DE CUERQUIA</v>
          </cell>
          <cell r="F3378" t="str">
            <v>DEPARTAMENTO DE ANTIOQUIA</v>
          </cell>
          <cell r="G3378" t="str">
            <v>CARRERAA 28 NRO 38-42</v>
          </cell>
          <cell r="H3378" t="str">
            <v>052040</v>
          </cell>
          <cell r="I3378" t="str">
            <v>094-8618110</v>
          </cell>
          <cell r="J3378" t="str">
            <v>094-8618110</v>
          </cell>
          <cell r="K3378" t="str">
            <v>empusac.sa.esp@gmail.com</v>
          </cell>
          <cell r="L3378" t="str">
            <v>http://</v>
          </cell>
        </row>
        <row r="3379">
          <cell r="C3379" t="str">
            <v>E.S.P. Servipuli S.A.</v>
          </cell>
          <cell r="D3379" t="str">
            <v>SERVIPULI</v>
          </cell>
          <cell r="E3379" t="str">
            <v>PULI</v>
          </cell>
          <cell r="F3379" t="str">
            <v>DEPARTAMENTO DE CUNDINAMARCA</v>
          </cell>
          <cell r="G3379" t="str">
            <v>CARRERA 3 NO. 3 - 40</v>
          </cell>
          <cell r="H3379" t="str">
            <v>252801</v>
          </cell>
          <cell r="I3379" t="str">
            <v>091-8465242</v>
          </cell>
          <cell r="J3379" t="str">
            <v>091-8465242</v>
          </cell>
          <cell r="K3379" t="str">
            <v>servipuli@puli-cundinamarca.gov.co</v>
          </cell>
          <cell r="L3379" t="str">
            <v>http://www.servipulicundinamarca.gov.co</v>
          </cell>
        </row>
        <row r="3380">
          <cell r="C3380" t="str">
            <v>E.S.P. de Soracá S.A.</v>
          </cell>
          <cell r="E3380" t="str">
            <v>SORACA</v>
          </cell>
          <cell r="F3380" t="str">
            <v>DEPARTAMENTO DE BOYACA</v>
          </cell>
          <cell r="G3380" t="str">
            <v>CARRERA 6 NO4-55 PALACIO MUNICIPAL 3P</v>
          </cell>
          <cell r="H3380" t="str">
            <v>153480</v>
          </cell>
          <cell r="I3380" t="str">
            <v>098-7404270</v>
          </cell>
          <cell r="J3380" t="str">
            <v>098-7404270</v>
          </cell>
          <cell r="K3380" t="str">
            <v>serviciospublicos@soraca-boyaca.gov.co</v>
          </cell>
          <cell r="L3380" t="str">
            <v>http://www.esps-soraca-boyaca.gov.co</v>
          </cell>
        </row>
        <row r="3381">
          <cell r="C3381" t="str">
            <v>Instituto Municipal de Cultura, Turismo, Recreación y Deporte de Nilo</v>
          </cell>
          <cell r="D3381" t="str">
            <v>INDER NILO</v>
          </cell>
          <cell r="E3381" t="str">
            <v>NILO</v>
          </cell>
          <cell r="F3381" t="str">
            <v>DEPARTAMENTO DE CUNDINAMARCA</v>
          </cell>
          <cell r="G3381" t="str">
            <v>CARRERA 3 N. 4-24</v>
          </cell>
          <cell r="H3381" t="str">
            <v>252401</v>
          </cell>
          <cell r="I3381" t="str">
            <v>091-8392615</v>
          </cell>
          <cell r="J3381" t="str">
            <v>091-8392504</v>
          </cell>
          <cell r="K3381" t="str">
            <v>institutodeculturaydeporte@nilo-cundinamarca.gov.co</v>
          </cell>
          <cell r="L3381" t="str">
            <v>http://www.ictrdnilo.gov.co</v>
          </cell>
        </row>
        <row r="3382">
          <cell r="C3382" t="str">
            <v>E.S.P. Empresa de Acueducto, Alcantarillado y Aseo de Guasca S.A.</v>
          </cell>
          <cell r="D3382" t="str">
            <v>ECOSIECHA</v>
          </cell>
          <cell r="E3382" t="str">
            <v>GUASCA</v>
          </cell>
          <cell r="F3382" t="str">
            <v>DEPARTAMENTO DE CUNDINAMARCA</v>
          </cell>
          <cell r="G3382" t="str">
            <v>CALLE 4 NO, 1 - 20 BIS</v>
          </cell>
          <cell r="H3382" t="str">
            <v>251210</v>
          </cell>
          <cell r="I3382" t="str">
            <v>091-8835166</v>
          </cell>
          <cell r="J3382" t="str">
            <v>091-8835166</v>
          </cell>
          <cell r="K3382" t="str">
            <v>ecosiechasaesp@gmail.com.co</v>
          </cell>
          <cell r="L3382" t="str">
            <v>http://www.ecosiecha.co</v>
          </cell>
        </row>
        <row r="3383">
          <cell r="C3383" t="str">
            <v>E.S.P. Empresas Públicas de Algeciras S.A.</v>
          </cell>
          <cell r="E3383" t="str">
            <v>ALGECIRAS</v>
          </cell>
          <cell r="F3383" t="str">
            <v>DEPARTAMENTO DE HUILA</v>
          </cell>
          <cell r="G3383" t="str">
            <v>CARRERA 5 CON CALLE 6 EDIFICIO MUNICIPAL</v>
          </cell>
          <cell r="H3383" t="str">
            <v>413040</v>
          </cell>
          <cell r="I3383" t="str">
            <v>098-8382013</v>
          </cell>
          <cell r="J3383" t="str">
            <v>098-8382558</v>
          </cell>
          <cell r="K3383" t="str">
            <v>emseralsaesp@hotmail.com</v>
          </cell>
          <cell r="L3383" t="str">
            <v>http://</v>
          </cell>
        </row>
        <row r="3384">
          <cell r="C3384" t="str">
            <v>E.S.P. de Leiva S.A.S.</v>
          </cell>
          <cell r="E3384" t="str">
            <v>LEYVA</v>
          </cell>
          <cell r="F3384" t="str">
            <v>DEPARTAMENTO DE NARIÑO</v>
          </cell>
          <cell r="G3384" t="str">
            <v>BARRIO PRIMAVERA</v>
          </cell>
          <cell r="H3384" t="str">
            <v>527060</v>
          </cell>
          <cell r="I3384" t="str">
            <v>321-3216114139</v>
          </cell>
          <cell r="J3384" t="str">
            <v>321-3216114139</v>
          </cell>
          <cell r="K3384" t="str">
            <v>esp.leiva.sas@gmail.com</v>
          </cell>
          <cell r="L3384" t="str">
            <v>http://</v>
          </cell>
        </row>
        <row r="3385">
          <cell r="C3385" t="str">
            <v>Ministerio de Vivienda, Ciudad y Territorio</v>
          </cell>
          <cell r="D3385" t="str">
            <v>MINVIVIENDA</v>
          </cell>
          <cell r="E3385" t="str">
            <v>BOGOTA - DISTRITO CAPITAL</v>
          </cell>
          <cell r="F3385" t="str">
            <v>DISTRITO CAPITAL</v>
          </cell>
          <cell r="G3385" t="str">
            <v>CALLE 18 Nº 7-59</v>
          </cell>
          <cell r="H3385" t="str">
            <v>110321</v>
          </cell>
          <cell r="I3385" t="str">
            <v>091-3323434</v>
          </cell>
          <cell r="J3385" t="str">
            <v>091-3323423</v>
          </cell>
          <cell r="K3385" t="str">
            <v>jmoreno@minvivienda.gov.co</v>
          </cell>
          <cell r="L3385" t="str">
            <v>http://www.minvivienda.gov.co</v>
          </cell>
        </row>
        <row r="3386">
          <cell r="C3386" t="str">
            <v>Instituto de Cultura y Turismo de Ventaquemada</v>
          </cell>
          <cell r="D3386" t="str">
            <v>ICUT VENTAQUEMADA</v>
          </cell>
          <cell r="E3386" t="str">
            <v>VENTAQUEMADA</v>
          </cell>
          <cell r="F3386" t="str">
            <v>DEPARTAMENTO DE BOYACA</v>
          </cell>
          <cell r="G3386" t="str">
            <v>CALLE 4 3 17</v>
          </cell>
          <cell r="H3386" t="str">
            <v>153640</v>
          </cell>
          <cell r="I3386" t="str">
            <v>098-7366001</v>
          </cell>
          <cell r="J3386" t="str">
            <v>098-7366001</v>
          </cell>
          <cell r="K3386" t="str">
            <v>casaculturaventaquemada@gmail.com</v>
          </cell>
          <cell r="L3386" t="str">
            <v>http://www.ventaquemada.gov.co</v>
          </cell>
        </row>
        <row r="3387">
          <cell r="C3387" t="str">
            <v>Sistemas Inteligentes en Red S.A.S.</v>
          </cell>
          <cell r="E3387" t="str">
            <v>MEDELLIN</v>
          </cell>
          <cell r="F3387" t="str">
            <v>DEPARTAMENTO DE ANTIOQUIA</v>
          </cell>
          <cell r="G3387" t="str">
            <v>CARRERA 64 C NO. 72-58 PISO 3 - CENTRO DE CONTROL DE TRANSITO DE MEDELLÍN</v>
          </cell>
          <cell r="H3387" t="str">
            <v>050022</v>
          </cell>
          <cell r="I3387" t="str">
            <v>094-3172244</v>
          </cell>
          <cell r="J3387" t="str">
            <v>094-3170989</v>
          </cell>
          <cell r="K3387" t="str">
            <v>info@sistemasinteligentesenred.com.co</v>
          </cell>
          <cell r="L3387" t="str">
            <v>http://www.sistemasinteligentesenred.com.co</v>
          </cell>
        </row>
        <row r="3388">
          <cell r="C3388" t="str">
            <v>E.S.P. Vallecaucana de Aguas S.A.</v>
          </cell>
          <cell r="E3388" t="str">
            <v>SANTIAGO DE CALI</v>
          </cell>
          <cell r="F3388" t="str">
            <v>DEPARTAMENTO DE VALLE DEL CAUCA</v>
          </cell>
          <cell r="G3388" t="str">
            <v>Avda 2 Norte No. 47 C - 02</v>
          </cell>
          <cell r="H3388" t="str">
            <v>760050</v>
          </cell>
          <cell r="I3388" t="str">
            <v>092-6653810</v>
          </cell>
          <cell r="J3388" t="str">
            <v>092-6653929</v>
          </cell>
          <cell r="K3388" t="str">
            <v>arl@eva.gov.co</v>
          </cell>
          <cell r="L3388" t="str">
            <v>http://</v>
          </cell>
        </row>
        <row r="3389">
          <cell r="C3389" t="str">
            <v>U.A.E. Autoridad Nacional de Licencias Ambientales</v>
          </cell>
          <cell r="D3389" t="str">
            <v>ANLA</v>
          </cell>
          <cell r="E3389" t="str">
            <v>BOGOTA - DISTRITO CAPITAL</v>
          </cell>
          <cell r="F3389" t="str">
            <v>DISTRITO CAPITAL</v>
          </cell>
          <cell r="G3389" t="str">
            <v>CALLE 37 NO. 8-40</v>
          </cell>
          <cell r="H3389" t="str">
            <v>110311</v>
          </cell>
          <cell r="I3389" t="str">
            <v>091-2540111</v>
          </cell>
          <cell r="J3389" t="str">
            <v>091-2540111</v>
          </cell>
          <cell r="K3389" t="str">
            <v>licencias@anla.gov.co</v>
          </cell>
          <cell r="L3389" t="str">
            <v>http://www.anla.gov.co</v>
          </cell>
        </row>
        <row r="3390">
          <cell r="C3390" t="str">
            <v>Fondo para Consolidación del Patrimonio Autónomo Pensional de Cartago</v>
          </cell>
          <cell r="D3390" t="str">
            <v>FCPAP</v>
          </cell>
          <cell r="E3390" t="str">
            <v>CARTAGO</v>
          </cell>
          <cell r="F3390" t="str">
            <v>DEPARTAMENTO DE VALLE DEL CAUCA</v>
          </cell>
          <cell r="G3390" t="str">
            <v>CALLE 13 NRO 4 52</v>
          </cell>
          <cell r="H3390" t="str">
            <v>762021</v>
          </cell>
          <cell r="I3390" t="str">
            <v>092-2102929</v>
          </cell>
          <cell r="J3390" t="str">
            <v>092-2102929</v>
          </cell>
          <cell r="K3390" t="str">
            <v>fondopensional@cartago.gov.co</v>
          </cell>
          <cell r="L3390" t="str">
            <v>http://www.fcpap.gov.co</v>
          </cell>
        </row>
        <row r="3391">
          <cell r="C3391" t="str">
            <v>Parques Nacionales Naturales de Colombia</v>
          </cell>
          <cell r="D3391" t="str">
            <v>PARNACO</v>
          </cell>
          <cell r="E3391" t="str">
            <v>BOGOTA - DISTRITO CAPITAL</v>
          </cell>
          <cell r="F3391" t="str">
            <v>DISTRITO CAPITAL</v>
          </cell>
          <cell r="G3391" t="str">
            <v>CALLE 74 NO. 11 - 81</v>
          </cell>
          <cell r="H3391" t="str">
            <v>110311</v>
          </cell>
          <cell r="I3391" t="str">
            <v>091-3532400</v>
          </cell>
          <cell r="J3391" t="str">
            <v>091-3532400</v>
          </cell>
          <cell r="K3391" t="str">
            <v>direccion.general@parquesnacionales.gov.co</v>
          </cell>
          <cell r="L3391" t="str">
            <v>http://www.parquesnacionales.gov.co</v>
          </cell>
        </row>
        <row r="3392">
          <cell r="C3392" t="str">
            <v>Unidad Nacional de Protección</v>
          </cell>
          <cell r="D3392" t="str">
            <v>UNP</v>
          </cell>
          <cell r="E3392" t="str">
            <v>BOGOTA - DISTRITO CAPITAL</v>
          </cell>
          <cell r="F3392" t="str">
            <v>DISTRITO CAPITAL</v>
          </cell>
          <cell r="G3392" t="str">
            <v>CARRERA 63 NO. 14-97</v>
          </cell>
          <cell r="H3392" t="str">
            <v>111321</v>
          </cell>
          <cell r="I3392" t="str">
            <v>091-4269800</v>
          </cell>
          <cell r="J3392" t="str">
            <v>091-4269800</v>
          </cell>
          <cell r="K3392" t="str">
            <v>miguel.diaz@unp.gov.co</v>
          </cell>
          <cell r="L3392" t="str">
            <v>http://www.unp.gov.co</v>
          </cell>
        </row>
        <row r="3393">
          <cell r="C3393" t="str">
            <v>Departamento Administrativo - Dirección Nacional de Inteligencia</v>
          </cell>
          <cell r="D3393" t="str">
            <v>DNI</v>
          </cell>
          <cell r="E3393" t="str">
            <v>BOGOTA - DISTRITO CAPITAL</v>
          </cell>
          <cell r="F3393" t="str">
            <v>DISTRITO CAPITAL</v>
          </cell>
          <cell r="G3393" t="str">
            <v>Calle 26 No. 69 - 63 Torre 26</v>
          </cell>
          <cell r="H3393" t="str">
            <v>110931</v>
          </cell>
          <cell r="I3393" t="str">
            <v>091-4320000</v>
          </cell>
          <cell r="J3393" t="str">
            <v>091-4320000</v>
          </cell>
          <cell r="K3393" t="str">
            <v>contactenos@dni.gov.co</v>
          </cell>
          <cell r="L3393" t="str">
            <v>http://www.dni.gov.co</v>
          </cell>
        </row>
        <row r="3394">
          <cell r="C3394" t="str">
            <v>Ministerio de Salud y Protección Social</v>
          </cell>
          <cell r="D3394" t="str">
            <v>MINSALUD</v>
          </cell>
          <cell r="E3394" t="str">
            <v>BOGOTA - DISTRITO CAPITAL</v>
          </cell>
          <cell r="F3394" t="str">
            <v>DISTRITO CAPITAL</v>
          </cell>
          <cell r="G3394" t="str">
            <v>Carrera 13 No. 32 - 76</v>
          </cell>
          <cell r="H3394" t="str">
            <v>110311</v>
          </cell>
          <cell r="I3394" t="str">
            <v>091-3305000</v>
          </cell>
          <cell r="J3394" t="str">
            <v>091-3305000</v>
          </cell>
          <cell r="K3394" t="str">
            <v>rruge@minsalud.gov.co</v>
          </cell>
          <cell r="L3394" t="str">
            <v>http://www.minsalud.gov.co</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O DE RECONOCIMIENTO"/>
      <sheetName val="RECONOCIMIENTO CAFAM"/>
      <sheetName val="RECONOCIMIENTO COLSUBSIDIO"/>
      <sheetName val="RECONOCIMIENTO COMPENSAR"/>
      <sheetName val="Hoja1"/>
      <sheetName val="Hoja2"/>
    </sheetNames>
    <sheetDataSet>
      <sheetData sheetId="0"/>
      <sheetData sheetId="1"/>
      <sheetData sheetId="2"/>
      <sheetData sheetId="3"/>
      <sheetData sheetId="4">
        <row r="2">
          <cell r="A2" t="str">
            <v>CHIP</v>
          </cell>
          <cell r="B2" t="str">
            <v>LOCALIDAD</v>
          </cell>
          <cell r="C2" t="str">
            <v>CHIP</v>
          </cell>
          <cell r="D2" t="str">
            <v>JARDINES INFANTILES</v>
          </cell>
          <cell r="E2" t="str">
            <v>DIRECCION</v>
          </cell>
          <cell r="F2" t="str">
            <v>TELEFONO</v>
          </cell>
          <cell r="G2" t="str">
            <v>AVALUO CATASTRAL 2021</v>
          </cell>
        </row>
        <row r="3">
          <cell r="A3" t="str">
            <v>AAA0154CTOM</v>
          </cell>
          <cell r="B3" t="str">
            <v>BOSA</v>
          </cell>
          <cell r="C3" t="str">
            <v>AAA0154CTOM</v>
          </cell>
          <cell r="D3" t="str">
            <v>10128-JINF-JS-SANTIAGO DE 
LAS ATALAYAS</v>
          </cell>
          <cell r="E3" t="str">
            <v>KR 89 A BIS  61 A  25 SUR</v>
          </cell>
          <cell r="F3" t="str">
            <v>7833965 - 3223102636</v>
          </cell>
          <cell r="G3">
            <v>23494820000</v>
          </cell>
        </row>
        <row r="4">
          <cell r="A4" t="str">
            <v>AAA0191PMTO</v>
          </cell>
          <cell r="B4" t="str">
            <v>BOSA</v>
          </cell>
          <cell r="C4" t="str">
            <v>AAA0191PMTO</v>
          </cell>
          <cell r="D4" t="str">
            <v>113938-JINF-JS-ELPORVENIR</v>
          </cell>
          <cell r="E4" t="str">
            <v xml:space="preserve">CL 49 D SUR 92 A 34 </v>
          </cell>
          <cell r="F4" t="str">
            <v>7279187 - 3045829719</v>
          </cell>
          <cell r="G4">
            <v>4126279000</v>
          </cell>
        </row>
        <row r="5">
          <cell r="A5" t="str">
            <v>AAA0178FZBR</v>
          </cell>
          <cell r="B5" t="str">
            <v>CIUDAD BOLIVAR</v>
          </cell>
          <cell r="C5" t="str">
            <v>AAA0178FZBR</v>
          </cell>
          <cell r="D5" t="str">
            <v>113940-JINF-JS-LOS ROBLES</v>
          </cell>
          <cell r="E5" t="str">
            <v xml:space="preserve">CL 66 C SUR 18Y 03 </v>
          </cell>
          <cell r="F5" t="str">
            <v>3247357 - 3178385771</v>
          </cell>
          <cell r="G5">
            <v>2284035000</v>
          </cell>
        </row>
        <row r="6">
          <cell r="A6" t="str">
            <v>AAA0007ERMS</v>
          </cell>
          <cell r="B6" t="str">
            <v>RAFAEL URIBE</v>
          </cell>
          <cell r="C6" t="str">
            <v>AAA0007ERMS</v>
          </cell>
          <cell r="D6" t="str">
            <v>256-JINF-SDIS-COLINAS-*</v>
          </cell>
          <cell r="E6" t="str">
            <v>Nueva: KR 15 C 31 G 40 SUR</v>
          </cell>
          <cell r="F6" t="str">
            <v>3105546662-3209674853</v>
          </cell>
          <cell r="G6">
            <v>4277056000</v>
          </cell>
        </row>
        <row r="7">
          <cell r="A7" t="str">
            <v>AAA0025ORBR</v>
          </cell>
          <cell r="B7" t="str">
            <v>RAFAEL URIBE</v>
          </cell>
          <cell r="C7" t="str">
            <v>AAA0025ORBR</v>
          </cell>
          <cell r="D7" t="str">
            <v>122279-JINF-SDIS-RELOJ
MAGICO*</v>
          </cell>
          <cell r="E7" t="str">
            <v>KR 1 B ESTE 51 31 SUR</v>
          </cell>
          <cell r="F7">
            <v>3115488555</v>
          </cell>
          <cell r="G7">
            <v>1858818000</v>
          </cell>
        </row>
        <row r="8">
          <cell r="A8" t="str">
            <v>AAA0176OECX</v>
          </cell>
          <cell r="B8" t="str">
            <v>RAFAEL URIBE</v>
          </cell>
          <cell r="C8" t="str">
            <v>AAA0176OECX</v>
          </cell>
          <cell r="D8" t="str">
            <v>111527-JINF-JS-PALERMO SUR</v>
          </cell>
          <cell r="E8" t="str">
            <v>Nueva: CL 49 D SUR 2 B 26</v>
          </cell>
          <cell r="F8" t="str">
            <v xml:space="preserve">7677492 - 3208743038
</v>
          </cell>
          <cell r="G8">
            <v>1533225000</v>
          </cell>
        </row>
        <row r="9">
          <cell r="A9" t="str">
            <v>AAA0000WXDE</v>
          </cell>
          <cell r="B9" t="str">
            <v>SAN CRISTOBAL</v>
          </cell>
          <cell r="C9" t="str">
            <v>AAA0000WXDE</v>
          </cell>
          <cell r="D9" t="str">
            <v>57-JINF-SDIS-SAN
CRISTOBAL-*</v>
          </cell>
          <cell r="E9" t="str">
            <v>CL 17 A SUR 3 D30</v>
          </cell>
          <cell r="F9" t="str">
            <v>2463513 - 3108847585</v>
          </cell>
          <cell r="G9">
            <v>13212999000</v>
          </cell>
        </row>
        <row r="10">
          <cell r="A10" t="str">
            <v>AAA0242CYMS</v>
          </cell>
          <cell r="B10" t="str">
            <v>SAN CRISTOBAL</v>
          </cell>
          <cell r="C10" t="str">
            <v>AAA0242CYMS</v>
          </cell>
          <cell r="D10" t="str">
            <v>122244-JINF-JS-CIUDAD DE DIOS</v>
          </cell>
          <cell r="E10" t="str">
            <v xml:space="preserve">CL 42 A SUR 10 71 ESTE </v>
          </cell>
          <cell r="F10" t="str">
            <v>7455669 - 3002242275</v>
          </cell>
          <cell r="G10">
            <v>82020000</v>
          </cell>
        </row>
        <row r="11">
          <cell r="A11" t="str">
            <v>AAA0154SFTD</v>
          </cell>
          <cell r="B11" t="str">
            <v>SAN CRISTOBAL</v>
          </cell>
          <cell r="C11" t="str">
            <v>AAA0154SFTD</v>
          </cell>
          <cell r="D11" t="str">
            <v>10125-JINF-JS-SAN JERONIMO DEL YUSTE</v>
          </cell>
          <cell r="E11" t="str">
            <v>CL 14 SUR 23 44 ESTE</v>
          </cell>
          <cell r="F11" t="str">
            <v>3373176 - 3165422511</v>
          </cell>
          <cell r="G11">
            <v>3178525000</v>
          </cell>
        </row>
        <row r="12">
          <cell r="A12" t="str">
            <v>AAA0178TUDE</v>
          </cell>
          <cell r="B12" t="str">
            <v>SANTAFE -
CANDELARIA</v>
          </cell>
          <cell r="C12" t="str">
            <v>AAA0178TUDE</v>
          </cell>
          <cell r="D12" t="str">
            <v>111520-JINF-JS-LA ALAMEDA</v>
          </cell>
          <cell r="E12" t="str">
            <v>KR 13 20 95</v>
          </cell>
          <cell r="F12" t="str">
            <v>2863299 - 3016323458</v>
          </cell>
          <cell r="G12">
            <v>4532212000</v>
          </cell>
        </row>
        <row r="13">
          <cell r="A13" t="str">
            <v>AAA0262NACN</v>
          </cell>
          <cell r="B13" t="str">
            <v xml:space="preserve">USAQUEN </v>
          </cell>
          <cell r="C13" t="str">
            <v>AAA0262NACN</v>
          </cell>
          <cell r="D13" t="str">
            <v>111526-JINF-JS-EL NOGAL-</v>
          </cell>
          <cell r="E13" t="str">
            <v>KR 11 183 A 90</v>
          </cell>
          <cell r="F13" t="str">
            <v>6682598 - 3104846523</v>
          </cell>
          <cell r="G13">
            <v>3197411000</v>
          </cell>
        </row>
        <row r="14">
          <cell r="A14" t="str">
            <v>AAA0191FKUZ</v>
          </cell>
          <cell r="B14" t="str">
            <v xml:space="preserve">USAQUEN </v>
          </cell>
          <cell r="C14" t="str">
            <v>AAA0191FKUZ</v>
          </cell>
          <cell r="D14" t="str">
            <v>10118-JINF-JS-SERVITA</v>
          </cell>
          <cell r="E14" t="str">
            <v>CL 165 7 52</v>
          </cell>
          <cell r="F14" t="str">
            <v>6698211 - 318 8832710</v>
          </cell>
          <cell r="G14">
            <v>32435853000</v>
          </cell>
        </row>
        <row r="15">
          <cell r="A15" t="str">
            <v>AAA0171UADE</v>
          </cell>
          <cell r="B15" t="str">
            <v>USME - SUMAPAZ</v>
          </cell>
          <cell r="C15" t="str">
            <v>AAA0171UADE</v>
          </cell>
          <cell r="D15" t="str">
            <v xml:space="preserve"> 122237-JINF-JS-TEJARES</v>
          </cell>
          <cell r="E15" t="str">
            <v>KR 2 ESTE 75 B 40 SUR</v>
          </cell>
          <cell r="F15" t="str">
            <v>7632842 - 3133186984</v>
          </cell>
          <cell r="G15">
            <v>2292891000</v>
          </cell>
        </row>
        <row r="16">
          <cell r="A16" t="str">
            <v>AAA0172NLMS</v>
          </cell>
          <cell r="B16" t="str">
            <v>USME - SUMAPAZ</v>
          </cell>
          <cell r="C16" t="str">
            <v>AAA0172NLMS</v>
          </cell>
          <cell r="D16" t="str">
            <v>113936-JINF-JS-EL CIPRES</v>
          </cell>
          <cell r="E16" t="str">
            <v>KR 6 G BIS ESTE 106 A 36 SUR</v>
          </cell>
          <cell r="F16" t="str">
            <v>7612708 - 3202021418</v>
          </cell>
          <cell r="G16">
            <v>2609391000</v>
          </cell>
        </row>
        <row r="17">
          <cell r="A17" t="str">
            <v>AAA0154TFLW</v>
          </cell>
          <cell r="B17" t="str">
            <v>BOSA</v>
          </cell>
          <cell r="C17" t="str">
            <v>AAA0154TFLW</v>
          </cell>
          <cell r="D17" t="str">
            <v>10130-JINF-JS-SANTA MARTA</v>
          </cell>
          <cell r="E17" t="str">
            <v xml:space="preserve">KR 93 B 54 84
</v>
          </cell>
          <cell r="F17" t="str">
            <v>7839942 -
3202823183-3203335739</v>
          </cell>
          <cell r="G17">
            <v>29598144000</v>
          </cell>
        </row>
        <row r="18">
          <cell r="A18" t="str">
            <v>AAA0171UHPP</v>
          </cell>
          <cell r="B18" t="str">
            <v>CIUDAD BOLIVAR</v>
          </cell>
          <cell r="C18" t="str">
            <v>AAA0171UHPP</v>
          </cell>
          <cell r="D18" t="str">
            <v>10124-JINF-JS-BUENAVISTA</v>
          </cell>
          <cell r="E18" t="str">
            <v>CL 78 SUR 17 F 80</v>
          </cell>
          <cell r="F18" t="str">
            <v>4527787 - 3187414039 -
3133046360</v>
          </cell>
          <cell r="G18">
            <v>2535759000</v>
          </cell>
        </row>
        <row r="19">
          <cell r="A19" t="str">
            <v>AAA0194OTZE</v>
          </cell>
          <cell r="B19" t="str">
            <v>CIUDAD BOLIVAR</v>
          </cell>
          <cell r="C19" t="str">
            <v>AAA0194OTZE</v>
          </cell>
          <cell r="D19" t="str">
            <v>122010-JINF-JS-LOS URAPANES</v>
          </cell>
          <cell r="E19" t="str">
            <v>KR 18 A  80  82</v>
          </cell>
          <cell r="F19" t="str">
            <v>7910074 - 3134948249</v>
          </cell>
          <cell r="G19">
            <v>320636000</v>
          </cell>
        </row>
        <row r="20">
          <cell r="A20" t="str">
            <v>AAA0271ENYN</v>
          </cell>
          <cell r="B20" t="str">
            <v>KENNEDY</v>
          </cell>
          <cell r="C20" t="str">
            <v>AAA0271ENYN</v>
          </cell>
          <cell r="D20" t="str">
            <v>122187-JINF-JS-GRAN
COLOMBIANO</v>
          </cell>
          <cell r="E20" t="str">
            <v>KR 79 F  41 56 SUR MJ</v>
          </cell>
          <cell r="F20" t="str">
            <v>2647562 - 3002648231</v>
          </cell>
          <cell r="G20">
            <v>448951000</v>
          </cell>
        </row>
        <row r="21">
          <cell r="A21" t="str">
            <v>AAA0155OEPA</v>
          </cell>
          <cell r="B21" t="str">
            <v>SAN CRISTOBAL</v>
          </cell>
          <cell r="C21" t="str">
            <v>AAA0155OEPA</v>
          </cell>
          <cell r="D21" t="str">
            <v>10108-JINF-JS-NUEVA ROMA</v>
          </cell>
          <cell r="E21" t="str">
            <v>KR 4 ESTE 48 C 36 SUR</v>
          </cell>
          <cell r="F21" t="str">
            <v>2068522 - 3143908415</v>
          </cell>
          <cell r="G21">
            <v>2174512000</v>
          </cell>
        </row>
        <row r="22">
          <cell r="A22" t="str">
            <v>AAA0154EOHY</v>
          </cell>
          <cell r="B22" t="str">
            <v xml:space="preserve">SAN CRISTOBAL </v>
          </cell>
          <cell r="C22" t="str">
            <v>AAA0154EOHY</v>
          </cell>
          <cell r="D22" t="str">
            <v>111505-JINF-JS-SAN VICENTE</v>
          </cell>
          <cell r="E22" t="str">
            <v>CL 34 H SUR 7 20</v>
          </cell>
          <cell r="F22" t="str">
            <v>2068554 - 3142137822 -
3108837894</v>
          </cell>
          <cell r="G22">
            <v>15237967000</v>
          </cell>
        </row>
        <row r="23">
          <cell r="A23" t="str">
            <v>AAA0145FSUH</v>
          </cell>
          <cell r="B23" t="str">
            <v>USME - SUMAPAZ</v>
          </cell>
          <cell r="C23" t="str">
            <v>AAA0145FSUH</v>
          </cell>
          <cell r="D23" t="str">
            <v>10104-JINF-JS-CHUNIZA</v>
          </cell>
          <cell r="E23" t="str">
            <v>AC 91 SUR  4 C ESTE 34 26</v>
          </cell>
          <cell r="F23" t="str">
            <v>7646136 - 3143744461</v>
          </cell>
          <cell r="G23">
            <v>33785409000</v>
          </cell>
        </row>
        <row r="24">
          <cell r="A24" t="str">
            <v>AAA0159PTZE</v>
          </cell>
          <cell r="B24" t="str">
            <v>USME - SUMAPAZ</v>
          </cell>
          <cell r="C24" t="str">
            <v>AAA0159PTZE</v>
          </cell>
          <cell r="D24" t="str">
            <v>10122-JINF-JS-SAN CAYETANO</v>
          </cell>
          <cell r="E24" t="str">
            <v>CL 74 A SUR 16 60</v>
          </cell>
          <cell r="F24">
            <v>3142625104</v>
          </cell>
          <cell r="G24">
            <v>3335431000</v>
          </cell>
        </row>
        <row r="25">
          <cell r="A25" t="str">
            <v>AAA0156LJYX</v>
          </cell>
          <cell r="B25" t="str">
            <v>USME - SUMAPAZ</v>
          </cell>
          <cell r="C25" t="str">
            <v>AAA0156LJYX</v>
          </cell>
          <cell r="D25" t="str">
            <v>111403-JINF-JS-MONTEBLANCO</v>
          </cell>
          <cell r="E25" t="str">
            <v>CL 97 1 03 SUR</v>
          </cell>
          <cell r="F25" t="str">
            <v>7734651 - 3108798264</v>
          </cell>
          <cell r="G25">
            <v>11664518000</v>
          </cell>
        </row>
        <row r="26">
          <cell r="A26" t="str">
            <v>AAA0145XJWF</v>
          </cell>
          <cell r="B26" t="str">
            <v>USME - SUMAPAZ</v>
          </cell>
          <cell r="C26" t="str">
            <v>AAA0145XJWF</v>
          </cell>
          <cell r="D26" t="str">
            <v>111404-JINF-JS-NEBRASKA</v>
          </cell>
          <cell r="E26" t="str">
            <v>KR 1 C ESTE 66 A 70 SUR</v>
          </cell>
          <cell r="F26" t="str">
            <v>7646292 - 3013713660</v>
          </cell>
          <cell r="G26">
            <v>15839248000</v>
          </cell>
        </row>
        <row r="27">
          <cell r="A27" t="str">
            <v>AAA0172FYKC</v>
          </cell>
          <cell r="B27" t="str">
            <v>USME - SUMAPAZ</v>
          </cell>
          <cell r="C27" t="str">
            <v>AAA0172FYKC</v>
          </cell>
          <cell r="D27" t="str">
            <v>111472-JINF-JS-BOLONIA</v>
          </cell>
          <cell r="E27" t="str">
            <v>CL 81 A SUR 6 40 ESTE</v>
          </cell>
          <cell r="F27">
            <v>3103274928</v>
          </cell>
          <cell r="G27">
            <v>9828107000</v>
          </cell>
        </row>
        <row r="28">
          <cell r="A28" t="str">
            <v>AAA0045UHUZ</v>
          </cell>
          <cell r="B28" t="str">
            <v>BOSA</v>
          </cell>
          <cell r="C28" t="str">
            <v>AAA0045UHUZ</v>
          </cell>
          <cell r="D28" t="str">
            <v>122225-JINF-JS-SAN PABLO DE CALAMO</v>
          </cell>
          <cell r="E28" t="str">
            <v>KR 78 A 65 J BIS 05</v>
          </cell>
          <cell r="F28" t="str">
            <v>7191382 / 3187400725</v>
          </cell>
          <cell r="G28">
            <v>16950638000</v>
          </cell>
        </row>
        <row r="29">
          <cell r="A29" t="str">
            <v>AAA0226LEXS</v>
          </cell>
          <cell r="B29" t="str">
            <v>BOSA</v>
          </cell>
          <cell r="C29" t="str">
            <v>AAA0226LEXS</v>
          </cell>
          <cell r="D29" t="str">
            <v>10127-JINF-JS-LA ESPERANZA</v>
          </cell>
          <cell r="E29" t="str">
            <v>KR 80 J 76 SUR  38</v>
          </cell>
          <cell r="F29" t="str">
            <v>7195177 / 3164275225/
3209635371</v>
          </cell>
          <cell r="G29">
            <v>17091463000</v>
          </cell>
        </row>
        <row r="30">
          <cell r="A30" t="str">
            <v>AAA0162JYDM</v>
          </cell>
          <cell r="B30" t="str">
            <v>BOSA</v>
          </cell>
          <cell r="C30" t="str">
            <v>AAA0162JYDM</v>
          </cell>
          <cell r="D30" t="str">
            <v>121860-JINF-JS-OJO DE PERDIZ</v>
          </cell>
          <cell r="E30" t="str">
            <v>KR 92 70 36 SUR</v>
          </cell>
          <cell r="F30" t="str">
            <v>7843052 /3162485941/
3124965180</v>
          </cell>
          <cell r="G30">
            <v>3967364000</v>
          </cell>
        </row>
        <row r="31">
          <cell r="A31" t="str">
            <v>AAA0175EHEA</v>
          </cell>
          <cell r="B31" t="str">
            <v>CHAPINERO</v>
          </cell>
          <cell r="C31" t="str">
            <v>AAA0175EHEA</v>
          </cell>
          <cell r="D31" t="str">
            <v>122224-JINF-JS-LA PAZ</v>
          </cell>
          <cell r="E31" t="str">
            <v>CL 49  3 40 ESTE</v>
          </cell>
          <cell r="F31" t="str">
            <v>3381662/3005605084</v>
          </cell>
          <cell r="G31">
            <v>914665000</v>
          </cell>
        </row>
        <row r="32">
          <cell r="A32" t="str">
            <v>AAA0147LECN</v>
          </cell>
          <cell r="B32" t="str">
            <v>CIUDAD BOLIVAR</v>
          </cell>
          <cell r="C32" t="str">
            <v>AAA0147LECN</v>
          </cell>
          <cell r="D32" t="str">
            <v>10133-JINF-JS-PARAISO</v>
          </cell>
          <cell r="E32" t="str">
            <v>KR 27 L 71 G 14 SUR</v>
          </cell>
          <cell r="F32" t="str">
            <v>7903238-3138500838</v>
          </cell>
          <cell r="G32">
            <v>5651344000</v>
          </cell>
        </row>
        <row r="33">
          <cell r="A33" t="str">
            <v>AAA0159XJTD</v>
          </cell>
          <cell r="B33" t="str">
            <v>KENNEDY</v>
          </cell>
          <cell r="C33" t="str">
            <v>AAA0159XJTD</v>
          </cell>
          <cell r="D33" t="str">
            <v>1095-JINF-JS-BELLAVISTA</v>
          </cell>
          <cell r="E33" t="str">
            <v>CL 38 SUR 94 C 29</v>
          </cell>
          <cell r="F33" t="str">
            <v>4527787/3102377555</v>
          </cell>
          <cell r="G33">
            <v>22325421000</v>
          </cell>
        </row>
        <row r="34">
          <cell r="A34" t="str">
            <v>AAA0137ZCBR</v>
          </cell>
          <cell r="B34" t="str">
            <v>KENNEDY</v>
          </cell>
          <cell r="C34" t="str">
            <v>AAA0137ZCBR</v>
          </cell>
          <cell r="D34" t="str">
            <v>113304-JINF-JS-TINTALITO</v>
          </cell>
          <cell r="E34" t="str">
            <v>AC 43 SUR 88 A 20</v>
          </cell>
          <cell r="F34" t="str">
            <v>4530956/3187448469</v>
          </cell>
          <cell r="G34">
            <v>22971055000</v>
          </cell>
        </row>
        <row r="35">
          <cell r="A35" t="str">
            <v>AAA0160OXXR</v>
          </cell>
          <cell r="B35" t="str">
            <v>SUBA</v>
          </cell>
          <cell r="C35" t="str">
            <v>AAA0160OXXR</v>
          </cell>
          <cell r="D35" t="str">
            <v>111402-JINF-JS-PIEDRA VERDE</v>
          </cell>
          <cell r="E35" t="str">
            <v>CL 137 129 35</v>
          </cell>
          <cell r="F35" t="str">
            <v>6876403/3164494150/
3167551059</v>
          </cell>
          <cell r="G35">
            <v>23176814000</v>
          </cell>
        </row>
        <row r="36">
          <cell r="D36">
            <v>0</v>
          </cell>
          <cell r="E36">
            <v>0</v>
          </cell>
          <cell r="F36">
            <v>0</v>
          </cell>
        </row>
        <row r="37">
          <cell r="D37">
            <v>0</v>
          </cell>
          <cell r="E37">
            <v>0</v>
          </cell>
          <cell r="F37">
            <v>0</v>
          </cell>
        </row>
        <row r="38">
          <cell r="D38">
            <v>0</v>
          </cell>
          <cell r="E38">
            <v>0</v>
          </cell>
          <cell r="F38">
            <v>0</v>
          </cell>
        </row>
        <row r="39">
          <cell r="D39">
            <v>0</v>
          </cell>
          <cell r="E39">
            <v>0</v>
          </cell>
          <cell r="F39">
            <v>0</v>
          </cell>
        </row>
        <row r="40">
          <cell r="D40">
            <v>0</v>
          </cell>
          <cell r="E40">
            <v>0</v>
          </cell>
          <cell r="F40">
            <v>0</v>
          </cell>
        </row>
        <row r="41">
          <cell r="D41">
            <v>0</v>
          </cell>
          <cell r="E41">
            <v>0</v>
          </cell>
          <cell r="F41">
            <v>0</v>
          </cell>
        </row>
        <row r="42">
          <cell r="D42">
            <v>0</v>
          </cell>
          <cell r="E42">
            <v>0</v>
          </cell>
          <cell r="F42">
            <v>0</v>
          </cell>
        </row>
        <row r="43">
          <cell r="D43">
            <v>0</v>
          </cell>
          <cell r="E43">
            <v>0</v>
          </cell>
          <cell r="F43">
            <v>0</v>
          </cell>
        </row>
        <row r="44">
          <cell r="D44">
            <v>0</v>
          </cell>
          <cell r="E44">
            <v>0</v>
          </cell>
          <cell r="F44">
            <v>0</v>
          </cell>
        </row>
      </sheetData>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1"/>
      <sheetName val="Coberturas"/>
      <sheetName val="Formato 2"/>
      <sheetName val="Fuente"/>
      <sheetName val="Prueba 1"/>
      <sheetName val="Prueba 2"/>
      <sheetName val="Talento Humano"/>
      <sheetName val="Alimentos"/>
      <sheetName val="Equipos Industriales"/>
      <sheetName val="Kit Total (2)"/>
      <sheetName val="kit General"/>
      <sheetName val="Dinamica"/>
      <sheetName val="A. Institucional"/>
      <sheetName val="A. Personal"/>
      <sheetName val="Papeleria"/>
      <sheetName val="Varios"/>
      <sheetName val="Predio"/>
    </sheetNames>
    <sheetDataSet>
      <sheetData sheetId="0"/>
      <sheetData sheetId="1">
        <row r="3">
          <cell r="A3" t="str">
            <v>C.C. AMORES Y COLORES</v>
          </cell>
        </row>
        <row r="4">
          <cell r="A4" t="str">
            <v>C.C. CAMINOS DE LA VIDA</v>
          </cell>
        </row>
        <row r="5">
          <cell r="A5" t="str">
            <v>C.C. CARACOLI</v>
          </cell>
        </row>
        <row r="6">
          <cell r="A6" t="str">
            <v>C.C. CELESTIN FREINET AURES</v>
          </cell>
        </row>
        <row r="7">
          <cell r="A7" t="str">
            <v>C.C. CIUDAD ROMA SHOW KIDS</v>
          </cell>
        </row>
        <row r="8">
          <cell r="A8" t="str">
            <v>C.C. ECO DE SONRISAS</v>
          </cell>
        </row>
        <row r="9">
          <cell r="A9" t="str">
            <v>C.C. FANA</v>
          </cell>
        </row>
        <row r="10">
          <cell r="A10" t="str">
            <v>C.C. FUNANDES VERONA</v>
          </cell>
        </row>
        <row r="11">
          <cell r="A11" t="str">
            <v>C.C. FUNDACION PEPASO</v>
          </cell>
        </row>
        <row r="12">
          <cell r="A12" t="str">
            <v>C.C. FUNDACION PEPASO II</v>
          </cell>
        </row>
        <row r="13">
          <cell r="A13" t="str">
            <v>C.C. LA CASITA DE LOS RINCONES</v>
          </cell>
        </row>
        <row r="14">
          <cell r="A14" t="str">
            <v>C.C. LAS FLORES</v>
          </cell>
        </row>
        <row r="15">
          <cell r="A15" t="str">
            <v>C.C. MANANTIAL</v>
          </cell>
        </row>
        <row r="16">
          <cell r="A16" t="str">
            <v>C.C. MI PEQUEÑO REFUGIO</v>
          </cell>
        </row>
        <row r="17">
          <cell r="A17" t="str">
            <v>C.C. RONDAS Y BOMBONES PROACTIVOS</v>
          </cell>
        </row>
        <row r="18">
          <cell r="A18" t="str">
            <v>C.C. SAN BERNARDINO</v>
          </cell>
        </row>
        <row r="19">
          <cell r="A19" t="str">
            <v>C.C. SAN PABLO - MANITOS UNIDAS</v>
          </cell>
        </row>
        <row r="20">
          <cell r="A20" t="str">
            <v>C.C. SAN PEDRO</v>
          </cell>
        </row>
        <row r="21">
          <cell r="A21" t="str">
            <v>C.C. SANTA CECILIA - TIBABUYES</v>
          </cell>
        </row>
        <row r="22">
          <cell r="A22" t="str">
            <v>C.C. SEMILLAS DE ESPERANZA (SAN BERNARDINO)</v>
          </cell>
        </row>
        <row r="23">
          <cell r="A23" t="str">
            <v>C.C. TUNA ALTA OTERO</v>
          </cell>
        </row>
        <row r="24">
          <cell r="A24" t="str">
            <v>CC. ACEPTA EL CAMBIO</v>
          </cell>
        </row>
        <row r="25">
          <cell r="A25" t="str">
            <v>CC. ACUNAR LA CASITA DE LOS BEBES</v>
          </cell>
        </row>
        <row r="26">
          <cell r="A26" t="str">
            <v>CC. ACUNAR NIDO DE AMOR</v>
          </cell>
        </row>
        <row r="27">
          <cell r="A27" t="str">
            <v>CC. ACUNAR SALAMANDRA</v>
          </cell>
        </row>
        <row r="28">
          <cell r="A28" t="str">
            <v>CC. ACUNAR VILLA ANDREA</v>
          </cell>
        </row>
        <row r="29">
          <cell r="A29" t="str">
            <v>CC. AEIOTU SUBA</v>
          </cell>
        </row>
        <row r="30">
          <cell r="A30" t="str">
            <v>CC. ALEGRIA DE QUERER</v>
          </cell>
        </row>
        <row r="31">
          <cell r="A31" t="str">
            <v>CC. ALEGRIA DE VIVIR</v>
          </cell>
        </row>
        <row r="32">
          <cell r="A32" t="str">
            <v>CC. ANTON PIRULERO</v>
          </cell>
        </row>
        <row r="33">
          <cell r="A33" t="str">
            <v>CC. ARCO IRIS DE AMOR</v>
          </cell>
        </row>
        <row r="34">
          <cell r="A34" t="str">
            <v>CC. ATAHUALPA</v>
          </cell>
        </row>
        <row r="35">
          <cell r="A35" t="str">
            <v>CC. AVESOL</v>
          </cell>
        </row>
        <row r="36">
          <cell r="A36" t="str">
            <v>CC. CANDELARIA LA NUEVA MIS PEQUEÑOS GENIOS</v>
          </cell>
        </row>
        <row r="37">
          <cell r="A37" t="str">
            <v>CC. CASTILLO SAN LUCAS EMA Y ANTONIO</v>
          </cell>
        </row>
        <row r="38">
          <cell r="A38" t="str">
            <v>CC. CASTILLO SAN LUCAS MARIA CANO</v>
          </cell>
        </row>
        <row r="39">
          <cell r="A39" t="str">
            <v>CC. CELESTIN FREINET RINCON</v>
          </cell>
        </row>
        <row r="40">
          <cell r="A40" t="str">
            <v>CC. CHAMINADE BUENOS AIRES</v>
          </cell>
        </row>
        <row r="41">
          <cell r="A41" t="str">
            <v>CC. CHAMINADE VOZ DE ALERTA</v>
          </cell>
        </row>
        <row r="42">
          <cell r="A42" t="str">
            <v>CC. CONTADOR – EL JARDIN</v>
          </cell>
        </row>
        <row r="43">
          <cell r="A43" t="str">
            <v>CC. COPITO DE NIEVE</v>
          </cell>
        </row>
        <row r="44">
          <cell r="A44" t="str">
            <v>CC. DULCE MARIA</v>
          </cell>
        </row>
        <row r="45">
          <cell r="A45" t="str">
            <v>CC. EL ENCUENTRO</v>
          </cell>
        </row>
        <row r="46">
          <cell r="A46" t="str">
            <v>CC. EL INICIO DEL SABER</v>
          </cell>
        </row>
        <row r="47">
          <cell r="A47" t="str">
            <v>CC. EL PORTAL DE LOS SUEÑOS</v>
          </cell>
        </row>
        <row r="48">
          <cell r="A48" t="str">
            <v>CC. EL RINCON DE LA ALEGRIA</v>
          </cell>
        </row>
        <row r="49">
          <cell r="A49" t="str">
            <v>CC. EL RUBI</v>
          </cell>
        </row>
        <row r="50">
          <cell r="A50" t="str">
            <v>CC. EL TESORO CANAL DE BENDICION</v>
          </cell>
        </row>
        <row r="51">
          <cell r="A51" t="str">
            <v>CC. EMMANUEL</v>
          </cell>
        </row>
        <row r="52">
          <cell r="A52" t="str">
            <v>CC. FONTIBON CENTRO</v>
          </cell>
        </row>
        <row r="53">
          <cell r="A53" t="str">
            <v>CC. FUNANDES RINCON</v>
          </cell>
        </row>
        <row r="54">
          <cell r="A54" t="str">
            <v>CC. FUNDANGEL - VILLAMIL</v>
          </cell>
        </row>
        <row r="55">
          <cell r="A55" t="str">
            <v>CC. GAITAS Y TAMBORES</v>
          </cell>
        </row>
        <row r="56">
          <cell r="A56" t="str">
            <v>CC. GALAN ASODIF</v>
          </cell>
        </row>
        <row r="57">
          <cell r="A57" t="str">
            <v>CC. HOGAR SAN MAURICIO</v>
          </cell>
        </row>
        <row r="58">
          <cell r="A58" t="str">
            <v>CC. HUELLAS CON TERNURA</v>
          </cell>
        </row>
        <row r="59">
          <cell r="A59" t="str">
            <v>CC. HUELLAS Y TALENTOS</v>
          </cell>
        </row>
        <row r="60">
          <cell r="A60" t="str">
            <v>CC. INDEPENDENCIA</v>
          </cell>
        </row>
        <row r="61">
          <cell r="A61" t="str">
            <v>CC. JORDAN</v>
          </cell>
        </row>
        <row r="62">
          <cell r="A62" t="str">
            <v>CC. LA CASITA DE JUAN JOSE</v>
          </cell>
        </row>
        <row r="63">
          <cell r="A63" t="str">
            <v>CC. LA FLAUTA MAGICA</v>
          </cell>
        </row>
        <row r="64">
          <cell r="A64" t="str">
            <v>CC. LA FLORIDA</v>
          </cell>
        </row>
        <row r="65">
          <cell r="A65" t="str">
            <v>CC. MAMA CANGURO</v>
          </cell>
        </row>
        <row r="66">
          <cell r="A66" t="str">
            <v>CC. MARIA MICAELA</v>
          </cell>
        </row>
        <row r="67">
          <cell r="A67" t="str">
            <v>CC. MARRUECOS BAMBI</v>
          </cell>
        </row>
        <row r="68">
          <cell r="A68" t="str">
            <v>CC. PEPITOS PROACTIVOS</v>
          </cell>
        </row>
        <row r="69">
          <cell r="A69" t="str">
            <v>CC. PIEDRA VERDE CELESTIN FREINET</v>
          </cell>
        </row>
        <row r="70">
          <cell r="A70" t="str">
            <v>CC. PINCEL DE ALEGRIA</v>
          </cell>
        </row>
        <row r="71">
          <cell r="A71" t="str">
            <v>CC. PINTURITAS PROACTIVAS</v>
          </cell>
        </row>
        <row r="72">
          <cell r="A72" t="str">
            <v>CC. QUIROGA CENTRAL</v>
          </cell>
        </row>
        <row r="73">
          <cell r="A73" t="str">
            <v>CC. RAICES</v>
          </cell>
        </row>
        <row r="74">
          <cell r="A74" t="str">
            <v>CC. RINCON</v>
          </cell>
        </row>
        <row r="75">
          <cell r="A75" t="str">
            <v>CC. SAN ANGEL</v>
          </cell>
        </row>
        <row r="76">
          <cell r="A76" t="str">
            <v>CC. SAN BLAS ALEJANDRINOS</v>
          </cell>
        </row>
        <row r="77">
          <cell r="A77" t="str">
            <v>CC. SAN RICARDO DE PAMPURI</v>
          </cell>
        </row>
        <row r="78">
          <cell r="A78" t="str">
            <v>CC. SANTA BARBARA SHOW KIDS</v>
          </cell>
        </row>
        <row r="79">
          <cell r="A79" t="str">
            <v>CC. SEMBRANDO CAMINO</v>
          </cell>
        </row>
        <row r="80">
          <cell r="A80" t="str">
            <v>CC. SEMILLAS DE GRANDEZA</v>
          </cell>
        </row>
        <row r="81">
          <cell r="A81" t="str">
            <v>CC. SEMILLITAS DE AMOR</v>
          </cell>
        </row>
        <row r="82">
          <cell r="A82" t="str">
            <v>CC. SONRISAS Y CUENTOS RURAL PASQUILLA</v>
          </cell>
        </row>
        <row r="83">
          <cell r="A83" t="str">
            <v>CC. SUEÑOS DEL MAÑANA - COMUNEROS</v>
          </cell>
        </row>
        <row r="84">
          <cell r="A84" t="str">
            <v>CC. TERESITA AURES</v>
          </cell>
        </row>
        <row r="85">
          <cell r="A85" t="str">
            <v>CC. TREN DE LOS CUENTOS</v>
          </cell>
        </row>
        <row r="86">
          <cell r="A86" t="str">
            <v>CC. USME CENTRO</v>
          </cell>
        </row>
        <row r="87">
          <cell r="A87" t="str">
            <v>CC. VENECIA</v>
          </cell>
        </row>
        <row r="88">
          <cell r="A88" t="str">
            <v>CC. VERGEL OCCIDENTAL - AMIGOS DE JESUS Y MARIA</v>
          </cell>
        </row>
        <row r="89">
          <cell r="A89" t="str">
            <v>CC. VILLA ELISA FER</v>
          </cell>
        </row>
        <row r="90">
          <cell r="A90" t="str">
            <v>CC. VILLA MARIA FUNANDES</v>
          </cell>
        </row>
        <row r="91">
          <cell r="A91" t="str">
            <v>CC. VILLA MARY</v>
          </cell>
        </row>
        <row r="92">
          <cell r="A92" t="str">
            <v>CC. WALDORF</v>
          </cell>
        </row>
        <row r="93">
          <cell r="A93" t="str">
            <v>CC.AEIOTU CIUDAD Bolívar</v>
          </cell>
        </row>
        <row r="94">
          <cell r="A94" t="str">
            <v>CC.CASTILLO SAN LUCAS</v>
          </cell>
        </row>
        <row r="95">
          <cell r="A95" t="str">
            <v>CC.FILADELFIA</v>
          </cell>
        </row>
        <row r="96">
          <cell r="A96" t="str">
            <v>CC.VATICANITOS</v>
          </cell>
        </row>
      </sheetData>
      <sheetData sheetId="2"/>
      <sheetData sheetId="3">
        <row r="4">
          <cell r="K4">
            <v>6041.4272062719119</v>
          </cell>
        </row>
      </sheetData>
      <sheetData sheetId="4"/>
      <sheetData sheetId="5">
        <row r="3">
          <cell r="A3" t="str">
            <v>C.C. AMORES Y COLORES</v>
          </cell>
        </row>
      </sheetData>
      <sheetData sheetId="6">
        <row r="4">
          <cell r="C4">
            <v>3014000</v>
          </cell>
        </row>
      </sheetData>
      <sheetData sheetId="7">
        <row r="11">
          <cell r="D11">
            <v>88740</v>
          </cell>
        </row>
      </sheetData>
      <sheetData sheetId="8"/>
      <sheetData sheetId="9"/>
      <sheetData sheetId="10"/>
      <sheetData sheetId="11">
        <row r="8">
          <cell r="D8">
            <v>763.58966193776348</v>
          </cell>
        </row>
      </sheetData>
      <sheetData sheetId="12">
        <row r="24">
          <cell r="J24">
            <v>290.13928212121203</v>
          </cell>
        </row>
      </sheetData>
      <sheetData sheetId="13">
        <row r="27">
          <cell r="M27">
            <v>15834.217090909093</v>
          </cell>
        </row>
      </sheetData>
      <sheetData sheetId="14">
        <row r="81">
          <cell r="H81">
            <v>281.56447727272729</v>
          </cell>
        </row>
      </sheetData>
      <sheetData sheetId="15"/>
      <sheetData sheetId="16">
        <row r="3">
          <cell r="A3" t="str">
            <v>C.C. AMORES Y COLORES</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LIO 2025"/>
      <sheetName val="12H"/>
    </sheetNames>
    <sheetDataSet>
      <sheetData sheetId="0">
        <row r="161">
          <cell r="B161" t="str">
            <v>IR12SEC16</v>
          </cell>
        </row>
        <row r="355">
          <cell r="B355" t="str">
            <v xml:space="preserve">IR4660SEC2024 
IR4661SEC2024
IR4677SEC2024
IR4678SEC2024
IR4679SEC2024
IR4680SEC2024
IR4681SEC2024
IR4682SEC2024
IR4683SEC2024
IR4684SEC2024
IR4685SEC2024
IR4686SEC2024
IR4687SEC2024
IR4688SEC2024
IR4689SEC2024
IR4690SEC2024
IR4691SEC2024
IR4692SEC2024
IR4693SEC2024
IR4694SEC2024
IR4695SEC2024
IR4696SEC2024
IR4697SEC2024
IR4698SEC2024
IR4699SEC2024
IR4700SEC2024
IR4701SEC2024
IR4702SEC2024
IR4703SEC2024
IR4704SEC2024
IR4705SEC2024
IR4706SEC2024
IR4707SEC2024
IR4708SEC2024
IR4709SEC2024
IR4710SEC2024
IR4711SEC2024
IR4712SEC2024
IR4713SEC2024
IR4714SEC2024
IR4715SEC2024
IR4716SEC2024	IR4717SEC2024
IR4718SEC2024
IR4719SEC2024
IR4720SEC2024
IR4721SEC2024
IR4722SEC2024
IR4723SEC2024
IR4724SEC2024
IR4725SEC2024
IR4726SEC2024
IR4727SEC2024
IR4728SEC2024
IR4729SEC2024
IR4730SEC2024
IR4731SEC2024
IR4732SEC2024
IR4733SEC2024
IR4734SEC2024
IR4735SEC2024
IR4736SEC2024
IR4737SEC2024
IR4738SEC2024
IR4739SEC2024
IR4740SEC2024
IR4741SEC2024
IR4742SEC2024
IR4743SEC2024
IR4744SEC2024
IR4745SEC2024
IR4746SEC2024
IR4747SEC2024
IR4748SEC2024
IR4749SEC2024
IR4750SEC2024
IR4751SEC2024
IR4752SEC2024	IR4754SEC2024
IR4755SEC2024
IR4756SEC2024
IR4757SEC2024
IR4758SEC2024
IR4759SEC2024
IR4760SEC2024
IR4761SEC2024
IR4762SEC2024
IR4763SEC2024
IR4764SEC2024
IR4765SEC2024
IR4766SEC2024
IR4767SEC2024
IR4768SEC2024
IR4769SEC2024
IR4770SEC2024
IR4771SEC2024
IR4772SEC2024
IR4773SEC2024
IR4774SEC2024
IR4775SEC2024
IR4776SEC2024
IR4777SEC2024
IR4778SEC2024
IR4662SEC2024
IR4663SEC2024
IR4664SEC2024
IR4665SEC2024
		</v>
          </cell>
        </row>
      </sheetData>
      <sheetData sheetId="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MACOR ZONA 1"/>
      <sheetName val="Hoja1"/>
    </sheetNames>
    <sheetDataSet>
      <sheetData sheetId="0">
        <row r="4">
          <cell r="C4" t="str">
            <v xml:space="preserve">IU597SEC1598 </v>
          </cell>
        </row>
        <row r="12">
          <cell r="C12" t="str">
            <v>IU2848SEC2021</v>
          </cell>
        </row>
      </sheetData>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31A769-E4EE-4C05-97BF-0D07A63BB84D}">
  <sheetPr>
    <tabColor theme="0"/>
  </sheetPr>
  <dimension ref="A2:T127"/>
  <sheetViews>
    <sheetView topLeftCell="A106" zoomScale="85" zoomScaleNormal="85" workbookViewId="0">
      <selection activeCell="F109" sqref="F109"/>
    </sheetView>
  </sheetViews>
  <sheetFormatPr baseColWidth="10" defaultColWidth="11.453125" defaultRowHeight="14.5" x14ac:dyDescent="0.35"/>
  <cols>
    <col min="1" max="1" width="9.453125" style="35" customWidth="1"/>
    <col min="2" max="2" width="39.453125" style="35" customWidth="1"/>
    <col min="3" max="3" width="20.1796875" style="35" bestFit="1" customWidth="1"/>
    <col min="4" max="4" width="15.81640625" style="34" bestFit="1" customWidth="1"/>
    <col min="5" max="5" width="15.453125" style="34" customWidth="1"/>
    <col min="6" max="6" width="23.1796875" style="34" bestFit="1" customWidth="1"/>
    <col min="7" max="7" width="13.1796875" style="34" customWidth="1"/>
    <col min="8" max="8" width="23.1796875" style="34" bestFit="1" customWidth="1"/>
    <col min="9" max="9" width="14.81640625" style="34" customWidth="1"/>
    <col min="10" max="10" width="13.81640625" style="34" customWidth="1"/>
    <col min="11" max="11" width="18.1796875" style="34" bestFit="1" customWidth="1"/>
    <col min="12" max="14" width="17.1796875" style="34" customWidth="1"/>
    <col min="15" max="15" width="21.1796875" style="34" bestFit="1" customWidth="1"/>
    <col min="16" max="16" width="14.1796875" style="34" hidden="1" customWidth="1"/>
    <col min="17" max="17" width="18.1796875" style="34" hidden="1" customWidth="1"/>
    <col min="18" max="18" width="21.81640625" style="35" bestFit="1" customWidth="1"/>
    <col min="19" max="19" width="16" style="35" bestFit="1" customWidth="1"/>
    <col min="20" max="20" width="14.1796875" style="35" bestFit="1" customWidth="1"/>
    <col min="21" max="16384" width="11.453125" style="35"/>
  </cols>
  <sheetData>
    <row r="2" spans="1:19" ht="23.5" x14ac:dyDescent="0.55000000000000004">
      <c r="A2" s="86" t="s">
        <v>41</v>
      </c>
      <c r="B2" s="86"/>
      <c r="C2" s="86"/>
      <c r="D2" s="86"/>
      <c r="E2" s="86"/>
      <c r="F2" s="86"/>
      <c r="G2" s="86"/>
      <c r="H2" s="86"/>
      <c r="I2" s="86"/>
      <c r="J2" s="86"/>
      <c r="K2" s="86"/>
      <c r="L2" s="86"/>
      <c r="M2" s="86"/>
      <c r="N2" s="86"/>
      <c r="O2" s="86"/>
      <c r="P2" s="86"/>
    </row>
    <row r="3" spans="1:19" x14ac:dyDescent="0.35">
      <c r="A3" s="13"/>
      <c r="B3" s="13"/>
      <c r="C3" s="14"/>
      <c r="D3" s="14"/>
      <c r="E3" s="14"/>
      <c r="F3" s="14"/>
      <c r="G3" s="14"/>
      <c r="H3" s="14"/>
      <c r="I3" s="15"/>
      <c r="J3" s="16"/>
      <c r="K3" s="16"/>
      <c r="L3" s="16"/>
      <c r="M3" s="16"/>
      <c r="N3" s="16"/>
      <c r="O3" s="16"/>
      <c r="P3" s="16"/>
      <c r="Q3" s="11"/>
    </row>
    <row r="4" spans="1:19" x14ac:dyDescent="0.35">
      <c r="A4" s="13"/>
      <c r="B4" s="13"/>
      <c r="C4" s="14"/>
      <c r="D4" s="14"/>
      <c r="E4" s="14"/>
      <c r="F4" s="14"/>
      <c r="G4" s="14"/>
      <c r="H4" s="14"/>
      <c r="I4" s="15"/>
      <c r="J4" s="16"/>
      <c r="K4" s="16"/>
      <c r="L4" s="16"/>
      <c r="M4" s="16"/>
      <c r="N4" s="16"/>
      <c r="O4" s="16"/>
      <c r="P4" s="16"/>
      <c r="Q4" s="11"/>
    </row>
    <row r="5" spans="1:19" x14ac:dyDescent="0.35">
      <c r="B5" s="36" t="s">
        <v>42</v>
      </c>
      <c r="C5" s="36"/>
      <c r="D5" s="36"/>
      <c r="E5" s="36"/>
      <c r="F5" s="36"/>
      <c r="G5" s="36"/>
      <c r="H5" s="36"/>
      <c r="I5" s="36"/>
      <c r="J5" s="36"/>
      <c r="K5" s="36"/>
      <c r="L5" s="16"/>
      <c r="M5" s="16"/>
      <c r="N5" s="16"/>
      <c r="O5" s="16"/>
      <c r="P5" s="16"/>
      <c r="Q5" s="11"/>
    </row>
    <row r="6" spans="1:19" x14ac:dyDescent="0.35">
      <c r="D6" s="11"/>
      <c r="E6" s="11"/>
      <c r="F6" s="11"/>
      <c r="G6" s="11"/>
      <c r="H6" s="11"/>
      <c r="I6" s="11"/>
      <c r="J6" s="12"/>
      <c r="K6" s="12"/>
      <c r="L6" s="12"/>
      <c r="M6" s="12"/>
      <c r="N6" s="12"/>
      <c r="O6" s="12"/>
      <c r="P6" s="12"/>
      <c r="Q6" s="11"/>
    </row>
    <row r="7" spans="1:19" x14ac:dyDescent="0.35">
      <c r="B7" s="13" t="s">
        <v>34</v>
      </c>
      <c r="C7" s="13"/>
      <c r="D7" s="14"/>
      <c r="E7" s="14"/>
      <c r="F7" s="14"/>
      <c r="G7" s="14"/>
      <c r="H7" s="14"/>
      <c r="I7" s="14"/>
      <c r="J7" s="15"/>
      <c r="K7" s="16"/>
      <c r="L7" s="16"/>
      <c r="M7" s="16"/>
      <c r="N7" s="16"/>
      <c r="O7" s="16"/>
      <c r="P7" s="16"/>
      <c r="Q7" s="16"/>
    </row>
    <row r="8" spans="1:19" ht="43.5" x14ac:dyDescent="0.35">
      <c r="B8" s="1" t="s">
        <v>0</v>
      </c>
      <c r="C8" s="2" t="s">
        <v>1</v>
      </c>
      <c r="D8" s="2" t="s">
        <v>2</v>
      </c>
      <c r="E8" s="2" t="s">
        <v>3</v>
      </c>
      <c r="F8" s="2" t="s">
        <v>4</v>
      </c>
      <c r="G8" s="2" t="s">
        <v>5</v>
      </c>
      <c r="H8" s="2" t="s">
        <v>6</v>
      </c>
      <c r="I8" s="2" t="s">
        <v>7</v>
      </c>
      <c r="J8" s="2" t="s">
        <v>8</v>
      </c>
      <c r="K8" s="2" t="s">
        <v>9</v>
      </c>
      <c r="L8" s="2" t="s">
        <v>31</v>
      </c>
      <c r="M8" s="3" t="s">
        <v>10</v>
      </c>
      <c r="N8" s="2" t="s">
        <v>11</v>
      </c>
      <c r="O8" s="2" t="s">
        <v>23</v>
      </c>
      <c r="P8" s="2" t="s">
        <v>17</v>
      </c>
      <c r="Q8" s="2" t="s">
        <v>24</v>
      </c>
    </row>
    <row r="9" spans="1:19" ht="42.65" customHeight="1" x14ac:dyDescent="0.35">
      <c r="B9" s="4" t="s">
        <v>20</v>
      </c>
      <c r="C9" s="5">
        <v>131</v>
      </c>
      <c r="D9" s="5">
        <v>30</v>
      </c>
      <c r="E9" s="5">
        <v>30</v>
      </c>
      <c r="F9" s="31">
        <f>+$F$104</f>
        <v>2420</v>
      </c>
      <c r="G9" s="5">
        <v>3</v>
      </c>
      <c r="H9" s="5">
        <f>+F9*G9</f>
        <v>7260</v>
      </c>
      <c r="I9" s="24">
        <f>ROUND(((((C16*C15)+H9)/30)*E9),0)</f>
        <v>13573215</v>
      </c>
      <c r="J9" s="25">
        <f>ROUND((I9*0.1),0)</f>
        <v>1357322</v>
      </c>
      <c r="K9" s="25">
        <f>ROUND((J9+I9),0)</f>
        <v>14930537</v>
      </c>
      <c r="L9" s="25">
        <f>ROUND(K9*$C$18,0)</f>
        <v>74653</v>
      </c>
      <c r="M9" s="25">
        <f>ROUND((K9*0.1),0)</f>
        <v>1493054</v>
      </c>
      <c r="N9" s="25">
        <f>ROUND((M9*0.19),0)</f>
        <v>283680</v>
      </c>
      <c r="O9" s="27">
        <f>ROUND(+K9+N9+L9,0)</f>
        <v>15288870</v>
      </c>
      <c r="P9" s="29">
        <v>1</v>
      </c>
      <c r="Q9" s="25">
        <f>ROUND((O9*C9),0)</f>
        <v>2002841970</v>
      </c>
      <c r="R9" s="37"/>
      <c r="S9" s="37"/>
    </row>
    <row r="10" spans="1:19" ht="42.65" customHeight="1" x14ac:dyDescent="0.35">
      <c r="B10" s="4" t="s">
        <v>25</v>
      </c>
      <c r="C10" s="5">
        <v>40</v>
      </c>
      <c r="D10" s="5">
        <v>30</v>
      </c>
      <c r="E10" s="5">
        <v>30</v>
      </c>
      <c r="F10" s="31">
        <f t="shared" ref="F10:F12" si="0">+$F$104</f>
        <v>2420</v>
      </c>
      <c r="G10" s="5">
        <v>3</v>
      </c>
      <c r="H10" s="5">
        <f>+F10*G10</f>
        <v>7260</v>
      </c>
      <c r="I10" s="24">
        <f>ROUND(((((C16*C15)+H10)/30)*E10),0)</f>
        <v>13573215</v>
      </c>
      <c r="J10" s="25">
        <f>ROUND((I10*0.08),0)</f>
        <v>1085857</v>
      </c>
      <c r="K10" s="25">
        <f>ROUND((J10+I10),0)</f>
        <v>14659072</v>
      </c>
      <c r="L10" s="25">
        <f>ROUND(K10*$C$18,0)</f>
        <v>73295</v>
      </c>
      <c r="M10" s="25">
        <f>ROUND((K10*0.1),0)</f>
        <v>1465907</v>
      </c>
      <c r="N10" s="25">
        <f>ROUND((M10*0.19),0)</f>
        <v>278522</v>
      </c>
      <c r="O10" s="27">
        <f t="shared" ref="O10:O12" si="1">ROUND(+K10+N10+L10,0)</f>
        <v>15010889</v>
      </c>
      <c r="P10" s="29">
        <v>1</v>
      </c>
      <c r="Q10" s="25">
        <f>ROUND((O10*C10),0)</f>
        <v>600435560</v>
      </c>
      <c r="R10" s="37"/>
      <c r="S10" s="37"/>
    </row>
    <row r="11" spans="1:19" ht="42.65" customHeight="1" x14ac:dyDescent="0.35">
      <c r="B11" s="21" t="s">
        <v>22</v>
      </c>
      <c r="C11" s="5">
        <v>9</v>
      </c>
      <c r="D11" s="5">
        <v>30</v>
      </c>
      <c r="E11" s="5">
        <v>30</v>
      </c>
      <c r="F11" s="31">
        <f t="shared" si="0"/>
        <v>2420</v>
      </c>
      <c r="G11" s="5">
        <v>3</v>
      </c>
      <c r="H11" s="5">
        <f>+F11*G11</f>
        <v>7260</v>
      </c>
      <c r="I11" s="24">
        <f>ROUND(((((C16*C15)+H11)/30)*E11),0)</f>
        <v>13573215</v>
      </c>
      <c r="J11" s="25">
        <f>ROUND((I11*0.1),0)</f>
        <v>1357322</v>
      </c>
      <c r="K11" s="25">
        <f>ROUND((J11+I11),0)</f>
        <v>14930537</v>
      </c>
      <c r="L11" s="25">
        <f>ROUND(K11*$C$18,0)</f>
        <v>74653</v>
      </c>
      <c r="M11" s="25">
        <f t="shared" ref="M11:M12" si="2">ROUND((K11*0.1),0)</f>
        <v>1493054</v>
      </c>
      <c r="N11" s="25">
        <f t="shared" ref="N11:N12" si="3">ROUND((M11*0.19),0)</f>
        <v>283680</v>
      </c>
      <c r="O11" s="27">
        <f t="shared" si="1"/>
        <v>15288870</v>
      </c>
      <c r="P11" s="29">
        <v>1</v>
      </c>
      <c r="Q11" s="25">
        <f>ROUND((O11*C11),0)</f>
        <v>137599830</v>
      </c>
      <c r="R11" s="37"/>
      <c r="S11" s="37"/>
    </row>
    <row r="12" spans="1:19" ht="41" customHeight="1" x14ac:dyDescent="0.35">
      <c r="B12" s="21" t="s">
        <v>21</v>
      </c>
      <c r="C12" s="5">
        <v>20</v>
      </c>
      <c r="D12" s="5">
        <v>30</v>
      </c>
      <c r="E12" s="5">
        <v>30</v>
      </c>
      <c r="F12" s="31">
        <f t="shared" si="0"/>
        <v>2420</v>
      </c>
      <c r="G12" s="26">
        <v>1.68</v>
      </c>
      <c r="H12" s="5">
        <f>+H9*55.97%/15*12</f>
        <v>3250.7375999999995</v>
      </c>
      <c r="I12" s="24">
        <f>ROUND((((C16*C15+H9)*55.97%/15*12)/30*E12),0)</f>
        <v>6077543</v>
      </c>
      <c r="J12" s="25">
        <f>ROUND((I12*0.1),0)</f>
        <v>607754</v>
      </c>
      <c r="K12" s="25">
        <f>ROUND((I12+J12),0)</f>
        <v>6685297</v>
      </c>
      <c r="L12" s="25">
        <f>ROUND(K12*$C$18,0)</f>
        <v>33426</v>
      </c>
      <c r="M12" s="25">
        <f t="shared" si="2"/>
        <v>668530</v>
      </c>
      <c r="N12" s="25">
        <f t="shared" si="3"/>
        <v>127021</v>
      </c>
      <c r="O12" s="27">
        <f t="shared" si="1"/>
        <v>6845744</v>
      </c>
      <c r="P12" s="29">
        <v>1</v>
      </c>
      <c r="Q12" s="25">
        <f>ROUND((O12*C12),0)</f>
        <v>136914880</v>
      </c>
      <c r="R12" s="37"/>
      <c r="S12" s="37"/>
    </row>
    <row r="13" spans="1:19" x14ac:dyDescent="0.35">
      <c r="B13" s="9" t="s">
        <v>14</v>
      </c>
      <c r="C13" s="8">
        <f>SUM(C9:C12)</f>
        <v>200</v>
      </c>
      <c r="D13" s="6"/>
      <c r="E13" s="6"/>
      <c r="F13" s="6"/>
      <c r="G13" s="7"/>
      <c r="H13" s="6"/>
      <c r="I13" s="23"/>
      <c r="J13" s="23"/>
      <c r="K13" s="23"/>
      <c r="L13" s="23"/>
      <c r="M13" s="23"/>
      <c r="N13" s="23"/>
      <c r="O13" s="23"/>
      <c r="P13" s="23"/>
      <c r="Q13" s="23">
        <f>SUM(Q9:Q12)</f>
        <v>2877792240</v>
      </c>
      <c r="S13" s="38"/>
    </row>
    <row r="14" spans="1:19" x14ac:dyDescent="0.35">
      <c r="B14" s="22"/>
      <c r="C14" s="14"/>
      <c r="D14" s="14"/>
      <c r="E14" s="14"/>
      <c r="F14" s="14"/>
      <c r="G14" s="14"/>
      <c r="H14" s="14"/>
      <c r="I14" s="16"/>
      <c r="J14" s="16"/>
      <c r="K14" s="16"/>
      <c r="L14" s="16"/>
      <c r="M14" s="16"/>
      <c r="N14" s="16"/>
      <c r="O14" s="16"/>
      <c r="P14" s="16"/>
      <c r="Q14" s="32"/>
    </row>
    <row r="15" spans="1:19" x14ac:dyDescent="0.35">
      <c r="B15" s="39" t="s">
        <v>13</v>
      </c>
      <c r="C15" s="40">
        <v>9.5299999999999994</v>
      </c>
      <c r="F15" s="35"/>
      <c r="G15" s="41"/>
      <c r="H15" s="42"/>
      <c r="J15" s="35"/>
      <c r="K15" s="35"/>
      <c r="L15" s="35"/>
      <c r="M15" s="35"/>
      <c r="N15" s="35"/>
      <c r="O15" s="35"/>
      <c r="P15" s="35"/>
      <c r="Q15" s="41"/>
    </row>
    <row r="16" spans="1:19" x14ac:dyDescent="0.35">
      <c r="B16" s="39" t="s">
        <v>12</v>
      </c>
      <c r="C16" s="43">
        <v>1423500</v>
      </c>
      <c r="E16" s="38"/>
      <c r="F16" s="38"/>
      <c r="J16" s="35"/>
      <c r="K16" s="35"/>
      <c r="L16" s="35"/>
      <c r="M16" s="35"/>
      <c r="N16" s="35"/>
      <c r="O16" s="35"/>
      <c r="P16" s="35"/>
    </row>
    <row r="17" spans="2:18" x14ac:dyDescent="0.35">
      <c r="B17" s="40" t="s">
        <v>26</v>
      </c>
      <c r="C17" s="44">
        <f>+Q13</f>
        <v>2877792240</v>
      </c>
      <c r="D17" s="34">
        <f>+C17+G109+G110</f>
        <v>2932079764</v>
      </c>
      <c r="E17" s="38"/>
      <c r="F17" s="38"/>
      <c r="J17" s="35"/>
      <c r="K17" s="35"/>
      <c r="L17" s="35"/>
      <c r="M17" s="35"/>
      <c r="N17" s="35"/>
      <c r="O17" s="35"/>
      <c r="P17" s="35"/>
    </row>
    <row r="18" spans="2:18" x14ac:dyDescent="0.35">
      <c r="B18" s="40" t="s">
        <v>30</v>
      </c>
      <c r="C18" s="45">
        <v>5.0000000000000001E-3</v>
      </c>
      <c r="J18" s="35"/>
      <c r="K18" s="41"/>
      <c r="L18" s="35"/>
      <c r="M18" s="35"/>
      <c r="N18" s="35"/>
      <c r="O18" s="35"/>
      <c r="P18" s="35"/>
    </row>
    <row r="19" spans="2:18" x14ac:dyDescent="0.35">
      <c r="C19" s="38"/>
      <c r="J19" s="35"/>
      <c r="K19" s="35"/>
      <c r="L19" s="35"/>
      <c r="M19" s="35"/>
      <c r="N19" s="35"/>
      <c r="O19" s="41"/>
      <c r="P19" s="35"/>
      <c r="Q19" s="41"/>
    </row>
    <row r="20" spans="2:18" x14ac:dyDescent="0.35">
      <c r="I20" s="46"/>
      <c r="J20" s="46"/>
      <c r="K20" s="46"/>
      <c r="L20" s="46"/>
      <c r="M20" s="46"/>
      <c r="N20" s="46"/>
      <c r="O20" s="46"/>
      <c r="P20" s="46"/>
    </row>
    <row r="21" spans="2:18" x14ac:dyDescent="0.35">
      <c r="B21" s="13" t="s">
        <v>35</v>
      </c>
      <c r="I21" s="46"/>
      <c r="J21" s="46"/>
      <c r="K21" s="46"/>
      <c r="L21" s="46"/>
      <c r="M21" s="46"/>
      <c r="N21" s="46"/>
      <c r="O21" s="46"/>
      <c r="P21" s="46"/>
    </row>
    <row r="22" spans="2:18" ht="43.5" x14ac:dyDescent="0.35">
      <c r="B22" s="1" t="s">
        <v>0</v>
      </c>
      <c r="C22" s="2" t="s">
        <v>1</v>
      </c>
      <c r="D22" s="2" t="s">
        <v>2</v>
      </c>
      <c r="E22" s="2" t="s">
        <v>3</v>
      </c>
      <c r="F22" s="2" t="s">
        <v>4</v>
      </c>
      <c r="G22" s="2" t="s">
        <v>5</v>
      </c>
      <c r="H22" s="2" t="s">
        <v>6</v>
      </c>
      <c r="I22" s="2" t="s">
        <v>7</v>
      </c>
      <c r="J22" s="2" t="s">
        <v>8</v>
      </c>
      <c r="K22" s="2" t="s">
        <v>9</v>
      </c>
      <c r="L22" s="2" t="s">
        <v>31</v>
      </c>
      <c r="M22" s="3" t="s">
        <v>10</v>
      </c>
      <c r="N22" s="2" t="s">
        <v>11</v>
      </c>
      <c r="O22" s="2" t="s">
        <v>23</v>
      </c>
      <c r="P22" s="2" t="s">
        <v>39</v>
      </c>
      <c r="Q22" s="2" t="s">
        <v>24</v>
      </c>
    </row>
    <row r="23" spans="2:18" ht="37.5" x14ac:dyDescent="0.35">
      <c r="B23" s="4" t="s">
        <v>20</v>
      </c>
      <c r="C23" s="5">
        <v>131</v>
      </c>
      <c r="D23" s="5">
        <v>24</v>
      </c>
      <c r="E23" s="5">
        <v>24</v>
      </c>
      <c r="F23" s="31">
        <f t="shared" ref="F23:F26" si="4">+$F$104</f>
        <v>2420</v>
      </c>
      <c r="G23" s="5">
        <v>3</v>
      </c>
      <c r="H23" s="5">
        <f>+F23*G23</f>
        <v>7260</v>
      </c>
      <c r="I23" s="24">
        <f>ROUND(((((C30*C29)+H23)/30)*E23),0)</f>
        <v>10858572</v>
      </c>
      <c r="J23" s="25">
        <f>ROUND((I23*0.1),0)</f>
        <v>1085857</v>
      </c>
      <c r="K23" s="25">
        <f>ROUND((J23+I23),0)</f>
        <v>11944429</v>
      </c>
      <c r="L23" s="25">
        <f>ROUND(K23*$C$32,0)</f>
        <v>59722</v>
      </c>
      <c r="M23" s="25">
        <f>ROUND((K23*0.1),0)</f>
        <v>1194443</v>
      </c>
      <c r="N23" s="25">
        <f>ROUND((M23*0.19),0)</f>
        <v>226944</v>
      </c>
      <c r="O23" s="27">
        <f>ROUND(+K23+N23+L23,0)</f>
        <v>12231095</v>
      </c>
      <c r="P23" s="29">
        <v>24</v>
      </c>
      <c r="Q23" s="25">
        <f>ROUND((O23*C23),0)</f>
        <v>1602273445</v>
      </c>
    </row>
    <row r="24" spans="2:18" ht="37.5" x14ac:dyDescent="0.35">
      <c r="B24" s="4" t="s">
        <v>25</v>
      </c>
      <c r="C24" s="5">
        <v>40</v>
      </c>
      <c r="D24" s="5">
        <v>24</v>
      </c>
      <c r="E24" s="5">
        <v>24</v>
      </c>
      <c r="F24" s="31">
        <f t="shared" si="4"/>
        <v>2420</v>
      </c>
      <c r="G24" s="5">
        <v>3</v>
      </c>
      <c r="H24" s="5">
        <f>+F24*G24</f>
        <v>7260</v>
      </c>
      <c r="I24" s="24">
        <f>ROUND(((((C30*C29)+H24)/30)*E24),0)</f>
        <v>10858572</v>
      </c>
      <c r="J24" s="25">
        <f>ROUND((I24*0.08),0)</f>
        <v>868686</v>
      </c>
      <c r="K24" s="25">
        <f>ROUND((J24+I24),0)</f>
        <v>11727258</v>
      </c>
      <c r="L24" s="25">
        <f>ROUND(K24*$C$32,0)</f>
        <v>58636</v>
      </c>
      <c r="M24" s="25">
        <f>ROUND((K24*0.1),0)</f>
        <v>1172726</v>
      </c>
      <c r="N24" s="25">
        <f>ROUND((M24*0.19),0)</f>
        <v>222818</v>
      </c>
      <c r="O24" s="27">
        <f t="shared" ref="O24:O26" si="5">ROUND(+K24+N24+L24,0)</f>
        <v>12008712</v>
      </c>
      <c r="P24" s="29">
        <v>24</v>
      </c>
      <c r="Q24" s="25">
        <f>ROUND((O24*C24),0)</f>
        <v>480348480</v>
      </c>
    </row>
    <row r="25" spans="2:18" ht="37.5" x14ac:dyDescent="0.35">
      <c r="B25" s="21" t="s">
        <v>22</v>
      </c>
      <c r="C25" s="5">
        <v>9</v>
      </c>
      <c r="D25" s="5">
        <v>24</v>
      </c>
      <c r="E25" s="5">
        <v>24</v>
      </c>
      <c r="F25" s="31">
        <f t="shared" si="4"/>
        <v>2420</v>
      </c>
      <c r="G25" s="5">
        <v>3</v>
      </c>
      <c r="H25" s="5">
        <f>+F25*G25</f>
        <v>7260</v>
      </c>
      <c r="I25" s="24">
        <f>ROUND(((((C30*C29)+H25)/30)*E25),0)</f>
        <v>10858572</v>
      </c>
      <c r="J25" s="25">
        <f>ROUND((I25*0.1),0)</f>
        <v>1085857</v>
      </c>
      <c r="K25" s="25">
        <f>ROUND((J25+I25),0)</f>
        <v>11944429</v>
      </c>
      <c r="L25" s="25">
        <f>ROUND(K25*$C$32,0)</f>
        <v>59722</v>
      </c>
      <c r="M25" s="25">
        <f t="shared" ref="M25:M26" si="6">ROUND((K25*0.1),0)</f>
        <v>1194443</v>
      </c>
      <c r="N25" s="25">
        <f t="shared" ref="N25:N26" si="7">ROUND((M25*0.19),0)</f>
        <v>226944</v>
      </c>
      <c r="O25" s="27">
        <f t="shared" si="5"/>
        <v>12231095</v>
      </c>
      <c r="P25" s="29">
        <v>24</v>
      </c>
      <c r="Q25" s="25">
        <f>ROUND((O25*C25),0)</f>
        <v>110079855</v>
      </c>
    </row>
    <row r="26" spans="2:18" ht="37.5" x14ac:dyDescent="0.35">
      <c r="B26" s="21" t="s">
        <v>21</v>
      </c>
      <c r="C26" s="5">
        <v>20</v>
      </c>
      <c r="D26" s="5">
        <v>24</v>
      </c>
      <c r="E26" s="5">
        <v>24</v>
      </c>
      <c r="F26" s="31">
        <f t="shared" si="4"/>
        <v>2420</v>
      </c>
      <c r="G26" s="26">
        <v>1.68</v>
      </c>
      <c r="H26" s="5">
        <f>+H23*55.97%/15*12</f>
        <v>3250.7375999999995</v>
      </c>
      <c r="I26" s="24">
        <f>ROUND((((C30*C29+H23)*55.97%/15*12)/30*E26),0)</f>
        <v>4862034</v>
      </c>
      <c r="J26" s="25">
        <f>ROUND((I26*0.1),0)</f>
        <v>486203</v>
      </c>
      <c r="K26" s="25">
        <f>ROUND((I26+J26),0)</f>
        <v>5348237</v>
      </c>
      <c r="L26" s="25">
        <f>ROUND(K26*$C$32,0)</f>
        <v>26741</v>
      </c>
      <c r="M26" s="25">
        <f t="shared" si="6"/>
        <v>534824</v>
      </c>
      <c r="N26" s="25">
        <f t="shared" si="7"/>
        <v>101617</v>
      </c>
      <c r="O26" s="27">
        <f t="shared" si="5"/>
        <v>5476595</v>
      </c>
      <c r="P26" s="29">
        <v>24</v>
      </c>
      <c r="Q26" s="25">
        <f>ROUND((O26*C26),0)</f>
        <v>109531900</v>
      </c>
    </row>
    <row r="27" spans="2:18" x14ac:dyDescent="0.35">
      <c r="B27" s="9" t="s">
        <v>14</v>
      </c>
      <c r="C27" s="8">
        <f>SUM(C23:C26)</f>
        <v>200</v>
      </c>
      <c r="D27" s="6"/>
      <c r="E27" s="6"/>
      <c r="F27" s="6"/>
      <c r="G27" s="7"/>
      <c r="H27" s="6"/>
      <c r="I27" s="23"/>
      <c r="J27" s="23"/>
      <c r="K27" s="23"/>
      <c r="L27" s="23"/>
      <c r="M27" s="23"/>
      <c r="N27" s="23"/>
      <c r="O27" s="23"/>
      <c r="P27" s="23"/>
      <c r="Q27" s="23">
        <f>SUM(Q23:Q26)</f>
        <v>2302233680</v>
      </c>
    </row>
    <row r="28" spans="2:18" s="34" customFormat="1" x14ac:dyDescent="0.35">
      <c r="B28" s="22"/>
      <c r="C28" s="14"/>
      <c r="D28" s="14"/>
      <c r="E28" s="14"/>
      <c r="F28" s="14"/>
      <c r="G28" s="14"/>
      <c r="H28" s="14"/>
      <c r="I28" s="16"/>
      <c r="J28" s="16"/>
      <c r="K28" s="16"/>
      <c r="L28" s="16"/>
      <c r="M28" s="16"/>
      <c r="N28" s="16"/>
      <c r="O28" s="16"/>
      <c r="P28" s="16"/>
      <c r="Q28" s="16"/>
      <c r="R28" s="35"/>
    </row>
    <row r="29" spans="2:18" s="34" customFormat="1" x14ac:dyDescent="0.35">
      <c r="B29" s="39" t="s">
        <v>13</v>
      </c>
      <c r="C29" s="40">
        <v>9.5299999999999994</v>
      </c>
      <c r="F29" s="35"/>
      <c r="G29" s="41"/>
      <c r="H29" s="42"/>
      <c r="J29" s="35"/>
      <c r="K29" s="35"/>
      <c r="L29" s="35"/>
      <c r="M29" s="35"/>
      <c r="N29" s="35"/>
      <c r="O29" s="35"/>
      <c r="P29" s="35"/>
      <c r="R29" s="35"/>
    </row>
    <row r="30" spans="2:18" s="34" customFormat="1" x14ac:dyDescent="0.35">
      <c r="B30" s="39" t="s">
        <v>12</v>
      </c>
      <c r="C30" s="43">
        <v>1423500</v>
      </c>
      <c r="E30" s="38"/>
      <c r="F30" s="38"/>
      <c r="J30" s="35"/>
      <c r="K30" s="35"/>
      <c r="L30" s="35"/>
      <c r="M30" s="35"/>
      <c r="N30" s="35"/>
      <c r="O30" s="35"/>
      <c r="P30" s="35"/>
      <c r="R30" s="35"/>
    </row>
    <row r="31" spans="2:18" s="34" customFormat="1" x14ac:dyDescent="0.35">
      <c r="B31" s="40" t="s">
        <v>26</v>
      </c>
      <c r="C31" s="44">
        <f>+Q27</f>
        <v>2302233680</v>
      </c>
      <c r="E31" s="38"/>
      <c r="F31" s="38"/>
      <c r="J31" s="35"/>
      <c r="K31" s="35"/>
      <c r="L31" s="35"/>
      <c r="M31" s="35"/>
      <c r="N31" s="35"/>
      <c r="O31" s="35"/>
      <c r="P31" s="35"/>
      <c r="R31" s="35"/>
    </row>
    <row r="32" spans="2:18" x14ac:dyDescent="0.35">
      <c r="B32" s="40" t="s">
        <v>30</v>
      </c>
      <c r="C32" s="45">
        <v>5.0000000000000001E-3</v>
      </c>
      <c r="J32" s="35"/>
      <c r="K32" s="41"/>
      <c r="L32" s="35"/>
      <c r="M32" s="35"/>
      <c r="N32" s="35"/>
      <c r="O32" s="35"/>
      <c r="P32" s="35"/>
    </row>
    <row r="33" spans="2:20" x14ac:dyDescent="0.35">
      <c r="C33" s="38"/>
      <c r="J33" s="35"/>
      <c r="K33" s="35"/>
      <c r="L33" s="35"/>
      <c r="M33" s="35"/>
      <c r="N33" s="35"/>
      <c r="O33" s="41"/>
      <c r="P33" s="35"/>
      <c r="Q33" s="41"/>
    </row>
    <row r="35" spans="2:20" x14ac:dyDescent="0.35">
      <c r="B35" s="13" t="s">
        <v>36</v>
      </c>
    </row>
    <row r="36" spans="2:20" ht="43.5" x14ac:dyDescent="0.35">
      <c r="B36" s="1" t="s">
        <v>0</v>
      </c>
      <c r="C36" s="2" t="s">
        <v>1</v>
      </c>
      <c r="D36" s="2" t="s">
        <v>2</v>
      </c>
      <c r="E36" s="2" t="s">
        <v>3</v>
      </c>
      <c r="F36" s="2" t="s">
        <v>4</v>
      </c>
      <c r="G36" s="2" t="s">
        <v>5</v>
      </c>
      <c r="H36" s="2" t="s">
        <v>6</v>
      </c>
      <c r="I36" s="2" t="s">
        <v>7</v>
      </c>
      <c r="J36" s="2" t="s">
        <v>8</v>
      </c>
      <c r="K36" s="2" t="s">
        <v>9</v>
      </c>
      <c r="L36" s="2" t="s">
        <v>31</v>
      </c>
      <c r="M36" s="3" t="s">
        <v>10</v>
      </c>
      <c r="N36" s="2" t="s">
        <v>11</v>
      </c>
      <c r="O36" s="2" t="s">
        <v>23</v>
      </c>
      <c r="P36" s="2" t="s">
        <v>33</v>
      </c>
      <c r="Q36" s="2" t="s">
        <v>24</v>
      </c>
    </row>
    <row r="37" spans="2:20" ht="37.5" x14ac:dyDescent="0.35">
      <c r="B37" s="4" t="s">
        <v>20</v>
      </c>
      <c r="C37" s="5">
        <v>131</v>
      </c>
      <c r="D37" s="5">
        <v>6</v>
      </c>
      <c r="E37" s="5">
        <v>6</v>
      </c>
      <c r="F37" s="31">
        <f t="shared" ref="F37:F40" si="8">+$F$104</f>
        <v>2420</v>
      </c>
      <c r="G37" s="5">
        <v>3</v>
      </c>
      <c r="H37" s="5">
        <f>+F37*G37</f>
        <v>7260</v>
      </c>
      <c r="I37" s="24">
        <f>ROUND(((((C44*C43)+H37)/30)*E37),0)</f>
        <v>2782971</v>
      </c>
      <c r="J37" s="25">
        <f>ROUND((I37*0.1),0)</f>
        <v>278297</v>
      </c>
      <c r="K37" s="25">
        <f>ROUND((J37+I37),0)</f>
        <v>3061268</v>
      </c>
      <c r="L37" s="25">
        <f>ROUND(K37*$C$46,0)</f>
        <v>15306</v>
      </c>
      <c r="M37" s="25">
        <f>ROUND((K37*0.1),0)</f>
        <v>306127</v>
      </c>
      <c r="N37" s="25">
        <f>ROUND((M37*0.19),0)</f>
        <v>58164</v>
      </c>
      <c r="O37" s="27">
        <f>ROUND(+K37+N37+L37,0)</f>
        <v>3134738</v>
      </c>
      <c r="P37" s="29">
        <v>6</v>
      </c>
      <c r="Q37" s="25">
        <f>ROUND((O37*C37),0)</f>
        <v>410650678</v>
      </c>
    </row>
    <row r="38" spans="2:20" ht="37.5" x14ac:dyDescent="0.35">
      <c r="B38" s="4" t="s">
        <v>25</v>
      </c>
      <c r="C38" s="5">
        <v>40</v>
      </c>
      <c r="D38" s="5">
        <v>6</v>
      </c>
      <c r="E38" s="5">
        <v>6</v>
      </c>
      <c r="F38" s="31">
        <f t="shared" si="8"/>
        <v>2420</v>
      </c>
      <c r="G38" s="5">
        <v>3</v>
      </c>
      <c r="H38" s="5">
        <f>+F38*G38</f>
        <v>7260</v>
      </c>
      <c r="I38" s="24">
        <f>ROUND(((((C44*C43)+H38)/30)*E38),0)</f>
        <v>2782971</v>
      </c>
      <c r="J38" s="25">
        <f>ROUND((I38*0.08),0)</f>
        <v>222638</v>
      </c>
      <c r="K38" s="25">
        <f>ROUND((J38+I38),0)</f>
        <v>3005609</v>
      </c>
      <c r="L38" s="25">
        <f>ROUND(K38*$C$46,0)</f>
        <v>15028</v>
      </c>
      <c r="M38" s="25">
        <f>ROUND((K38*0.1),0)</f>
        <v>300561</v>
      </c>
      <c r="N38" s="25">
        <f>ROUND((M38*0.19),0)</f>
        <v>57107</v>
      </c>
      <c r="O38" s="27">
        <f t="shared" ref="O38:O40" si="9">ROUND(+K38+N38+L38,0)</f>
        <v>3077744</v>
      </c>
      <c r="P38" s="29">
        <v>6</v>
      </c>
      <c r="Q38" s="25">
        <f>ROUND((O38*C38),0)</f>
        <v>123109760</v>
      </c>
    </row>
    <row r="39" spans="2:20" ht="37.5" x14ac:dyDescent="0.35">
      <c r="B39" s="21" t="s">
        <v>22</v>
      </c>
      <c r="C39" s="5">
        <v>9</v>
      </c>
      <c r="D39" s="5">
        <v>6</v>
      </c>
      <c r="E39" s="5">
        <v>6</v>
      </c>
      <c r="F39" s="31">
        <f t="shared" si="8"/>
        <v>2420</v>
      </c>
      <c r="G39" s="5">
        <v>3</v>
      </c>
      <c r="H39" s="5">
        <f>+F39*G39</f>
        <v>7260</v>
      </c>
      <c r="I39" s="24">
        <f>ROUND(((((C44*C43)+H39)/30)*E39),0)</f>
        <v>2782971</v>
      </c>
      <c r="J39" s="25">
        <f>ROUND((I39*0.1),0)</f>
        <v>278297</v>
      </c>
      <c r="K39" s="25">
        <f>ROUND((J39+I39),0)</f>
        <v>3061268</v>
      </c>
      <c r="L39" s="25">
        <f>ROUND(K39*$C$46,0)</f>
        <v>15306</v>
      </c>
      <c r="M39" s="25">
        <f t="shared" ref="M39:M40" si="10">ROUND((K39*0.1),0)</f>
        <v>306127</v>
      </c>
      <c r="N39" s="25">
        <f t="shared" ref="N39:N40" si="11">ROUND((M39*0.19),0)</f>
        <v>58164</v>
      </c>
      <c r="O39" s="27">
        <f t="shared" si="9"/>
        <v>3134738</v>
      </c>
      <c r="P39" s="29">
        <v>6</v>
      </c>
      <c r="Q39" s="25">
        <f>ROUND((O39*C39),0)</f>
        <v>28212642</v>
      </c>
    </row>
    <row r="40" spans="2:20" ht="37.5" x14ac:dyDescent="0.35">
      <c r="B40" s="21" t="s">
        <v>21</v>
      </c>
      <c r="C40" s="5">
        <v>20</v>
      </c>
      <c r="D40" s="5">
        <v>6</v>
      </c>
      <c r="E40" s="5">
        <v>6</v>
      </c>
      <c r="F40" s="31">
        <f t="shared" si="8"/>
        <v>2420</v>
      </c>
      <c r="G40" s="26">
        <v>1.68</v>
      </c>
      <c r="H40" s="5">
        <f>+H37*55.97%/15*12</f>
        <v>3250.7375999999995</v>
      </c>
      <c r="I40" s="24">
        <f>ROUND((((C44*C43+H37)*55.97%/15*12)/30*E40),0)</f>
        <v>1246103</v>
      </c>
      <c r="J40" s="25">
        <f>ROUND((I40*0.1),0)</f>
        <v>124610</v>
      </c>
      <c r="K40" s="25">
        <f>ROUND((I40+J40),0)</f>
        <v>1370713</v>
      </c>
      <c r="L40" s="25">
        <f>ROUND(K40*$C$46,0)</f>
        <v>6854</v>
      </c>
      <c r="M40" s="25">
        <f t="shared" si="10"/>
        <v>137071</v>
      </c>
      <c r="N40" s="25">
        <f t="shared" si="11"/>
        <v>26043</v>
      </c>
      <c r="O40" s="27">
        <f t="shared" si="9"/>
        <v>1403610</v>
      </c>
      <c r="P40" s="29">
        <v>6</v>
      </c>
      <c r="Q40" s="25">
        <f>ROUND((O40*C40),0)</f>
        <v>28072200</v>
      </c>
    </row>
    <row r="41" spans="2:20" x14ac:dyDescent="0.35">
      <c r="B41" s="9" t="s">
        <v>14</v>
      </c>
      <c r="C41" s="8">
        <f>SUM(C37:C40)</f>
        <v>200</v>
      </c>
      <c r="D41" s="6"/>
      <c r="E41" s="6"/>
      <c r="F41" s="6"/>
      <c r="G41" s="7"/>
      <c r="H41" s="6"/>
      <c r="I41" s="23"/>
      <c r="J41" s="23"/>
      <c r="K41" s="23"/>
      <c r="L41" s="23"/>
      <c r="M41" s="23"/>
      <c r="N41" s="23"/>
      <c r="O41" s="23"/>
      <c r="P41" s="23"/>
      <c r="Q41" s="23">
        <f>SUM(Q37:Q40)</f>
        <v>590045280</v>
      </c>
    </row>
    <row r="42" spans="2:20" x14ac:dyDescent="0.35">
      <c r="B42" s="22"/>
      <c r="C42" s="14"/>
      <c r="D42" s="14"/>
      <c r="E42" s="14"/>
      <c r="F42" s="14"/>
      <c r="G42" s="14"/>
      <c r="H42" s="14"/>
      <c r="I42" s="16"/>
      <c r="J42" s="16"/>
      <c r="K42" s="16"/>
      <c r="L42" s="16"/>
      <c r="M42" s="16"/>
      <c r="N42" s="16"/>
      <c r="O42" s="16"/>
      <c r="P42" s="16"/>
      <c r="Q42" s="16"/>
    </row>
    <row r="43" spans="2:20" x14ac:dyDescent="0.35">
      <c r="B43" s="39" t="s">
        <v>13</v>
      </c>
      <c r="C43" s="40">
        <v>9.77</v>
      </c>
      <c r="F43" s="35"/>
      <c r="G43" s="41"/>
      <c r="H43" s="42"/>
      <c r="J43" s="35"/>
      <c r="K43" s="35"/>
      <c r="L43" s="35"/>
      <c r="M43" s="35"/>
      <c r="N43" s="35"/>
      <c r="O43" s="47"/>
      <c r="P43" s="47"/>
      <c r="Q43" s="60"/>
    </row>
    <row r="44" spans="2:20" x14ac:dyDescent="0.35">
      <c r="B44" s="39" t="s">
        <v>12</v>
      </c>
      <c r="C44" s="43">
        <v>1423500</v>
      </c>
      <c r="E44" s="38"/>
      <c r="F44" s="38"/>
      <c r="J44" s="35"/>
      <c r="K44" s="35"/>
      <c r="L44" s="35"/>
      <c r="M44" s="35"/>
      <c r="N44" s="35"/>
      <c r="O44" s="47"/>
      <c r="P44" s="38"/>
    </row>
    <row r="45" spans="2:20" x14ac:dyDescent="0.35">
      <c r="B45" s="40" t="s">
        <v>26</v>
      </c>
      <c r="C45" s="44">
        <f>+Q41</f>
        <v>590045280</v>
      </c>
      <c r="E45" s="38"/>
      <c r="F45" s="38"/>
      <c r="J45" s="35"/>
      <c r="K45" s="35"/>
      <c r="L45" s="35"/>
      <c r="M45" s="35"/>
      <c r="N45" s="35"/>
      <c r="O45" s="47"/>
      <c r="P45" s="38"/>
    </row>
    <row r="46" spans="2:20" x14ac:dyDescent="0.35">
      <c r="B46" s="40" t="s">
        <v>30</v>
      </c>
      <c r="C46" s="45">
        <v>5.0000000000000001E-3</v>
      </c>
      <c r="J46" s="35"/>
      <c r="K46" s="41"/>
      <c r="L46" s="35"/>
      <c r="M46" s="35"/>
      <c r="N46" s="35"/>
      <c r="O46" s="70"/>
      <c r="P46" s="71"/>
      <c r="Q46" s="60"/>
      <c r="R46" s="71"/>
      <c r="T46" s="41"/>
    </row>
    <row r="47" spans="2:20" x14ac:dyDescent="0.35">
      <c r="C47" s="38"/>
      <c r="J47" s="35"/>
      <c r="K47" s="35"/>
      <c r="L47" s="35"/>
      <c r="M47" s="35"/>
      <c r="N47" s="35"/>
      <c r="O47" s="41"/>
      <c r="P47" s="35"/>
      <c r="Q47" s="41"/>
    </row>
    <row r="49" spans="2:20" x14ac:dyDescent="0.35">
      <c r="B49" s="13" t="s">
        <v>37</v>
      </c>
      <c r="C49" s="13"/>
      <c r="D49" s="14"/>
      <c r="E49" s="14"/>
      <c r="F49" s="14"/>
      <c r="G49" s="14"/>
      <c r="H49" s="14"/>
      <c r="I49" s="14"/>
      <c r="J49" s="15"/>
      <c r="K49" s="16"/>
      <c r="L49" s="16"/>
      <c r="M49" s="16"/>
      <c r="N49" s="16"/>
      <c r="O49" s="16"/>
      <c r="P49" s="16"/>
      <c r="Q49" s="16"/>
    </row>
    <row r="50" spans="2:20" ht="43.5" x14ac:dyDescent="0.35">
      <c r="B50" s="1" t="s">
        <v>0</v>
      </c>
      <c r="C50" s="2" t="s">
        <v>1</v>
      </c>
      <c r="D50" s="2" t="s">
        <v>2</v>
      </c>
      <c r="E50" s="2" t="s">
        <v>3</v>
      </c>
      <c r="F50" s="2" t="s">
        <v>4</v>
      </c>
      <c r="G50" s="2" t="s">
        <v>5</v>
      </c>
      <c r="H50" s="2" t="s">
        <v>6</v>
      </c>
      <c r="I50" s="2" t="s">
        <v>7</v>
      </c>
      <c r="J50" s="2" t="s">
        <v>8</v>
      </c>
      <c r="K50" s="2" t="s">
        <v>9</v>
      </c>
      <c r="L50" s="2" t="s">
        <v>31</v>
      </c>
      <c r="M50" s="3" t="s">
        <v>10</v>
      </c>
      <c r="N50" s="2" t="s">
        <v>11</v>
      </c>
      <c r="O50" s="2" t="s">
        <v>23</v>
      </c>
      <c r="P50" s="2" t="s">
        <v>17</v>
      </c>
      <c r="Q50" s="2" t="s">
        <v>24</v>
      </c>
      <c r="R50" s="2" t="s">
        <v>40</v>
      </c>
    </row>
    <row r="51" spans="2:20" ht="37.5" x14ac:dyDescent="0.35">
      <c r="B51" s="4" t="s">
        <v>20</v>
      </c>
      <c r="C51" s="5">
        <v>131</v>
      </c>
      <c r="D51" s="5">
        <v>30</v>
      </c>
      <c r="E51" s="5">
        <v>30</v>
      </c>
      <c r="F51" s="31">
        <f t="shared" ref="F51:F54" si="12">+$F$104</f>
        <v>2420</v>
      </c>
      <c r="G51" s="5">
        <v>3</v>
      </c>
      <c r="H51" s="5">
        <f>+F51*G51</f>
        <v>7260</v>
      </c>
      <c r="I51" s="24">
        <f>ROUND(((((C58*C57)+H51)/30)*E51),0)</f>
        <v>13914855</v>
      </c>
      <c r="J51" s="25">
        <f>ROUND((I51*0.1),0)</f>
        <v>1391486</v>
      </c>
      <c r="K51" s="25">
        <f>ROUND((J51+I51),0)</f>
        <v>15306341</v>
      </c>
      <c r="L51" s="25">
        <f>ROUND(K51*$C$61,0)</f>
        <v>76532</v>
      </c>
      <c r="M51" s="25">
        <f>ROUND((K51*0.1),0)</f>
        <v>1530634</v>
      </c>
      <c r="N51" s="25">
        <f>ROUND((M51*0.19),0)</f>
        <v>290820</v>
      </c>
      <c r="O51" s="27">
        <f>ROUND(+K51+N51+L51,0)</f>
        <v>15673693</v>
      </c>
      <c r="P51" s="29">
        <v>1</v>
      </c>
      <c r="Q51" s="25">
        <f>ROUND((O51*C51),0)</f>
        <v>2053253783</v>
      </c>
      <c r="R51" s="48">
        <f>+Q51*6</f>
        <v>12319522698</v>
      </c>
    </row>
    <row r="52" spans="2:20" ht="37.5" x14ac:dyDescent="0.35">
      <c r="B52" s="4" t="s">
        <v>25</v>
      </c>
      <c r="C52" s="5">
        <v>40</v>
      </c>
      <c r="D52" s="5">
        <v>30</v>
      </c>
      <c r="E52" s="5">
        <v>30</v>
      </c>
      <c r="F52" s="31">
        <f t="shared" si="12"/>
        <v>2420</v>
      </c>
      <c r="G52" s="5">
        <v>3</v>
      </c>
      <c r="H52" s="5">
        <f>+F52*G52</f>
        <v>7260</v>
      </c>
      <c r="I52" s="24">
        <f>ROUND(((((C58*C57)+H52)/30)*E52),0)</f>
        <v>13914855</v>
      </c>
      <c r="J52" s="25">
        <f>ROUND((I52*0.08),0)</f>
        <v>1113188</v>
      </c>
      <c r="K52" s="25">
        <f>ROUND((J52+I52),0)</f>
        <v>15028043</v>
      </c>
      <c r="L52" s="25">
        <f>ROUND(K52*$C$61,0)</f>
        <v>75140</v>
      </c>
      <c r="M52" s="25">
        <f>ROUND((K52*0.1),0)</f>
        <v>1502804</v>
      </c>
      <c r="N52" s="25">
        <f>ROUND((M52*0.19),0)</f>
        <v>285533</v>
      </c>
      <c r="O52" s="27">
        <f>ROUND(+K52+N52+L52,0)</f>
        <v>15388716</v>
      </c>
      <c r="P52" s="29">
        <v>1</v>
      </c>
      <c r="Q52" s="25">
        <f>ROUND((O52*C52),0)</f>
        <v>615548640</v>
      </c>
      <c r="R52" s="48">
        <f>+Q52*6</f>
        <v>3693291840</v>
      </c>
      <c r="S52" s="38"/>
      <c r="T52" s="38"/>
    </row>
    <row r="53" spans="2:20" ht="37.5" x14ac:dyDescent="0.35">
      <c r="B53" s="21" t="s">
        <v>22</v>
      </c>
      <c r="C53" s="5">
        <v>9</v>
      </c>
      <c r="D53" s="5">
        <v>30</v>
      </c>
      <c r="E53" s="5">
        <v>30</v>
      </c>
      <c r="F53" s="31">
        <f t="shared" si="12"/>
        <v>2420</v>
      </c>
      <c r="G53" s="5">
        <v>3</v>
      </c>
      <c r="H53" s="5">
        <f>+F53*G53</f>
        <v>7260</v>
      </c>
      <c r="I53" s="24">
        <f>ROUND(((((C58*C57)+H53)/30)*E53),0)</f>
        <v>13914855</v>
      </c>
      <c r="J53" s="25">
        <f>ROUND((I53*0.1),0)</f>
        <v>1391486</v>
      </c>
      <c r="K53" s="25">
        <f>ROUND((J53+I53),0)</f>
        <v>15306341</v>
      </c>
      <c r="L53" s="25">
        <f>ROUND(K53*$C$61,0)</f>
        <v>76532</v>
      </c>
      <c r="M53" s="25">
        <f>ROUND((K53*0.1),0)</f>
        <v>1530634</v>
      </c>
      <c r="N53" s="25">
        <f>ROUND((M53*0.19),0)</f>
        <v>290820</v>
      </c>
      <c r="O53" s="27">
        <f>ROUND(+K53+N53+L53,0)</f>
        <v>15673693</v>
      </c>
      <c r="P53" s="29">
        <v>1</v>
      </c>
      <c r="Q53" s="25">
        <f>ROUND((O53*C53),0)</f>
        <v>141063237</v>
      </c>
      <c r="R53" s="48">
        <f>+Q53*6</f>
        <v>846379422</v>
      </c>
    </row>
    <row r="54" spans="2:20" ht="37.5" x14ac:dyDescent="0.35">
      <c r="B54" s="21" t="s">
        <v>21</v>
      </c>
      <c r="C54" s="5">
        <v>20</v>
      </c>
      <c r="D54" s="5">
        <v>30</v>
      </c>
      <c r="E54" s="5">
        <v>30</v>
      </c>
      <c r="F54" s="31">
        <f t="shared" si="12"/>
        <v>2420</v>
      </c>
      <c r="G54" s="26">
        <v>1.68</v>
      </c>
      <c r="H54" s="5">
        <f>+H51*55.97%/15*12</f>
        <v>3250.7375999999995</v>
      </c>
      <c r="I54" s="24">
        <f>ROUND((((C58*C57+H51)*55.97%/15*12)/30*E54),0)</f>
        <v>6230515</v>
      </c>
      <c r="J54" s="25">
        <f>ROUND((I54*0.1),0)</f>
        <v>623052</v>
      </c>
      <c r="K54" s="25">
        <f>ROUND((I54+J54),0)</f>
        <v>6853567</v>
      </c>
      <c r="L54" s="25">
        <f>ROUND(K54*$C$61,0)</f>
        <v>34268</v>
      </c>
      <c r="M54" s="25">
        <f>ROUND((K54*0.1),0)</f>
        <v>685357</v>
      </c>
      <c r="N54" s="25">
        <f>ROUND((M54*0.19),0)</f>
        <v>130218</v>
      </c>
      <c r="O54" s="27">
        <f>ROUND(+K54+N54+L54,0)</f>
        <v>7018053</v>
      </c>
      <c r="P54" s="29">
        <v>1</v>
      </c>
      <c r="Q54" s="25">
        <f>ROUND((O54*C54),0)</f>
        <v>140361060</v>
      </c>
      <c r="R54" s="48">
        <f>+Q54*6</f>
        <v>842166360</v>
      </c>
    </row>
    <row r="55" spans="2:20" x14ac:dyDescent="0.35">
      <c r="B55" s="9" t="s">
        <v>14</v>
      </c>
      <c r="C55" s="8">
        <f>SUM(C51:C54)</f>
        <v>200</v>
      </c>
      <c r="D55" s="6"/>
      <c r="E55" s="6"/>
      <c r="F55" s="6"/>
      <c r="G55" s="7"/>
      <c r="H55" s="6"/>
      <c r="I55" s="23"/>
      <c r="J55" s="23"/>
      <c r="K55" s="23"/>
      <c r="L55" s="23"/>
      <c r="M55" s="23"/>
      <c r="N55" s="23"/>
      <c r="O55" s="23"/>
      <c r="P55" s="23"/>
      <c r="Q55" s="23">
        <f>SUM(Q51:Q54)</f>
        <v>2950226720</v>
      </c>
      <c r="R55" s="23">
        <f>SUM(R51:R54)</f>
        <v>17701360320</v>
      </c>
    </row>
    <row r="56" spans="2:20" x14ac:dyDescent="0.35">
      <c r="B56" s="22"/>
      <c r="C56" s="14"/>
      <c r="D56" s="14"/>
      <c r="E56" s="14"/>
      <c r="F56" s="14"/>
      <c r="G56" s="14"/>
      <c r="H56" s="14"/>
      <c r="I56" s="16"/>
      <c r="J56" s="16"/>
      <c r="K56" s="16"/>
      <c r="L56" s="16"/>
      <c r="M56" s="16"/>
      <c r="N56" s="16"/>
      <c r="O56" s="16"/>
      <c r="P56" s="16"/>
      <c r="Q56" s="16"/>
    </row>
    <row r="57" spans="2:20" x14ac:dyDescent="0.35">
      <c r="B57" s="39" t="s">
        <v>13</v>
      </c>
      <c r="C57" s="40">
        <v>9.77</v>
      </c>
      <c r="F57" s="35"/>
      <c r="G57" s="41"/>
      <c r="H57" s="42"/>
      <c r="J57" s="35"/>
      <c r="K57" s="35"/>
      <c r="L57" s="35"/>
      <c r="M57" s="35"/>
      <c r="N57" s="35"/>
      <c r="O57" s="35"/>
      <c r="P57" s="35"/>
    </row>
    <row r="58" spans="2:20" x14ac:dyDescent="0.35">
      <c r="B58" s="39" t="s">
        <v>12</v>
      </c>
      <c r="C58" s="43">
        <v>1423500</v>
      </c>
      <c r="E58" s="38"/>
      <c r="F58" s="38"/>
      <c r="J58" s="35"/>
      <c r="K58" s="35"/>
      <c r="L58" s="35"/>
      <c r="M58" s="35"/>
      <c r="N58" s="35"/>
      <c r="O58" s="35"/>
      <c r="P58" s="35"/>
    </row>
    <row r="59" spans="2:20" x14ac:dyDescent="0.35">
      <c r="B59" s="40" t="s">
        <v>26</v>
      </c>
      <c r="C59" s="44">
        <f>+Q55</f>
        <v>2950226720</v>
      </c>
      <c r="E59" s="38"/>
      <c r="F59" s="38"/>
      <c r="J59" s="35"/>
      <c r="K59" s="35"/>
      <c r="L59" s="35"/>
      <c r="M59" s="35"/>
      <c r="N59" s="35"/>
      <c r="O59" s="35"/>
      <c r="P59" s="35"/>
    </row>
    <row r="60" spans="2:20" x14ac:dyDescent="0.35">
      <c r="B60" s="40" t="s">
        <v>38</v>
      </c>
      <c r="C60" s="44">
        <v>6</v>
      </c>
      <c r="E60" s="38"/>
      <c r="F60" s="38"/>
      <c r="J60" s="35"/>
      <c r="K60" s="35"/>
      <c r="L60" s="35"/>
      <c r="M60" s="35"/>
      <c r="N60" s="35"/>
      <c r="O60" s="35"/>
      <c r="P60" s="35"/>
      <c r="Q60" s="60">
        <f>+Q55+Q41</f>
        <v>3540272000</v>
      </c>
    </row>
    <row r="61" spans="2:20" x14ac:dyDescent="0.35">
      <c r="B61" s="40" t="s">
        <v>30</v>
      </c>
      <c r="C61" s="45">
        <v>5.0000000000000001E-3</v>
      </c>
      <c r="J61" s="35"/>
      <c r="K61" s="41"/>
      <c r="L61" s="35"/>
      <c r="M61" s="35"/>
      <c r="N61" s="35"/>
      <c r="O61" s="35"/>
      <c r="P61" s="35"/>
    </row>
    <row r="62" spans="2:20" x14ac:dyDescent="0.35">
      <c r="C62" s="38"/>
      <c r="J62" s="35"/>
      <c r="K62" s="35"/>
      <c r="L62" s="35"/>
      <c r="M62" s="35"/>
      <c r="N62" s="35"/>
      <c r="O62" s="41"/>
      <c r="P62" s="35"/>
      <c r="Q62" s="41"/>
    </row>
    <row r="64" spans="2:20" x14ac:dyDescent="0.35">
      <c r="B64" s="13" t="s">
        <v>56</v>
      </c>
      <c r="I64" s="46"/>
      <c r="J64" s="46"/>
      <c r="K64" s="46"/>
      <c r="L64" s="46"/>
      <c r="M64" s="46"/>
      <c r="N64" s="46"/>
      <c r="O64" s="46"/>
      <c r="P64" s="46"/>
    </row>
    <row r="65" spans="2:17" ht="43.5" x14ac:dyDescent="0.35">
      <c r="B65" s="1" t="s">
        <v>0</v>
      </c>
      <c r="C65" s="2" t="s">
        <v>1</v>
      </c>
      <c r="D65" s="2" t="s">
        <v>2</v>
      </c>
      <c r="E65" s="2" t="s">
        <v>3</v>
      </c>
      <c r="F65" s="2" t="s">
        <v>4</v>
      </c>
      <c r="G65" s="2" t="s">
        <v>5</v>
      </c>
      <c r="H65" s="2" t="s">
        <v>6</v>
      </c>
      <c r="I65" s="2" t="s">
        <v>7</v>
      </c>
      <c r="J65" s="2" t="s">
        <v>8</v>
      </c>
      <c r="K65" s="2" t="s">
        <v>9</v>
      </c>
      <c r="L65" s="2" t="s">
        <v>31</v>
      </c>
      <c r="M65" s="3" t="s">
        <v>10</v>
      </c>
      <c r="N65" s="2" t="s">
        <v>11</v>
      </c>
      <c r="O65" s="2" t="s">
        <v>23</v>
      </c>
      <c r="P65" s="2" t="s">
        <v>17</v>
      </c>
      <c r="Q65" s="2" t="s">
        <v>24</v>
      </c>
    </row>
    <row r="66" spans="2:17" ht="37.5" x14ac:dyDescent="0.35">
      <c r="B66" s="4" t="s">
        <v>20</v>
      </c>
      <c r="C66" s="5">
        <v>131</v>
      </c>
      <c r="D66" s="5">
        <v>14</v>
      </c>
      <c r="E66" s="5">
        <v>14</v>
      </c>
      <c r="F66" s="31">
        <f t="shared" ref="F66:F69" si="13">+$F$104</f>
        <v>2420</v>
      </c>
      <c r="G66" s="5">
        <v>3</v>
      </c>
      <c r="H66" s="5">
        <f>+F66*G66</f>
        <v>7260</v>
      </c>
      <c r="I66" s="24">
        <f>ROUND(((((C73*C72)+H66)/30)*E66),0)</f>
        <v>6546743</v>
      </c>
      <c r="J66" s="25">
        <f>ROUND((I66*0.1),0)</f>
        <v>654674</v>
      </c>
      <c r="K66" s="25">
        <f>ROUND((J66+I66),0)</f>
        <v>7201417</v>
      </c>
      <c r="L66" s="25">
        <f>ROUND(K66*$C$75,0)</f>
        <v>36007</v>
      </c>
      <c r="M66" s="25">
        <f>ROUND((K66*0.1),0)</f>
        <v>720142</v>
      </c>
      <c r="N66" s="25">
        <f>ROUND((M66*0.19),0)</f>
        <v>136827</v>
      </c>
      <c r="O66" s="27">
        <f>ROUND(+K66+N66+L66,0)</f>
        <v>7374251</v>
      </c>
      <c r="P66" s="29">
        <v>1</v>
      </c>
      <c r="Q66" s="25">
        <f>ROUND((O66*C66),0)</f>
        <v>966026881</v>
      </c>
    </row>
    <row r="67" spans="2:17" ht="37.5" x14ac:dyDescent="0.35">
      <c r="B67" s="4" t="s">
        <v>25</v>
      </c>
      <c r="C67" s="5">
        <v>40</v>
      </c>
      <c r="D67" s="5">
        <v>14</v>
      </c>
      <c r="E67" s="5">
        <v>14</v>
      </c>
      <c r="F67" s="31">
        <f t="shared" si="13"/>
        <v>2420</v>
      </c>
      <c r="G67" s="5">
        <v>3</v>
      </c>
      <c r="H67" s="5">
        <f>+F67*G67</f>
        <v>7260</v>
      </c>
      <c r="I67" s="24">
        <f>ROUND(((((C73*C72)+H67)/30)*E67),0)</f>
        <v>6546743</v>
      </c>
      <c r="J67" s="25">
        <f>ROUND((I67*0.08),0)</f>
        <v>523739</v>
      </c>
      <c r="K67" s="25">
        <f>ROUND((J67+I67),0)</f>
        <v>7070482</v>
      </c>
      <c r="L67" s="25">
        <f>ROUND(K67*$C$75,0)</f>
        <v>35352</v>
      </c>
      <c r="M67" s="25">
        <f>ROUND((K67*0.1),0)</f>
        <v>707048</v>
      </c>
      <c r="N67" s="25">
        <f>ROUND((M67*0.19),0)</f>
        <v>134339</v>
      </c>
      <c r="O67" s="27">
        <f>ROUND(+K67+N67+L67,0)</f>
        <v>7240173</v>
      </c>
      <c r="P67" s="29">
        <v>1</v>
      </c>
      <c r="Q67" s="25">
        <f>ROUND((O67*C67),0)</f>
        <v>289606920</v>
      </c>
    </row>
    <row r="68" spans="2:17" ht="37.5" x14ac:dyDescent="0.35">
      <c r="B68" s="21" t="s">
        <v>22</v>
      </c>
      <c r="C68" s="5">
        <v>9</v>
      </c>
      <c r="D68" s="5">
        <v>14</v>
      </c>
      <c r="E68" s="5">
        <v>14</v>
      </c>
      <c r="F68" s="31">
        <f t="shared" si="13"/>
        <v>2420</v>
      </c>
      <c r="G68" s="5">
        <v>3</v>
      </c>
      <c r="H68" s="5">
        <f>+F68*G68</f>
        <v>7260</v>
      </c>
      <c r="I68" s="24">
        <f>ROUND(((((C73*C72)+H68)/30)*E68),0)</f>
        <v>6546743</v>
      </c>
      <c r="J68" s="25">
        <f>ROUND((I68*0.1),0)</f>
        <v>654674</v>
      </c>
      <c r="K68" s="25">
        <f>ROUND((J68+I68),0)</f>
        <v>7201417</v>
      </c>
      <c r="L68" s="25">
        <f>ROUND(K68*$C$75,0)</f>
        <v>36007</v>
      </c>
      <c r="M68" s="25">
        <f>ROUND((K68*0.1),0)</f>
        <v>720142</v>
      </c>
      <c r="N68" s="25">
        <f>ROUND((M68*0.19),0)</f>
        <v>136827</v>
      </c>
      <c r="O68" s="27">
        <f>ROUND(+K68+N68+L68,0)</f>
        <v>7374251</v>
      </c>
      <c r="P68" s="29">
        <v>1</v>
      </c>
      <c r="Q68" s="25">
        <f>ROUND((O68*C68),0)</f>
        <v>66368259</v>
      </c>
    </row>
    <row r="69" spans="2:17" ht="37.5" x14ac:dyDescent="0.35">
      <c r="B69" s="21" t="s">
        <v>21</v>
      </c>
      <c r="C69" s="5">
        <v>20</v>
      </c>
      <c r="D69" s="5">
        <v>14</v>
      </c>
      <c r="E69" s="5">
        <v>14</v>
      </c>
      <c r="F69" s="31">
        <f t="shared" si="13"/>
        <v>2420</v>
      </c>
      <c r="G69" s="26">
        <v>1.68</v>
      </c>
      <c r="H69" s="5">
        <f>+H66*55.97%/15*12</f>
        <v>3250.7375999999995</v>
      </c>
      <c r="I69" s="24">
        <f>ROUND((((C73*C72+H66)*55.97%/15*12)/30*E69),0)</f>
        <v>2931370</v>
      </c>
      <c r="J69" s="25">
        <f>ROUND((I69*0.1),0)</f>
        <v>293137</v>
      </c>
      <c r="K69" s="25">
        <f>ROUND((I69+J69),0)</f>
        <v>3224507</v>
      </c>
      <c r="L69" s="25">
        <f>ROUND(K69*$C$75,0)</f>
        <v>16123</v>
      </c>
      <c r="M69" s="25">
        <f>ROUND((K69*0.1),0)</f>
        <v>322451</v>
      </c>
      <c r="N69" s="25">
        <f>ROUND((M69*0.19),0)</f>
        <v>61266</v>
      </c>
      <c r="O69" s="27">
        <f>ROUND(+K69+N69+L69,0)</f>
        <v>3301896</v>
      </c>
      <c r="P69" s="29">
        <v>1</v>
      </c>
      <c r="Q69" s="25">
        <f>ROUND((O69*C69),0)</f>
        <v>66037920</v>
      </c>
    </row>
    <row r="70" spans="2:17" x14ac:dyDescent="0.35">
      <c r="B70" s="9" t="s">
        <v>14</v>
      </c>
      <c r="C70" s="8">
        <f>SUM(C66:C69)</f>
        <v>200</v>
      </c>
      <c r="D70" s="6"/>
      <c r="E70" s="6"/>
      <c r="F70" s="6"/>
      <c r="G70" s="7"/>
      <c r="H70" s="6"/>
      <c r="I70" s="23"/>
      <c r="J70" s="23"/>
      <c r="K70" s="23"/>
      <c r="L70" s="23"/>
      <c r="M70" s="23"/>
      <c r="N70" s="23"/>
      <c r="O70" s="23"/>
      <c r="P70" s="23"/>
      <c r="Q70" s="23">
        <f>SUM(Q66:Q69)</f>
        <v>1388039980</v>
      </c>
    </row>
    <row r="71" spans="2:17" x14ac:dyDescent="0.35">
      <c r="B71" s="22"/>
      <c r="C71" s="14"/>
      <c r="D71" s="14"/>
      <c r="E71" s="14"/>
      <c r="F71" s="14"/>
      <c r="G71" s="14"/>
      <c r="H71" s="14"/>
      <c r="I71" s="16"/>
      <c r="J71" s="16"/>
      <c r="K71" s="16"/>
      <c r="L71" s="16"/>
      <c r="M71" s="16"/>
      <c r="N71" s="16"/>
      <c r="O71" s="16"/>
      <c r="P71" s="16"/>
      <c r="Q71" s="16"/>
    </row>
    <row r="72" spans="2:17" x14ac:dyDescent="0.35">
      <c r="B72" s="39" t="s">
        <v>13</v>
      </c>
      <c r="C72" s="40">
        <v>9.85</v>
      </c>
      <c r="F72" s="35"/>
      <c r="G72" s="41"/>
      <c r="H72" s="42"/>
      <c r="J72" s="35"/>
      <c r="K72" s="35"/>
      <c r="L72" s="35"/>
      <c r="M72" s="35"/>
      <c r="N72" s="35"/>
      <c r="O72" s="35"/>
      <c r="P72" s="35"/>
    </row>
    <row r="73" spans="2:17" x14ac:dyDescent="0.35">
      <c r="B73" s="39" t="s">
        <v>12</v>
      </c>
      <c r="C73" s="43">
        <v>1423500</v>
      </c>
      <c r="E73" s="38"/>
      <c r="F73" s="38"/>
      <c r="J73" s="35"/>
      <c r="K73" s="35"/>
      <c r="L73" s="35"/>
      <c r="M73" s="35"/>
      <c r="N73" s="35"/>
      <c r="O73" s="35"/>
      <c r="P73" s="35"/>
    </row>
    <row r="74" spans="2:17" x14ac:dyDescent="0.35">
      <c r="B74" s="40" t="s">
        <v>26</v>
      </c>
      <c r="C74" s="44">
        <f>+Q70</f>
        <v>1388039980</v>
      </c>
      <c r="E74" s="38"/>
      <c r="F74" s="38"/>
      <c r="J74" s="35"/>
      <c r="K74" s="35"/>
      <c r="L74" s="35"/>
      <c r="M74" s="35"/>
      <c r="N74" s="35"/>
      <c r="O74" s="35"/>
      <c r="P74" s="35"/>
    </row>
    <row r="75" spans="2:17" x14ac:dyDescent="0.35">
      <c r="B75" s="40" t="s">
        <v>30</v>
      </c>
      <c r="C75" s="45">
        <v>5.0000000000000001E-3</v>
      </c>
      <c r="J75" s="35"/>
      <c r="K75" s="41"/>
      <c r="L75" s="35"/>
      <c r="M75" s="35"/>
      <c r="N75" s="35"/>
      <c r="O75" s="35"/>
      <c r="P75" s="35"/>
    </row>
    <row r="76" spans="2:17" x14ac:dyDescent="0.35">
      <c r="C76" s="38"/>
      <c r="J76" s="35"/>
      <c r="K76" s="35"/>
      <c r="L76" s="35"/>
      <c r="M76" s="35"/>
      <c r="N76" s="35"/>
      <c r="O76" s="41"/>
      <c r="P76" s="35"/>
      <c r="Q76" s="41"/>
    </row>
    <row r="77" spans="2:17" x14ac:dyDescent="0.35">
      <c r="B77" s="13" t="s">
        <v>57</v>
      </c>
      <c r="I77" s="46"/>
      <c r="J77" s="46"/>
      <c r="K77" s="46"/>
      <c r="L77" s="46"/>
      <c r="M77" s="46"/>
      <c r="N77" s="46"/>
      <c r="O77" s="46"/>
      <c r="P77" s="46"/>
    </row>
    <row r="78" spans="2:17" ht="43.5" x14ac:dyDescent="0.35">
      <c r="B78" s="1" t="s">
        <v>0</v>
      </c>
      <c r="C78" s="2" t="s">
        <v>1</v>
      </c>
      <c r="D78" s="2" t="s">
        <v>2</v>
      </c>
      <c r="E78" s="2" t="s">
        <v>3</v>
      </c>
      <c r="F78" s="2" t="s">
        <v>4</v>
      </c>
      <c r="G78" s="2" t="s">
        <v>5</v>
      </c>
      <c r="H78" s="2" t="s">
        <v>6</v>
      </c>
      <c r="I78" s="2" t="s">
        <v>7</v>
      </c>
      <c r="J78" s="2" t="s">
        <v>8</v>
      </c>
      <c r="K78" s="2" t="s">
        <v>9</v>
      </c>
      <c r="L78" s="2" t="s">
        <v>31</v>
      </c>
      <c r="M78" s="3" t="s">
        <v>10</v>
      </c>
      <c r="N78" s="2" t="s">
        <v>11</v>
      </c>
      <c r="O78" s="2" t="s">
        <v>23</v>
      </c>
      <c r="P78" s="2" t="s">
        <v>17</v>
      </c>
      <c r="Q78" s="2" t="s">
        <v>24</v>
      </c>
    </row>
    <row r="79" spans="2:17" ht="37.5" x14ac:dyDescent="0.35">
      <c r="B79" s="4" t="s">
        <v>20</v>
      </c>
      <c r="C79" s="5">
        <v>131</v>
      </c>
      <c r="D79" s="5">
        <v>16</v>
      </c>
      <c r="E79" s="5">
        <v>16</v>
      </c>
      <c r="F79" s="31">
        <f>+$F$104</f>
        <v>2420</v>
      </c>
      <c r="G79" s="5">
        <v>3</v>
      </c>
      <c r="H79" s="5">
        <f>+F79*G79</f>
        <v>7260</v>
      </c>
      <c r="I79" s="24">
        <f>ROUND(((((C86*C85)+H79)/30)*E79),0)</f>
        <v>7755304</v>
      </c>
      <c r="J79" s="25">
        <f>ROUND((I79*0.1),0)</f>
        <v>775530</v>
      </c>
      <c r="K79" s="25">
        <f>ROUND((J79+I79),0)</f>
        <v>8530834</v>
      </c>
      <c r="L79" s="25">
        <f>ROUND(K79*$C$75,0)</f>
        <v>42654</v>
      </c>
      <c r="M79" s="25">
        <f>ROUND((K79*0.1),0)</f>
        <v>853083</v>
      </c>
      <c r="N79" s="25">
        <f>ROUND((M79*0.19),0)</f>
        <v>162086</v>
      </c>
      <c r="O79" s="27">
        <f>ROUND(+K79+N79+L79,0)</f>
        <v>8735574</v>
      </c>
      <c r="P79" s="29">
        <v>1</v>
      </c>
      <c r="Q79" s="25">
        <f>ROUND((O79*C79),0)</f>
        <v>1144360194</v>
      </c>
    </row>
    <row r="80" spans="2:17" ht="37.5" x14ac:dyDescent="0.35">
      <c r="B80" s="4" t="s">
        <v>25</v>
      </c>
      <c r="C80" s="5">
        <v>40</v>
      </c>
      <c r="D80" s="5">
        <v>16</v>
      </c>
      <c r="E80" s="5">
        <v>16</v>
      </c>
      <c r="F80" s="31">
        <f>+$F$104</f>
        <v>2420</v>
      </c>
      <c r="G80" s="5">
        <v>3</v>
      </c>
      <c r="H80" s="5">
        <f>+F80*G80</f>
        <v>7260</v>
      </c>
      <c r="I80" s="24">
        <f>ROUND(((((C86*C85)+H80)/30)*E80),0)</f>
        <v>7755304</v>
      </c>
      <c r="J80" s="25">
        <f>ROUND((I80*0.08),0)</f>
        <v>620424</v>
      </c>
      <c r="K80" s="25">
        <f>ROUND((J80+I80),0)</f>
        <v>8375728</v>
      </c>
      <c r="L80" s="25">
        <f>ROUND(K80*$C$75,0)</f>
        <v>41879</v>
      </c>
      <c r="M80" s="25">
        <f>ROUND((K80*0.1),0)</f>
        <v>837573</v>
      </c>
      <c r="N80" s="25">
        <f>ROUND((M80*0.19),0)</f>
        <v>159139</v>
      </c>
      <c r="O80" s="27">
        <f>ROUND(+K80+N80+L80,0)</f>
        <v>8576746</v>
      </c>
      <c r="P80" s="29">
        <v>1</v>
      </c>
      <c r="Q80" s="25">
        <f>ROUND((O80*C80),0)</f>
        <v>343069840</v>
      </c>
    </row>
    <row r="81" spans="2:18" ht="37.5" x14ac:dyDescent="0.35">
      <c r="B81" s="21" t="s">
        <v>22</v>
      </c>
      <c r="C81" s="5">
        <v>9</v>
      </c>
      <c r="D81" s="5">
        <v>16</v>
      </c>
      <c r="E81" s="5">
        <v>16</v>
      </c>
      <c r="F81" s="31">
        <f>+$F$104</f>
        <v>2420</v>
      </c>
      <c r="G81" s="5">
        <v>3</v>
      </c>
      <c r="H81" s="5">
        <f>+F81*G81</f>
        <v>7260</v>
      </c>
      <c r="I81" s="24">
        <f>ROUND(((((C86*C85)+H81)/30)*E81),0)</f>
        <v>7755304</v>
      </c>
      <c r="J81" s="25">
        <f>ROUND((I81*0.1),0)</f>
        <v>775530</v>
      </c>
      <c r="K81" s="25">
        <f>ROUND((J81+I81),0)</f>
        <v>8530834</v>
      </c>
      <c r="L81" s="25">
        <f>ROUND(K81*$C$75,0)</f>
        <v>42654</v>
      </c>
      <c r="M81" s="25">
        <f>ROUND((K81*0.1),0)</f>
        <v>853083</v>
      </c>
      <c r="N81" s="25">
        <f>ROUND((M81*0.19),0)</f>
        <v>162086</v>
      </c>
      <c r="O81" s="27">
        <f>ROUND(+K81+N81+L81,0)</f>
        <v>8735574</v>
      </c>
      <c r="P81" s="29">
        <v>1</v>
      </c>
      <c r="Q81" s="25">
        <f>ROUND((O81*C81),0)</f>
        <v>78620166</v>
      </c>
    </row>
    <row r="82" spans="2:18" ht="37.5" x14ac:dyDescent="0.35">
      <c r="B82" s="21" t="s">
        <v>21</v>
      </c>
      <c r="C82" s="5">
        <v>20</v>
      </c>
      <c r="D82" s="5">
        <v>16</v>
      </c>
      <c r="E82" s="5">
        <v>16</v>
      </c>
      <c r="F82" s="31">
        <f>+$F$104</f>
        <v>2420</v>
      </c>
      <c r="G82" s="26">
        <v>1.68</v>
      </c>
      <c r="H82" s="5">
        <f>+H79*55.97%/15*12</f>
        <v>3250.7375999999995</v>
      </c>
      <c r="I82" s="24">
        <f>ROUND((((C86*C85+H79)*55.97%/15*12)/30*E82),0)</f>
        <v>3472515</v>
      </c>
      <c r="J82" s="25">
        <f>ROUND((I82*0.1),0)</f>
        <v>347252</v>
      </c>
      <c r="K82" s="25">
        <f>ROUND((I82+J82),0)</f>
        <v>3819767</v>
      </c>
      <c r="L82" s="25">
        <f>ROUND(K82*$C$75,0)</f>
        <v>19099</v>
      </c>
      <c r="M82" s="25">
        <f>ROUND((K82*0.1),0)</f>
        <v>381977</v>
      </c>
      <c r="N82" s="25">
        <f>ROUND((M82*0.19),0)</f>
        <v>72576</v>
      </c>
      <c r="O82" s="27">
        <f>ROUND(+K82+N82+L82,0)</f>
        <v>3911442</v>
      </c>
      <c r="P82" s="29">
        <v>1</v>
      </c>
      <c r="Q82" s="25">
        <f>ROUND((O82*C82),0)</f>
        <v>78228840</v>
      </c>
    </row>
    <row r="83" spans="2:18" x14ac:dyDescent="0.35">
      <c r="B83" s="9" t="s">
        <v>14</v>
      </c>
      <c r="C83" s="8">
        <f>SUM(C79:C82)</f>
        <v>200</v>
      </c>
      <c r="D83" s="6"/>
      <c r="E83" s="6"/>
      <c r="F83" s="6"/>
      <c r="G83" s="7"/>
      <c r="H83" s="6"/>
      <c r="I83" s="23"/>
      <c r="J83" s="23"/>
      <c r="K83" s="23"/>
      <c r="L83" s="23"/>
      <c r="M83" s="23"/>
      <c r="N83" s="23"/>
      <c r="O83" s="23"/>
      <c r="P83" s="23"/>
      <c r="Q83" s="23">
        <f>SUM(Q79:Q82)</f>
        <v>1644279040</v>
      </c>
    </row>
    <row r="84" spans="2:18" x14ac:dyDescent="0.35">
      <c r="B84" s="22"/>
      <c r="C84" s="14"/>
      <c r="D84" s="14"/>
      <c r="E84" s="14"/>
      <c r="F84" s="14"/>
      <c r="G84" s="14"/>
      <c r="H84" s="14"/>
      <c r="I84" s="16"/>
      <c r="J84" s="16"/>
      <c r="K84" s="16"/>
      <c r="L84" s="16"/>
      <c r="M84" s="16"/>
      <c r="N84" s="16"/>
      <c r="O84" s="16"/>
      <c r="P84" s="16"/>
      <c r="Q84" s="16"/>
    </row>
    <row r="85" spans="2:18" x14ac:dyDescent="0.35">
      <c r="B85" s="39" t="s">
        <v>13</v>
      </c>
      <c r="C85" s="40">
        <v>10.210000000000001</v>
      </c>
      <c r="F85" s="35"/>
      <c r="G85" s="41"/>
      <c r="H85" s="42"/>
      <c r="J85" s="35"/>
      <c r="K85" s="35"/>
      <c r="L85" s="35"/>
      <c r="M85" s="35"/>
      <c r="N85" s="35"/>
      <c r="O85" s="35"/>
      <c r="P85" s="35"/>
    </row>
    <row r="86" spans="2:18" x14ac:dyDescent="0.35">
      <c r="B86" s="39" t="s">
        <v>12</v>
      </c>
      <c r="C86" s="43">
        <v>1423500</v>
      </c>
      <c r="E86" s="38"/>
      <c r="F86" s="38"/>
      <c r="J86" s="35"/>
      <c r="K86" s="35"/>
      <c r="L86" s="35"/>
      <c r="M86" s="35"/>
      <c r="N86" s="35"/>
      <c r="O86" s="35"/>
      <c r="P86" s="35"/>
    </row>
    <row r="87" spans="2:18" x14ac:dyDescent="0.35">
      <c r="B87" s="40" t="s">
        <v>26</v>
      </c>
      <c r="C87" s="44">
        <f>+Q83</f>
        <v>1644279040</v>
      </c>
      <c r="E87" s="38"/>
      <c r="F87" s="38"/>
      <c r="J87" s="35"/>
      <c r="K87" s="35"/>
      <c r="L87" s="35"/>
      <c r="M87" s="35"/>
      <c r="N87" s="35"/>
      <c r="O87" s="35"/>
      <c r="P87" s="35"/>
    </row>
    <row r="88" spans="2:18" x14ac:dyDescent="0.35">
      <c r="B88" s="40" t="s">
        <v>30</v>
      </c>
      <c r="C88" s="45">
        <v>5.0000000000000001E-3</v>
      </c>
      <c r="J88" s="35"/>
      <c r="K88" s="41"/>
      <c r="L88" s="35"/>
      <c r="M88" s="35"/>
      <c r="N88" s="35"/>
      <c r="O88" s="35"/>
      <c r="P88" s="35"/>
    </row>
    <row r="89" spans="2:18" x14ac:dyDescent="0.35">
      <c r="C89" s="64"/>
      <c r="J89" s="35"/>
      <c r="K89" s="41"/>
      <c r="L89" s="35"/>
      <c r="M89" s="35"/>
      <c r="N89" s="35"/>
      <c r="O89" s="35"/>
      <c r="P89" s="35"/>
    </row>
    <row r="90" spans="2:18" x14ac:dyDescent="0.35">
      <c r="B90" s="13" t="s">
        <v>58</v>
      </c>
      <c r="I90" s="46"/>
      <c r="J90" s="46"/>
      <c r="K90" s="46"/>
      <c r="L90" s="46"/>
      <c r="M90" s="46"/>
      <c r="N90" s="46"/>
      <c r="O90" s="46"/>
      <c r="P90" s="46"/>
    </row>
    <row r="91" spans="2:18" ht="43.5" x14ac:dyDescent="0.35">
      <c r="B91" s="1" t="s">
        <v>0</v>
      </c>
      <c r="C91" s="2" t="s">
        <v>1</v>
      </c>
      <c r="D91" s="2" t="s">
        <v>2</v>
      </c>
      <c r="E91" s="2" t="s">
        <v>3</v>
      </c>
      <c r="F91" s="2" t="s">
        <v>4</v>
      </c>
      <c r="G91" s="2" t="s">
        <v>5</v>
      </c>
      <c r="H91" s="2" t="s">
        <v>6</v>
      </c>
      <c r="I91" s="2" t="s">
        <v>7</v>
      </c>
      <c r="J91" s="2" t="s">
        <v>8</v>
      </c>
      <c r="K91" s="2" t="s">
        <v>9</v>
      </c>
      <c r="L91" s="2" t="s">
        <v>31</v>
      </c>
      <c r="M91" s="3" t="s">
        <v>10</v>
      </c>
      <c r="N91" s="2" t="s">
        <v>11</v>
      </c>
      <c r="O91" s="2" t="s">
        <v>23</v>
      </c>
      <c r="P91" s="2" t="s">
        <v>17</v>
      </c>
      <c r="Q91" s="2" t="s">
        <v>24</v>
      </c>
    </row>
    <row r="92" spans="2:18" ht="37.5" x14ac:dyDescent="0.35">
      <c r="B92" s="4" t="s">
        <v>20</v>
      </c>
      <c r="C92" s="5">
        <v>131</v>
      </c>
      <c r="D92" s="5">
        <v>30</v>
      </c>
      <c r="E92" s="5">
        <v>30</v>
      </c>
      <c r="F92" s="31">
        <f>+$F$104</f>
        <v>2420</v>
      </c>
      <c r="G92" s="5">
        <v>3</v>
      </c>
      <c r="H92" s="5">
        <f>+F92*G92</f>
        <v>7260</v>
      </c>
      <c r="I92" s="24">
        <f>ROUND(((((C99*C98)+H92)/30)*E92),0)</f>
        <v>14541195</v>
      </c>
      <c r="J92" s="25">
        <f>ROUND((I92*0.1),0)</f>
        <v>1454120</v>
      </c>
      <c r="K92" s="25">
        <f>ROUND((J92+I92),0)</f>
        <v>15995315</v>
      </c>
      <c r="L92" s="25">
        <f>ROUND(K92*$C$75,0)</f>
        <v>79977</v>
      </c>
      <c r="M92" s="25">
        <f>ROUND((K92*0.1),0)</f>
        <v>1599532</v>
      </c>
      <c r="N92" s="25">
        <f>ROUND((M92*0.19),0)</f>
        <v>303911</v>
      </c>
      <c r="O92" s="27">
        <f>ROUND(+K92+N92+L92,0)</f>
        <v>16379203</v>
      </c>
      <c r="P92" s="29">
        <v>1</v>
      </c>
      <c r="Q92" s="25">
        <f>ROUND((O92*C92),0)</f>
        <v>2145675593</v>
      </c>
    </row>
    <row r="93" spans="2:18" ht="37.5" x14ac:dyDescent="0.35">
      <c r="B93" s="4" t="s">
        <v>25</v>
      </c>
      <c r="C93" s="5">
        <v>40</v>
      </c>
      <c r="D93" s="5">
        <v>30</v>
      </c>
      <c r="E93" s="5">
        <v>30</v>
      </c>
      <c r="F93" s="31">
        <f>+$F$104</f>
        <v>2420</v>
      </c>
      <c r="G93" s="5">
        <v>3</v>
      </c>
      <c r="H93" s="5">
        <f>+F93*G93</f>
        <v>7260</v>
      </c>
      <c r="I93" s="24">
        <f>ROUND(((((C99*C98)+H93)/30)*E93),0)</f>
        <v>14541195</v>
      </c>
      <c r="J93" s="25">
        <f>ROUND((I93*0.08),0)</f>
        <v>1163296</v>
      </c>
      <c r="K93" s="25">
        <f>ROUND((J93+I93),0)</f>
        <v>15704491</v>
      </c>
      <c r="L93" s="25">
        <f>ROUND(K93*$C$75,0)</f>
        <v>78522</v>
      </c>
      <c r="M93" s="25">
        <f>ROUND((K93*0.1),0)</f>
        <v>1570449</v>
      </c>
      <c r="N93" s="25">
        <f>ROUND((M93*0.19),0)</f>
        <v>298385</v>
      </c>
      <c r="O93" s="27">
        <f>ROUND(+K93+N93+L93,0)</f>
        <v>16081398</v>
      </c>
      <c r="P93" s="29">
        <v>1</v>
      </c>
      <c r="Q93" s="25">
        <f>ROUND((O93*C93),0)</f>
        <v>643255920</v>
      </c>
    </row>
    <row r="94" spans="2:18" ht="37.5" x14ac:dyDescent="0.35">
      <c r="B94" s="21" t="s">
        <v>22</v>
      </c>
      <c r="C94" s="5">
        <v>9</v>
      </c>
      <c r="D94" s="5">
        <v>30</v>
      </c>
      <c r="E94" s="5">
        <v>30</v>
      </c>
      <c r="F94" s="31">
        <f>+$F$104</f>
        <v>2420</v>
      </c>
      <c r="G94" s="5">
        <v>3</v>
      </c>
      <c r="H94" s="5">
        <f>+F94*G94</f>
        <v>7260</v>
      </c>
      <c r="I94" s="24">
        <f>ROUND(((((C99*C98)+H94)/30)*E94),0)</f>
        <v>14541195</v>
      </c>
      <c r="J94" s="25">
        <f>ROUND((I94*0.1),0)</f>
        <v>1454120</v>
      </c>
      <c r="K94" s="25">
        <f>ROUND((J94+I94),0)</f>
        <v>15995315</v>
      </c>
      <c r="L94" s="25">
        <f>ROUND(K94*$C$75,0)</f>
        <v>79977</v>
      </c>
      <c r="M94" s="25">
        <f>ROUND((K94*0.1),0)</f>
        <v>1599532</v>
      </c>
      <c r="N94" s="25">
        <f>ROUND((M94*0.19),0)</f>
        <v>303911</v>
      </c>
      <c r="O94" s="27">
        <f>ROUND(+K94+N94+L94,0)</f>
        <v>16379203</v>
      </c>
      <c r="P94" s="29">
        <v>1</v>
      </c>
      <c r="Q94" s="25">
        <f>ROUND((O94*C94),0)</f>
        <v>147412827</v>
      </c>
    </row>
    <row r="95" spans="2:18" ht="37.5" x14ac:dyDescent="0.35">
      <c r="B95" s="21" t="s">
        <v>21</v>
      </c>
      <c r="C95" s="5">
        <v>20</v>
      </c>
      <c r="D95" s="5">
        <v>30</v>
      </c>
      <c r="E95" s="5">
        <v>30</v>
      </c>
      <c r="F95" s="31">
        <f>+$F$104</f>
        <v>2420</v>
      </c>
      <c r="G95" s="26">
        <v>1.68</v>
      </c>
      <c r="H95" s="5">
        <f>+H92*55.97%/15*12</f>
        <v>3250.7375999999995</v>
      </c>
      <c r="I95" s="24">
        <f>ROUND((((C99*C98+H92)*55.97%/15*12)/30*E95),0)</f>
        <v>6510965</v>
      </c>
      <c r="J95" s="25">
        <f>ROUND((I95*0.1),0)</f>
        <v>651097</v>
      </c>
      <c r="K95" s="25">
        <f>ROUND((I95+J95),0)</f>
        <v>7162062</v>
      </c>
      <c r="L95" s="25">
        <f>ROUND(K95*$C$75,0)</f>
        <v>35810</v>
      </c>
      <c r="M95" s="25">
        <f>ROUND((K95*0.1),0)</f>
        <v>716206</v>
      </c>
      <c r="N95" s="25">
        <f>ROUND((M95*0.19),0)</f>
        <v>136079</v>
      </c>
      <c r="O95" s="27">
        <f>ROUND(+K95+N95+L95,0)</f>
        <v>7333951</v>
      </c>
      <c r="P95" s="29">
        <v>1</v>
      </c>
      <c r="Q95" s="25">
        <f>ROUND((O95*C95),0)</f>
        <v>146679020</v>
      </c>
    </row>
    <row r="96" spans="2:18" x14ac:dyDescent="0.35">
      <c r="B96" s="9" t="s">
        <v>14</v>
      </c>
      <c r="C96" s="8">
        <f>SUM(C92:C95)</f>
        <v>200</v>
      </c>
      <c r="D96" s="6"/>
      <c r="E96" s="6"/>
      <c r="F96" s="6"/>
      <c r="G96" s="7"/>
      <c r="H96" s="6"/>
      <c r="I96" s="23"/>
      <c r="J96" s="23"/>
      <c r="K96" s="23"/>
      <c r="L96" s="23"/>
      <c r="M96" s="23"/>
      <c r="N96" s="23"/>
      <c r="O96" s="23"/>
      <c r="P96" s="23"/>
      <c r="Q96" s="23">
        <f>SUM(Q92:Q95)</f>
        <v>3083023360</v>
      </c>
      <c r="R96" s="41"/>
    </row>
    <row r="97" spans="2:18" x14ac:dyDescent="0.35">
      <c r="B97" s="22"/>
      <c r="C97" s="14"/>
      <c r="D97" s="14"/>
      <c r="E97" s="14"/>
      <c r="F97" s="14"/>
      <c r="G97" s="14"/>
      <c r="H97" s="14"/>
      <c r="I97" s="16"/>
      <c r="J97" s="16"/>
      <c r="K97" s="16"/>
      <c r="L97" s="16"/>
      <c r="M97" s="16"/>
      <c r="N97" s="16"/>
      <c r="O97" s="16"/>
      <c r="P97" s="16"/>
      <c r="Q97" s="16"/>
      <c r="R97" s="53"/>
    </row>
    <row r="98" spans="2:18" x14ac:dyDescent="0.35">
      <c r="B98" s="39" t="s">
        <v>13</v>
      </c>
      <c r="C98" s="40">
        <v>10.210000000000001</v>
      </c>
      <c r="F98" s="35"/>
      <c r="G98" s="41"/>
      <c r="H98" s="42"/>
      <c r="J98" s="35"/>
      <c r="K98" s="35"/>
      <c r="L98" s="35"/>
      <c r="M98" s="35"/>
      <c r="N98" s="35"/>
      <c r="O98" s="35"/>
      <c r="P98" s="35"/>
    </row>
    <row r="99" spans="2:18" x14ac:dyDescent="0.35">
      <c r="B99" s="39" t="s">
        <v>12</v>
      </c>
      <c r="C99" s="43">
        <v>1423500</v>
      </c>
      <c r="E99" s="38"/>
      <c r="F99" s="38"/>
      <c r="J99" s="35"/>
      <c r="K99" s="35"/>
      <c r="L99" s="35"/>
      <c r="M99" s="35"/>
      <c r="N99" s="35"/>
      <c r="O99" s="35"/>
      <c r="P99" s="35"/>
    </row>
    <row r="100" spans="2:18" x14ac:dyDescent="0.35">
      <c r="B100" s="40" t="s">
        <v>26</v>
      </c>
      <c r="C100" s="44">
        <f>+Q96</f>
        <v>3083023360</v>
      </c>
      <c r="E100" s="38"/>
      <c r="F100" s="38"/>
      <c r="J100" s="35"/>
      <c r="K100" s="35"/>
      <c r="L100" s="35"/>
      <c r="M100" s="35"/>
      <c r="N100" s="35"/>
      <c r="O100" s="35"/>
      <c r="P100" s="35"/>
    </row>
    <row r="101" spans="2:18" x14ac:dyDescent="0.35">
      <c r="B101" s="40" t="s">
        <v>30</v>
      </c>
      <c r="C101" s="45">
        <v>5.0000000000000001E-3</v>
      </c>
      <c r="J101" s="35"/>
      <c r="K101" s="41"/>
      <c r="L101" s="35"/>
      <c r="M101" s="35"/>
      <c r="N101" s="35"/>
      <c r="O101" s="35"/>
      <c r="P101" s="35"/>
    </row>
    <row r="102" spans="2:18" x14ac:dyDescent="0.35">
      <c r="C102" s="38"/>
      <c r="J102" s="35"/>
      <c r="K102" s="35"/>
      <c r="L102" s="35"/>
      <c r="M102" s="35"/>
      <c r="N102" s="35"/>
      <c r="O102" s="41"/>
      <c r="P102" s="35"/>
      <c r="Q102" s="41"/>
    </row>
    <row r="103" spans="2:18" x14ac:dyDescent="0.35">
      <c r="C103" s="38"/>
      <c r="J103" s="35"/>
      <c r="K103" s="35"/>
      <c r="L103" s="35"/>
      <c r="M103" s="35"/>
      <c r="N103" s="35"/>
      <c r="O103" s="41"/>
      <c r="P103" s="35"/>
      <c r="Q103" s="41">
        <f>+Q83+Q70</f>
        <v>3032319020</v>
      </c>
    </row>
    <row r="104" spans="2:18" ht="35" customHeight="1" x14ac:dyDescent="0.35">
      <c r="B104" s="87" t="s">
        <v>43</v>
      </c>
      <c r="C104" s="88"/>
      <c r="D104" s="88"/>
      <c r="E104" s="89"/>
      <c r="F104" s="49">
        <v>2420</v>
      </c>
      <c r="G104" s="90" t="s">
        <v>44</v>
      </c>
      <c r="H104" s="90"/>
      <c r="I104" s="90"/>
      <c r="J104" s="90"/>
      <c r="K104" s="90"/>
      <c r="L104" s="90"/>
      <c r="M104" s="90"/>
      <c r="N104" s="90"/>
      <c r="Q104" s="34">
        <f>+Q103-Q101</f>
        <v>3032319020</v>
      </c>
    </row>
    <row r="107" spans="2:18" x14ac:dyDescent="0.35">
      <c r="B107" s="92" t="s">
        <v>45</v>
      </c>
      <c r="C107" s="92"/>
      <c r="D107" s="92"/>
      <c r="E107" s="92"/>
      <c r="F107" s="92"/>
      <c r="G107" s="92"/>
      <c r="H107" s="92"/>
    </row>
    <row r="108" spans="2:18" ht="43.5" x14ac:dyDescent="0.35">
      <c r="B108" s="2" t="s">
        <v>0</v>
      </c>
      <c r="C108" s="2" t="s">
        <v>27</v>
      </c>
      <c r="D108" s="2" t="s">
        <v>46</v>
      </c>
      <c r="E108" s="2" t="s">
        <v>47</v>
      </c>
      <c r="F108" s="2" t="s">
        <v>48</v>
      </c>
      <c r="G108" s="46"/>
      <c r="H108" s="46"/>
    </row>
    <row r="109" spans="2:18" ht="116" x14ac:dyDescent="0.35">
      <c r="B109" s="50" t="s">
        <v>28</v>
      </c>
      <c r="C109" s="51">
        <v>20</v>
      </c>
      <c r="D109" s="57">
        <v>1346081</v>
      </c>
      <c r="E109" s="29">
        <v>9</v>
      </c>
      <c r="F109" s="52">
        <f>+(D109*C109)*E109</f>
        <v>242294580</v>
      </c>
      <c r="G109" s="58">
        <f>+C109*D109</f>
        <v>26921620</v>
      </c>
      <c r="H109" s="58">
        <f>ROUND((G109/30)*14,0)</f>
        <v>12563423</v>
      </c>
      <c r="I109" s="58">
        <f>+ROUND((G109/30)*16,0)</f>
        <v>14358197</v>
      </c>
    </row>
    <row r="110" spans="2:18" ht="116" x14ac:dyDescent="0.35">
      <c r="B110" s="50" t="s">
        <v>29</v>
      </c>
      <c r="C110" s="51">
        <v>9</v>
      </c>
      <c r="D110" s="57">
        <v>3040656</v>
      </c>
      <c r="E110" s="29">
        <v>9</v>
      </c>
      <c r="F110" s="52">
        <f>+(D110*C110)*E110</f>
        <v>246293136</v>
      </c>
      <c r="G110" s="58">
        <f>+C110*D110</f>
        <v>27365904</v>
      </c>
      <c r="H110" s="58">
        <f>ROUND((G110/30)*14,0)</f>
        <v>12770755</v>
      </c>
      <c r="I110" s="58">
        <f>+ROUND((G110/30)*16,0)</f>
        <v>14595149</v>
      </c>
    </row>
    <row r="111" spans="2:18" x14ac:dyDescent="0.35">
      <c r="F111" s="53">
        <f>SUM(F109:F110)</f>
        <v>488587716</v>
      </c>
      <c r="G111" s="82">
        <f>SUM(G109:G110)</f>
        <v>54287524</v>
      </c>
      <c r="H111" s="83">
        <f>+G111+C17</f>
        <v>2932079764</v>
      </c>
      <c r="I111" s="81">
        <f>+G110+G109+C31+C45</f>
        <v>2946566484</v>
      </c>
    </row>
    <row r="113" spans="2:17" ht="41" customHeight="1" x14ac:dyDescent="0.35">
      <c r="B113" s="94" t="s">
        <v>54</v>
      </c>
      <c r="C113" s="94"/>
      <c r="D113" s="94"/>
      <c r="E113" s="94"/>
      <c r="F113" s="94"/>
      <c r="G113" s="94"/>
      <c r="H113" s="54"/>
      <c r="I113" s="95" t="s">
        <v>55</v>
      </c>
      <c r="J113" s="96"/>
      <c r="K113" s="96"/>
      <c r="L113" s="96"/>
      <c r="M113" s="96"/>
      <c r="N113" s="96"/>
      <c r="O113" s="96"/>
      <c r="P113" s="96"/>
      <c r="Q113" s="97"/>
    </row>
    <row r="114" spans="2:17" x14ac:dyDescent="0.35">
      <c r="I114" s="46"/>
      <c r="J114" s="46"/>
      <c r="K114" s="46"/>
      <c r="L114" s="46"/>
      <c r="M114" s="46"/>
    </row>
    <row r="115" spans="2:17" x14ac:dyDescent="0.35">
      <c r="B115" s="93" t="s">
        <v>49</v>
      </c>
      <c r="C115" s="93"/>
      <c r="D115" s="93"/>
      <c r="E115" s="93"/>
      <c r="F115" s="93"/>
      <c r="G115" s="93"/>
      <c r="H115" s="55">
        <f>+H116+H117</f>
        <v>26992338256</v>
      </c>
      <c r="I115" s="46"/>
      <c r="J115" s="46"/>
      <c r="K115" s="46"/>
      <c r="L115" s="46"/>
      <c r="M115" s="46"/>
    </row>
    <row r="116" spans="2:17" x14ac:dyDescent="0.35">
      <c r="B116" s="93" t="s">
        <v>50</v>
      </c>
      <c r="C116" s="93"/>
      <c r="D116" s="93"/>
      <c r="E116" s="93"/>
      <c r="F116" s="93"/>
      <c r="G116" s="93"/>
      <c r="H116" s="55">
        <f>+Q13+Q27+Q41+R55+Q70+Q83</f>
        <v>26503750540</v>
      </c>
      <c r="I116" s="46"/>
      <c r="J116" s="46"/>
      <c r="K116" s="46"/>
      <c r="L116" s="46"/>
      <c r="M116" s="46"/>
    </row>
    <row r="117" spans="2:17" x14ac:dyDescent="0.35">
      <c r="B117" s="93" t="s">
        <v>51</v>
      </c>
      <c r="C117" s="93"/>
      <c r="D117" s="93"/>
      <c r="E117" s="93"/>
      <c r="F117" s="93"/>
      <c r="G117" s="93"/>
      <c r="H117" s="55">
        <f>+F111</f>
        <v>488587716</v>
      </c>
      <c r="I117" s="46"/>
      <c r="J117" s="46"/>
      <c r="K117" s="46"/>
      <c r="L117" s="46"/>
      <c r="M117" s="46"/>
    </row>
    <row r="118" spans="2:17" x14ac:dyDescent="0.35">
      <c r="B118" s="93" t="s">
        <v>52</v>
      </c>
      <c r="C118" s="93"/>
      <c r="D118" s="93"/>
      <c r="E118" s="93"/>
      <c r="F118" s="93"/>
      <c r="G118" s="93"/>
      <c r="H118" s="55">
        <f>+H117/9</f>
        <v>54287524</v>
      </c>
    </row>
    <row r="119" spans="2:17" x14ac:dyDescent="0.35">
      <c r="D119" s="35"/>
      <c r="E119" s="35"/>
      <c r="F119" s="35"/>
      <c r="G119" s="35"/>
      <c r="H119" s="35"/>
    </row>
    <row r="121" spans="2:17" ht="204.65" customHeight="1" x14ac:dyDescent="0.35">
      <c r="B121" s="91" t="s">
        <v>53</v>
      </c>
      <c r="C121" s="91"/>
      <c r="D121" s="91"/>
      <c r="E121" s="91"/>
      <c r="F121" s="91"/>
      <c r="G121" s="91"/>
      <c r="H121" s="91"/>
      <c r="I121" s="91"/>
      <c r="J121" s="91"/>
      <c r="K121" s="91"/>
      <c r="L121" s="91"/>
      <c r="M121" s="91"/>
    </row>
    <row r="123" spans="2:17" x14ac:dyDescent="0.35">
      <c r="B123" s="56"/>
      <c r="C123" s="56"/>
    </row>
    <row r="124" spans="2:17" x14ac:dyDescent="0.35">
      <c r="B124" s="56"/>
      <c r="C124" s="56"/>
    </row>
    <row r="125" spans="2:17" x14ac:dyDescent="0.35">
      <c r="B125" s="56"/>
      <c r="C125" s="56"/>
    </row>
    <row r="126" spans="2:17" x14ac:dyDescent="0.35">
      <c r="B126" s="56"/>
      <c r="C126" s="56"/>
    </row>
    <row r="127" spans="2:17" x14ac:dyDescent="0.35">
      <c r="B127" s="56"/>
      <c r="C127" s="56"/>
    </row>
  </sheetData>
  <autoFilter ref="B8:Q13" xr:uid="{BCEECFAE-0C4D-4C10-8EFD-6A2AF71248F0}"/>
  <mergeCells count="11">
    <mergeCell ref="A2:P2"/>
    <mergeCell ref="B104:E104"/>
    <mergeCell ref="G104:N104"/>
    <mergeCell ref="B121:M121"/>
    <mergeCell ref="B107:H107"/>
    <mergeCell ref="B115:G115"/>
    <mergeCell ref="B116:G116"/>
    <mergeCell ref="B117:G117"/>
    <mergeCell ref="B118:G118"/>
    <mergeCell ref="B113:G113"/>
    <mergeCell ref="I113:Q113"/>
  </mergeCells>
  <pageMargins left="0.7" right="0.7" top="0.75" bottom="0.75" header="0.3" footer="0.3"/>
  <pageSetup paperSize="9" orientation="portrait" horizontalDpi="0" verticalDpi="0" r:id="rId1"/>
  <ignoredErrors>
    <ignoredError sqref="K11:K12"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4E8E2F-C035-455B-BD9E-821B7E43D24F}">
  <sheetPr>
    <tabColor theme="0"/>
  </sheetPr>
  <dimension ref="A2:T111"/>
  <sheetViews>
    <sheetView topLeftCell="A95" zoomScale="85" zoomScaleNormal="85" workbookViewId="0">
      <selection activeCell="B105" sqref="B105:E105"/>
    </sheetView>
  </sheetViews>
  <sheetFormatPr baseColWidth="10" defaultColWidth="11.453125" defaultRowHeight="14.5" x14ac:dyDescent="0.35"/>
  <cols>
    <col min="1" max="1" width="9.453125" style="35" customWidth="1"/>
    <col min="2" max="2" width="39.453125" style="35" customWidth="1"/>
    <col min="3" max="3" width="20.1796875" style="35" bestFit="1" customWidth="1"/>
    <col min="4" max="4" width="15.81640625" style="34" bestFit="1" customWidth="1"/>
    <col min="5" max="5" width="15.453125" style="34" customWidth="1"/>
    <col min="6" max="6" width="23.1796875" style="34" bestFit="1" customWidth="1"/>
    <col min="7" max="7" width="13.1796875" style="34" customWidth="1"/>
    <col min="8" max="8" width="23.1796875" style="34" bestFit="1" customWidth="1"/>
    <col min="9" max="9" width="14.81640625" style="34" customWidth="1"/>
    <col min="10" max="10" width="13.81640625" style="34" customWidth="1"/>
    <col min="11" max="11" width="18.1796875" style="34" bestFit="1" customWidth="1"/>
    <col min="12" max="14" width="17.1796875" style="34" customWidth="1"/>
    <col min="15" max="15" width="21.1796875" style="34" bestFit="1" customWidth="1"/>
    <col min="16" max="16" width="14.1796875" style="34" customWidth="1"/>
    <col min="17" max="17" width="18.1796875" style="34" customWidth="1"/>
    <col min="18" max="18" width="21.81640625" style="35" bestFit="1" customWidth="1"/>
    <col min="19" max="19" width="16" style="35" bestFit="1" customWidth="1"/>
    <col min="20" max="20" width="14.1796875" style="35" bestFit="1" customWidth="1"/>
    <col min="21" max="16384" width="11.453125" style="35"/>
  </cols>
  <sheetData>
    <row r="2" spans="1:19" ht="23.5" x14ac:dyDescent="0.55000000000000004">
      <c r="A2" s="86" t="s">
        <v>41</v>
      </c>
      <c r="B2" s="86"/>
      <c r="C2" s="86"/>
      <c r="D2" s="86"/>
      <c r="E2" s="86"/>
      <c r="F2" s="86"/>
      <c r="G2" s="86"/>
      <c r="H2" s="86"/>
      <c r="I2" s="86"/>
      <c r="J2" s="86"/>
      <c r="K2" s="86"/>
      <c r="L2" s="86"/>
      <c r="M2" s="86"/>
      <c r="N2" s="86"/>
      <c r="O2" s="86"/>
      <c r="P2" s="86"/>
    </row>
    <row r="3" spans="1:19" x14ac:dyDescent="0.35">
      <c r="A3" s="13"/>
      <c r="B3" s="13"/>
      <c r="C3" s="14"/>
      <c r="D3" s="14"/>
      <c r="E3" s="14"/>
      <c r="F3" s="14"/>
      <c r="G3" s="14"/>
      <c r="H3" s="14"/>
      <c r="I3" s="15"/>
      <c r="J3" s="16"/>
      <c r="K3" s="16"/>
      <c r="L3" s="16"/>
      <c r="M3" s="16"/>
      <c r="N3" s="16"/>
      <c r="O3" s="16"/>
      <c r="P3" s="16"/>
      <c r="Q3" s="11"/>
    </row>
    <row r="4" spans="1:19" x14ac:dyDescent="0.35">
      <c r="A4" s="13"/>
      <c r="B4" s="13"/>
      <c r="C4" s="14"/>
      <c r="D4" s="14"/>
      <c r="E4" s="14"/>
      <c r="F4" s="14"/>
      <c r="G4" s="14"/>
      <c r="H4" s="14"/>
      <c r="I4" s="15"/>
      <c r="J4" s="16"/>
      <c r="K4" s="16"/>
      <c r="L4" s="16"/>
      <c r="M4" s="16"/>
      <c r="N4" s="16"/>
      <c r="O4" s="16"/>
      <c r="P4" s="16"/>
      <c r="Q4" s="11"/>
    </row>
    <row r="5" spans="1:19" ht="33" customHeight="1" x14ac:dyDescent="0.35">
      <c r="B5" s="98" t="s">
        <v>74</v>
      </c>
      <c r="C5" s="98"/>
      <c r="D5" s="98"/>
      <c r="E5" s="98"/>
      <c r="F5" s="98"/>
      <c r="G5" s="98"/>
      <c r="H5" s="98"/>
      <c r="I5" s="98"/>
      <c r="J5" s="98"/>
      <c r="K5" s="98"/>
      <c r="L5" s="16"/>
      <c r="M5" s="16"/>
      <c r="N5" s="16"/>
      <c r="O5" s="16"/>
      <c r="P5" s="16"/>
      <c r="Q5" s="11"/>
    </row>
    <row r="6" spans="1:19" x14ac:dyDescent="0.35">
      <c r="D6" s="11"/>
      <c r="E6" s="11"/>
      <c r="F6" s="11"/>
      <c r="G6" s="11"/>
      <c r="H6" s="11"/>
      <c r="I6" s="11"/>
      <c r="J6" s="12"/>
      <c r="K6" s="12"/>
      <c r="L6" s="12"/>
      <c r="M6" s="12"/>
      <c r="N6" s="12"/>
      <c r="O6" s="12"/>
      <c r="P6" s="12"/>
      <c r="Q6" s="11"/>
    </row>
    <row r="7" spans="1:19" x14ac:dyDescent="0.35">
      <c r="B7" s="13" t="s">
        <v>34</v>
      </c>
      <c r="C7" s="13"/>
      <c r="D7" s="14"/>
      <c r="E7" s="14"/>
      <c r="F7" s="14"/>
      <c r="G7" s="14"/>
      <c r="H7" s="14"/>
      <c r="I7" s="14"/>
      <c r="J7" s="15"/>
      <c r="K7" s="16"/>
      <c r="L7" s="16"/>
      <c r="M7" s="16"/>
      <c r="N7" s="16"/>
      <c r="O7" s="16"/>
      <c r="P7" s="16"/>
      <c r="Q7" s="16"/>
    </row>
    <row r="8" spans="1:19" ht="43.5" x14ac:dyDescent="0.35">
      <c r="B8" s="1" t="s">
        <v>0</v>
      </c>
      <c r="C8" s="2" t="s">
        <v>1</v>
      </c>
      <c r="D8" s="2" t="s">
        <v>2</v>
      </c>
      <c r="E8" s="2" t="s">
        <v>3</v>
      </c>
      <c r="F8" s="2" t="s">
        <v>4</v>
      </c>
      <c r="G8" s="2" t="s">
        <v>5</v>
      </c>
      <c r="H8" s="2" t="s">
        <v>6</v>
      </c>
      <c r="I8" s="2" t="s">
        <v>7</v>
      </c>
      <c r="J8" s="2" t="s">
        <v>8</v>
      </c>
      <c r="K8" s="2" t="s">
        <v>9</v>
      </c>
      <c r="L8" s="2" t="s">
        <v>31</v>
      </c>
      <c r="M8" s="3" t="s">
        <v>10</v>
      </c>
      <c r="N8" s="2" t="s">
        <v>11</v>
      </c>
      <c r="O8" s="2" t="s">
        <v>23</v>
      </c>
      <c r="P8" s="2" t="s">
        <v>17</v>
      </c>
      <c r="Q8" s="2" t="s">
        <v>24</v>
      </c>
    </row>
    <row r="9" spans="1:19" ht="42.65" customHeight="1" x14ac:dyDescent="0.35">
      <c r="B9" s="4" t="s">
        <v>20</v>
      </c>
      <c r="C9" s="5">
        <v>131</v>
      </c>
      <c r="D9" s="5">
        <v>30</v>
      </c>
      <c r="E9" s="5">
        <v>30</v>
      </c>
      <c r="F9" s="31">
        <f>+$F$105</f>
        <v>2420</v>
      </c>
      <c r="G9" s="5">
        <v>3</v>
      </c>
      <c r="H9" s="5">
        <f>+F9*G9</f>
        <v>7260</v>
      </c>
      <c r="I9" s="24">
        <f>ROUND(((((C16*C15)+H9)/30)*E9),0)</f>
        <v>13573215</v>
      </c>
      <c r="J9" s="25">
        <f>ROUND((I9*0.1),0)</f>
        <v>1357322</v>
      </c>
      <c r="K9" s="25">
        <f>ROUND((J9+I9),0)</f>
        <v>14930537</v>
      </c>
      <c r="L9" s="25">
        <v>74653</v>
      </c>
      <c r="M9" s="25">
        <f>ROUND((K9*0.1),0)</f>
        <v>1493054</v>
      </c>
      <c r="N9" s="25">
        <f>ROUND((M9*0.19),0)</f>
        <v>283680</v>
      </c>
      <c r="O9" s="27">
        <f>ROUND(+K9+N9+L9,0)</f>
        <v>15288870</v>
      </c>
      <c r="P9" s="29">
        <v>1</v>
      </c>
      <c r="Q9" s="25">
        <f>ROUND((O9*C9),0)</f>
        <v>2002841970</v>
      </c>
      <c r="R9" s="37"/>
      <c r="S9" s="37"/>
    </row>
    <row r="10" spans="1:19" ht="42.65" customHeight="1" x14ac:dyDescent="0.35">
      <c r="B10" s="4" t="s">
        <v>25</v>
      </c>
      <c r="C10" s="5">
        <v>40</v>
      </c>
      <c r="D10" s="5">
        <v>30</v>
      </c>
      <c r="E10" s="5">
        <v>30</v>
      </c>
      <c r="F10" s="31">
        <f t="shared" ref="F10:F12" si="0">+$F$105</f>
        <v>2420</v>
      </c>
      <c r="G10" s="5">
        <v>3</v>
      </c>
      <c r="H10" s="5">
        <f>+F10*G10</f>
        <v>7260</v>
      </c>
      <c r="I10" s="24">
        <f>ROUND(((((C16*C15)+H10)/30)*E10),0)</f>
        <v>13573215</v>
      </c>
      <c r="J10" s="25">
        <f>ROUND((I10*0.08),0)</f>
        <v>1085857</v>
      </c>
      <c r="K10" s="25">
        <f>ROUND((J10+I10),0)</f>
        <v>14659072</v>
      </c>
      <c r="L10" s="25">
        <v>73295</v>
      </c>
      <c r="M10" s="25">
        <f>ROUND((K10*0.1),0)</f>
        <v>1465907</v>
      </c>
      <c r="N10" s="25">
        <f>ROUND((M10*0.19),0)</f>
        <v>278522</v>
      </c>
      <c r="O10" s="27">
        <f t="shared" ref="O10:O12" si="1">ROUND(+K10+N10+L10,0)</f>
        <v>15010889</v>
      </c>
      <c r="P10" s="29">
        <v>1</v>
      </c>
      <c r="Q10" s="25">
        <f>ROUND((O10*C10),0)</f>
        <v>600435560</v>
      </c>
      <c r="R10" s="37"/>
      <c r="S10" s="37"/>
    </row>
    <row r="11" spans="1:19" ht="42.65" customHeight="1" x14ac:dyDescent="0.35">
      <c r="B11" s="21" t="s">
        <v>22</v>
      </c>
      <c r="C11" s="5">
        <v>9</v>
      </c>
      <c r="D11" s="5">
        <v>30</v>
      </c>
      <c r="E11" s="5">
        <v>30</v>
      </c>
      <c r="F11" s="31">
        <f t="shared" si="0"/>
        <v>2420</v>
      </c>
      <c r="G11" s="5">
        <v>3</v>
      </c>
      <c r="H11" s="5">
        <f>+F11*G11</f>
        <v>7260</v>
      </c>
      <c r="I11" s="24">
        <f>ROUND(((((C16*C15)+H11)/30)*E11),0)</f>
        <v>13573215</v>
      </c>
      <c r="J11" s="25">
        <f>ROUND((I11*0.1),0)</f>
        <v>1357322</v>
      </c>
      <c r="K11" s="25">
        <f>ROUND((J11+I11),0)</f>
        <v>14930537</v>
      </c>
      <c r="L11" s="25">
        <v>74653</v>
      </c>
      <c r="M11" s="25">
        <f t="shared" ref="M11:M12" si="2">ROUND((K11*0.1),0)</f>
        <v>1493054</v>
      </c>
      <c r="N11" s="25">
        <f t="shared" ref="N11:N12" si="3">ROUND((M11*0.19),0)</f>
        <v>283680</v>
      </c>
      <c r="O11" s="27">
        <f t="shared" si="1"/>
        <v>15288870</v>
      </c>
      <c r="P11" s="29">
        <v>1</v>
      </c>
      <c r="Q11" s="25">
        <f>ROUND((O11*C11),0)</f>
        <v>137599830</v>
      </c>
      <c r="R11" s="37"/>
      <c r="S11" s="37"/>
    </row>
    <row r="12" spans="1:19" ht="41" customHeight="1" x14ac:dyDescent="0.35">
      <c r="B12" s="21" t="s">
        <v>21</v>
      </c>
      <c r="C12" s="5">
        <v>20</v>
      </c>
      <c r="D12" s="5">
        <v>30</v>
      </c>
      <c r="E12" s="5">
        <v>30</v>
      </c>
      <c r="F12" s="31">
        <f t="shared" si="0"/>
        <v>2420</v>
      </c>
      <c r="G12" s="26">
        <v>1.68</v>
      </c>
      <c r="H12" s="5">
        <f>+H9*55.97%/15*12</f>
        <v>3250.7375999999995</v>
      </c>
      <c r="I12" s="24">
        <f>ROUND((((C16*C15+H9)*55.97%/15*12)/30*E12),0)</f>
        <v>6077543</v>
      </c>
      <c r="J12" s="25">
        <f>ROUND((I12*0.1),0)</f>
        <v>607754</v>
      </c>
      <c r="K12" s="25">
        <f>ROUND((I12+J12),0)</f>
        <v>6685297</v>
      </c>
      <c r="L12" s="25">
        <v>33426</v>
      </c>
      <c r="M12" s="25">
        <f t="shared" si="2"/>
        <v>668530</v>
      </c>
      <c r="N12" s="25">
        <f t="shared" si="3"/>
        <v>127021</v>
      </c>
      <c r="O12" s="27">
        <f t="shared" si="1"/>
        <v>6845744</v>
      </c>
      <c r="P12" s="29">
        <v>1</v>
      </c>
      <c r="Q12" s="25">
        <f>ROUND((O12*C12),0)</f>
        <v>136914880</v>
      </c>
      <c r="R12" s="37"/>
      <c r="S12" s="37"/>
    </row>
    <row r="13" spans="1:19" x14ac:dyDescent="0.35">
      <c r="B13" s="9" t="s">
        <v>14</v>
      </c>
      <c r="C13" s="8">
        <f>SUM(C9:C12)</f>
        <v>200</v>
      </c>
      <c r="D13" s="6"/>
      <c r="E13" s="6"/>
      <c r="F13" s="6"/>
      <c r="G13" s="7"/>
      <c r="H13" s="6"/>
      <c r="I13" s="23"/>
      <c r="J13" s="23"/>
      <c r="K13" s="23"/>
      <c r="L13" s="23"/>
      <c r="M13" s="23"/>
      <c r="N13" s="23"/>
      <c r="O13" s="23"/>
      <c r="P13" s="23"/>
      <c r="Q13" s="23">
        <f>SUM(Q9:Q12)</f>
        <v>2877792240</v>
      </c>
      <c r="S13" s="38"/>
    </row>
    <row r="14" spans="1:19" x14ac:dyDescent="0.35">
      <c r="B14" s="22"/>
      <c r="C14" s="14"/>
      <c r="D14" s="14"/>
      <c r="E14" s="14"/>
      <c r="F14" s="14"/>
      <c r="G14" s="14"/>
      <c r="H14" s="14"/>
      <c r="I14" s="16"/>
      <c r="J14" s="16"/>
      <c r="K14" s="16"/>
      <c r="L14" s="16"/>
      <c r="M14" s="16"/>
      <c r="N14" s="16"/>
      <c r="O14" s="16"/>
      <c r="P14" s="16"/>
      <c r="Q14" s="32"/>
    </row>
    <row r="15" spans="1:19" x14ac:dyDescent="0.35">
      <c r="B15" s="39" t="s">
        <v>13</v>
      </c>
      <c r="C15" s="40">
        <v>9.5299999999999994</v>
      </c>
      <c r="F15" s="35"/>
      <c r="G15" s="41"/>
      <c r="H15" s="42"/>
      <c r="J15" s="35"/>
      <c r="K15" s="35"/>
      <c r="L15" s="35"/>
      <c r="M15" s="35"/>
      <c r="N15" s="35"/>
      <c r="O15" s="35"/>
      <c r="P15" s="35"/>
      <c r="Q15" s="41"/>
    </row>
    <row r="16" spans="1:19" x14ac:dyDescent="0.35">
      <c r="B16" s="39" t="s">
        <v>12</v>
      </c>
      <c r="C16" s="43">
        <v>1423500</v>
      </c>
      <c r="E16" s="38"/>
      <c r="F16" s="38"/>
      <c r="J16" s="35"/>
      <c r="K16" s="35"/>
      <c r="L16" s="35"/>
      <c r="M16" s="35"/>
      <c r="N16" s="35"/>
      <c r="O16" s="35"/>
      <c r="P16" s="35"/>
    </row>
    <row r="17" spans="2:18" x14ac:dyDescent="0.35">
      <c r="B17" s="40" t="s">
        <v>26</v>
      </c>
      <c r="C17" s="44">
        <f>+Q13</f>
        <v>2877792240</v>
      </c>
      <c r="E17" s="38"/>
      <c r="F17" s="38"/>
      <c r="J17" s="35"/>
      <c r="K17" s="35"/>
      <c r="L17" s="35"/>
      <c r="M17" s="35"/>
      <c r="N17" s="35"/>
      <c r="O17" s="35"/>
      <c r="P17" s="35"/>
    </row>
    <row r="18" spans="2:18" x14ac:dyDescent="0.35">
      <c r="B18" s="40" t="s">
        <v>30</v>
      </c>
      <c r="C18" s="45">
        <v>5.0000000000000001E-3</v>
      </c>
      <c r="J18" s="35"/>
      <c r="K18" s="41"/>
      <c r="L18" s="35"/>
      <c r="M18" s="35"/>
      <c r="N18" s="35"/>
      <c r="O18" s="35"/>
      <c r="P18" s="35"/>
    </row>
    <row r="19" spans="2:18" x14ac:dyDescent="0.35">
      <c r="C19" s="38"/>
      <c r="J19" s="35"/>
      <c r="K19" s="35"/>
      <c r="L19" s="35"/>
      <c r="M19" s="35"/>
      <c r="N19" s="35"/>
      <c r="O19" s="41"/>
      <c r="P19" s="35"/>
      <c r="Q19" s="41"/>
    </row>
    <row r="20" spans="2:18" x14ac:dyDescent="0.35">
      <c r="I20" s="46"/>
      <c r="J20" s="46"/>
      <c r="K20" s="46"/>
      <c r="L20" s="46"/>
      <c r="M20" s="46"/>
      <c r="N20" s="46"/>
      <c r="O20" s="46"/>
      <c r="P20" s="46"/>
    </row>
    <row r="21" spans="2:18" x14ac:dyDescent="0.35">
      <c r="B21" s="13" t="s">
        <v>35</v>
      </c>
      <c r="I21" s="46"/>
      <c r="J21" s="46"/>
      <c r="K21" s="46"/>
      <c r="L21" s="46"/>
      <c r="M21" s="46"/>
      <c r="N21" s="46"/>
      <c r="O21" s="46"/>
      <c r="P21" s="46"/>
    </row>
    <row r="22" spans="2:18" ht="43.5" x14ac:dyDescent="0.35">
      <c r="B22" s="1" t="s">
        <v>0</v>
      </c>
      <c r="C22" s="2" t="s">
        <v>1</v>
      </c>
      <c r="D22" s="2" t="s">
        <v>2</v>
      </c>
      <c r="E22" s="2" t="s">
        <v>3</v>
      </c>
      <c r="F22" s="2" t="s">
        <v>4</v>
      </c>
      <c r="G22" s="2" t="s">
        <v>5</v>
      </c>
      <c r="H22" s="2" t="s">
        <v>6</v>
      </c>
      <c r="I22" s="2" t="s">
        <v>7</v>
      </c>
      <c r="J22" s="2" t="s">
        <v>8</v>
      </c>
      <c r="K22" s="2" t="s">
        <v>9</v>
      </c>
      <c r="L22" s="2" t="s">
        <v>31</v>
      </c>
      <c r="M22" s="3" t="s">
        <v>10</v>
      </c>
      <c r="N22" s="2" t="s">
        <v>11</v>
      </c>
      <c r="O22" s="2" t="s">
        <v>23</v>
      </c>
      <c r="P22" s="2" t="s">
        <v>39</v>
      </c>
      <c r="Q22" s="2" t="s">
        <v>24</v>
      </c>
    </row>
    <row r="23" spans="2:18" ht="37.5" x14ac:dyDescent="0.35">
      <c r="B23" s="4" t="s">
        <v>20</v>
      </c>
      <c r="C23" s="5">
        <v>131</v>
      </c>
      <c r="D23" s="5">
        <v>24</v>
      </c>
      <c r="E23" s="5">
        <v>24</v>
      </c>
      <c r="F23" s="31">
        <f t="shared" ref="F23:F26" si="4">+$F$105</f>
        <v>2420</v>
      </c>
      <c r="G23" s="5">
        <v>3</v>
      </c>
      <c r="H23" s="5">
        <f>+F23*G23</f>
        <v>7260</v>
      </c>
      <c r="I23" s="24">
        <f>ROUND(((((C30*C29)+H23)/30)*E23),0)</f>
        <v>10858572</v>
      </c>
      <c r="J23" s="25">
        <f>ROUND((I23*0.1),0)</f>
        <v>1085857</v>
      </c>
      <c r="K23" s="25">
        <f>ROUND((J23+I23),0)</f>
        <v>11944429</v>
      </c>
      <c r="L23" s="25">
        <v>59722</v>
      </c>
      <c r="M23" s="25">
        <f>ROUND((K23*0.1),0)</f>
        <v>1194443</v>
      </c>
      <c r="N23" s="25">
        <f>ROUND((M23*0.19),0)</f>
        <v>226944</v>
      </c>
      <c r="O23" s="27">
        <f>ROUND(+K23+N23+L23,0)</f>
        <v>12231095</v>
      </c>
      <c r="P23" s="29">
        <v>24</v>
      </c>
      <c r="Q23" s="25">
        <f>ROUND((O23*C23),0)</f>
        <v>1602273445</v>
      </c>
    </row>
    <row r="24" spans="2:18" ht="37.5" x14ac:dyDescent="0.35">
      <c r="B24" s="4" t="s">
        <v>25</v>
      </c>
      <c r="C24" s="5">
        <v>40</v>
      </c>
      <c r="D24" s="5">
        <v>24</v>
      </c>
      <c r="E24" s="5">
        <v>24</v>
      </c>
      <c r="F24" s="31">
        <f t="shared" si="4"/>
        <v>2420</v>
      </c>
      <c r="G24" s="5">
        <v>3</v>
      </c>
      <c r="H24" s="5">
        <f>+F24*G24</f>
        <v>7260</v>
      </c>
      <c r="I24" s="24">
        <f>ROUND(((((C30*C29)+H24)/30)*E24),0)</f>
        <v>10858572</v>
      </c>
      <c r="J24" s="25">
        <f>ROUND((I24*0.08),0)</f>
        <v>868686</v>
      </c>
      <c r="K24" s="25">
        <f>ROUND((J24+I24),0)</f>
        <v>11727258</v>
      </c>
      <c r="L24" s="25">
        <v>58636</v>
      </c>
      <c r="M24" s="25">
        <f>ROUND((K24*0.1),0)</f>
        <v>1172726</v>
      </c>
      <c r="N24" s="25">
        <f>ROUND((M24*0.19),0)</f>
        <v>222818</v>
      </c>
      <c r="O24" s="27">
        <f t="shared" ref="O24:O26" si="5">ROUND(+K24+N24+L24,0)</f>
        <v>12008712</v>
      </c>
      <c r="P24" s="29">
        <v>24</v>
      </c>
      <c r="Q24" s="25">
        <f>ROUND((O24*C24),0)</f>
        <v>480348480</v>
      </c>
    </row>
    <row r="25" spans="2:18" ht="37.5" x14ac:dyDescent="0.35">
      <c r="B25" s="21" t="s">
        <v>22</v>
      </c>
      <c r="C25" s="5">
        <v>9</v>
      </c>
      <c r="D25" s="5">
        <v>24</v>
      </c>
      <c r="E25" s="5">
        <v>24</v>
      </c>
      <c r="F25" s="31">
        <f t="shared" si="4"/>
        <v>2420</v>
      </c>
      <c r="G25" s="5">
        <v>3</v>
      </c>
      <c r="H25" s="5">
        <f>+F25*G25</f>
        <v>7260</v>
      </c>
      <c r="I25" s="24">
        <f>ROUND(((((C30*C29)+H25)/30)*E25),0)</f>
        <v>10858572</v>
      </c>
      <c r="J25" s="25">
        <f>ROUND((I25*0.1),0)</f>
        <v>1085857</v>
      </c>
      <c r="K25" s="25">
        <f>ROUND((J25+I25),0)</f>
        <v>11944429</v>
      </c>
      <c r="L25" s="25">
        <v>59722</v>
      </c>
      <c r="M25" s="25">
        <f t="shared" ref="M25:M26" si="6">ROUND((K25*0.1),0)</f>
        <v>1194443</v>
      </c>
      <c r="N25" s="25">
        <f t="shared" ref="N25:N26" si="7">ROUND((M25*0.19),0)</f>
        <v>226944</v>
      </c>
      <c r="O25" s="27">
        <f t="shared" si="5"/>
        <v>12231095</v>
      </c>
      <c r="P25" s="29">
        <v>24</v>
      </c>
      <c r="Q25" s="25">
        <f>ROUND((O25*C25),0)</f>
        <v>110079855</v>
      </c>
    </row>
    <row r="26" spans="2:18" ht="37.5" x14ac:dyDescent="0.35">
      <c r="B26" s="21" t="s">
        <v>21</v>
      </c>
      <c r="C26" s="5">
        <v>20</v>
      </c>
      <c r="D26" s="5">
        <v>24</v>
      </c>
      <c r="E26" s="5">
        <v>24</v>
      </c>
      <c r="F26" s="31">
        <f t="shared" si="4"/>
        <v>2420</v>
      </c>
      <c r="G26" s="26">
        <v>1.68</v>
      </c>
      <c r="H26" s="5">
        <f>+H23*55.97%/15*12</f>
        <v>3250.7375999999995</v>
      </c>
      <c r="I26" s="24">
        <f>ROUND((((C30*C29+H23)*55.97%/15*12)/30*E26),0)</f>
        <v>4862034</v>
      </c>
      <c r="J26" s="25">
        <f>ROUND((I26*0.1),0)</f>
        <v>486203</v>
      </c>
      <c r="K26" s="25">
        <f>ROUND((I26+J26),0)</f>
        <v>5348237</v>
      </c>
      <c r="L26" s="25">
        <v>26741</v>
      </c>
      <c r="M26" s="25">
        <f t="shared" si="6"/>
        <v>534824</v>
      </c>
      <c r="N26" s="25">
        <f t="shared" si="7"/>
        <v>101617</v>
      </c>
      <c r="O26" s="27">
        <f t="shared" si="5"/>
        <v>5476595</v>
      </c>
      <c r="P26" s="29">
        <v>24</v>
      </c>
      <c r="Q26" s="25">
        <f>ROUND((O26*C26),0)</f>
        <v>109531900</v>
      </c>
    </row>
    <row r="27" spans="2:18" x14ac:dyDescent="0.35">
      <c r="B27" s="9" t="s">
        <v>14</v>
      </c>
      <c r="C27" s="8">
        <f>SUM(C23:C26)</f>
        <v>200</v>
      </c>
      <c r="D27" s="6"/>
      <c r="E27" s="6"/>
      <c r="F27" s="6"/>
      <c r="G27" s="7"/>
      <c r="H27" s="6"/>
      <c r="I27" s="23"/>
      <c r="J27" s="23"/>
      <c r="K27" s="23"/>
      <c r="L27" s="23"/>
      <c r="M27" s="23"/>
      <c r="N27" s="23"/>
      <c r="O27" s="23"/>
      <c r="P27" s="23"/>
      <c r="Q27" s="23">
        <f>SUM(Q23:Q26)</f>
        <v>2302233680</v>
      </c>
    </row>
    <row r="28" spans="2:18" s="34" customFormat="1" x14ac:dyDescent="0.35">
      <c r="B28" s="22"/>
      <c r="C28" s="14"/>
      <c r="D28" s="14"/>
      <c r="E28" s="14"/>
      <c r="F28" s="14"/>
      <c r="G28" s="14"/>
      <c r="H28" s="14"/>
      <c r="I28" s="16"/>
      <c r="J28" s="16"/>
      <c r="K28" s="16"/>
      <c r="L28" s="16"/>
      <c r="M28" s="16"/>
      <c r="N28" s="16"/>
      <c r="O28" s="16"/>
      <c r="P28" s="16"/>
      <c r="Q28" s="16"/>
      <c r="R28" s="35"/>
    </row>
    <row r="29" spans="2:18" s="34" customFormat="1" x14ac:dyDescent="0.35">
      <c r="B29" s="39" t="s">
        <v>13</v>
      </c>
      <c r="C29" s="40">
        <v>9.5299999999999994</v>
      </c>
      <c r="F29" s="35"/>
      <c r="G29" s="41"/>
      <c r="H29" s="42"/>
      <c r="J29" s="35"/>
      <c r="K29" s="35"/>
      <c r="L29" s="35"/>
      <c r="M29" s="35"/>
      <c r="N29" s="35"/>
      <c r="O29" s="35"/>
      <c r="P29" s="35"/>
      <c r="R29" s="35"/>
    </row>
    <row r="30" spans="2:18" s="34" customFormat="1" x14ac:dyDescent="0.35">
      <c r="B30" s="39" t="s">
        <v>12</v>
      </c>
      <c r="C30" s="43">
        <v>1423500</v>
      </c>
      <c r="E30" s="38"/>
      <c r="F30" s="38"/>
      <c r="J30" s="35"/>
      <c r="K30" s="35"/>
      <c r="L30" s="35"/>
      <c r="M30" s="35"/>
      <c r="N30" s="35"/>
      <c r="O30" s="35"/>
      <c r="P30" s="35"/>
      <c r="R30" s="35"/>
    </row>
    <row r="31" spans="2:18" s="34" customFormat="1" x14ac:dyDescent="0.35">
      <c r="B31" s="40" t="s">
        <v>26</v>
      </c>
      <c r="C31" s="44">
        <f>+Q27</f>
        <v>2302233680</v>
      </c>
      <c r="E31" s="38"/>
      <c r="F31" s="38"/>
      <c r="J31" s="35"/>
      <c r="K31" s="35"/>
      <c r="L31" s="35"/>
      <c r="M31" s="35"/>
      <c r="N31" s="35"/>
      <c r="O31" s="35"/>
      <c r="P31" s="35"/>
      <c r="R31" s="35"/>
    </row>
    <row r="32" spans="2:18" x14ac:dyDescent="0.35">
      <c r="B32" s="40" t="s">
        <v>30</v>
      </c>
      <c r="C32" s="45">
        <v>5.0000000000000001E-3</v>
      </c>
      <c r="J32" s="35"/>
      <c r="K32" s="41"/>
      <c r="L32" s="35"/>
      <c r="M32" s="35"/>
      <c r="N32" s="35"/>
      <c r="O32" s="35"/>
      <c r="P32" s="35"/>
    </row>
    <row r="33" spans="2:20" x14ac:dyDescent="0.35">
      <c r="C33" s="38"/>
      <c r="J33" s="35"/>
      <c r="K33" s="35"/>
      <c r="L33" s="35"/>
      <c r="M33" s="35"/>
      <c r="N33" s="35"/>
      <c r="O33" s="41"/>
      <c r="P33" s="35"/>
      <c r="Q33" s="41"/>
    </row>
    <row r="35" spans="2:20" x14ac:dyDescent="0.35">
      <c r="B35" s="13" t="s">
        <v>36</v>
      </c>
    </row>
    <row r="36" spans="2:20" ht="43.5" x14ac:dyDescent="0.35">
      <c r="B36" s="1" t="s">
        <v>0</v>
      </c>
      <c r="C36" s="2" t="s">
        <v>1</v>
      </c>
      <c r="D36" s="2" t="s">
        <v>2</v>
      </c>
      <c r="E36" s="2" t="s">
        <v>3</v>
      </c>
      <c r="F36" s="2" t="s">
        <v>4</v>
      </c>
      <c r="G36" s="2" t="s">
        <v>5</v>
      </c>
      <c r="H36" s="2" t="s">
        <v>6</v>
      </c>
      <c r="I36" s="2" t="s">
        <v>7</v>
      </c>
      <c r="J36" s="2" t="s">
        <v>8</v>
      </c>
      <c r="K36" s="2" t="s">
        <v>9</v>
      </c>
      <c r="L36" s="2" t="s">
        <v>31</v>
      </c>
      <c r="M36" s="3" t="s">
        <v>10</v>
      </c>
      <c r="N36" s="2" t="s">
        <v>11</v>
      </c>
      <c r="O36" s="2" t="s">
        <v>23</v>
      </c>
      <c r="P36" s="2" t="s">
        <v>33</v>
      </c>
      <c r="Q36" s="2" t="s">
        <v>24</v>
      </c>
    </row>
    <row r="37" spans="2:20" ht="37.5" x14ac:dyDescent="0.35">
      <c r="B37" s="4" t="s">
        <v>20</v>
      </c>
      <c r="C37" s="5">
        <v>131</v>
      </c>
      <c r="D37" s="5">
        <v>6</v>
      </c>
      <c r="E37" s="5">
        <v>6</v>
      </c>
      <c r="F37" s="31">
        <f t="shared" ref="F37:F40" si="8">+$F$105</f>
        <v>2420</v>
      </c>
      <c r="G37" s="5">
        <v>3</v>
      </c>
      <c r="H37" s="5">
        <f>+F37*G37</f>
        <v>7260</v>
      </c>
      <c r="I37" s="24">
        <f>ROUND(((((C44*C43)+H37)/30)*E37),0)</f>
        <v>2782971</v>
      </c>
      <c r="J37" s="25">
        <f>ROUND((I37*0.1),0)</f>
        <v>278297</v>
      </c>
      <c r="K37" s="25">
        <f>ROUND((J37+I37),0)</f>
        <v>3061268</v>
      </c>
      <c r="L37" s="25">
        <v>15306</v>
      </c>
      <c r="M37" s="25">
        <f>ROUND((K37*0.1),0)</f>
        <v>306127</v>
      </c>
      <c r="N37" s="25">
        <f>ROUND((M37*0.19),0)</f>
        <v>58164</v>
      </c>
      <c r="O37" s="27">
        <f>ROUND(+K37+N37+L37,0)</f>
        <v>3134738</v>
      </c>
      <c r="P37" s="29">
        <v>6</v>
      </c>
      <c r="Q37" s="25">
        <f>ROUND((O37*C37),0)</f>
        <v>410650678</v>
      </c>
    </row>
    <row r="38" spans="2:20" ht="37.5" x14ac:dyDescent="0.35">
      <c r="B38" s="4" t="s">
        <v>25</v>
      </c>
      <c r="C38" s="5">
        <v>40</v>
      </c>
      <c r="D38" s="5">
        <v>6</v>
      </c>
      <c r="E38" s="5">
        <v>6</v>
      </c>
      <c r="F38" s="31">
        <f t="shared" si="8"/>
        <v>2420</v>
      </c>
      <c r="G38" s="5">
        <v>3</v>
      </c>
      <c r="H38" s="5">
        <f>+F38*G38</f>
        <v>7260</v>
      </c>
      <c r="I38" s="24">
        <f>ROUND(((((C44*C43)+H38)/30)*E38),0)</f>
        <v>2782971</v>
      </c>
      <c r="J38" s="25">
        <f>ROUND((I38*0.08),0)</f>
        <v>222638</v>
      </c>
      <c r="K38" s="25">
        <f>ROUND((J38+I38),0)</f>
        <v>3005609</v>
      </c>
      <c r="L38" s="25">
        <v>15028</v>
      </c>
      <c r="M38" s="25">
        <f>ROUND((K38*0.1),0)</f>
        <v>300561</v>
      </c>
      <c r="N38" s="25">
        <f>ROUND((M38*0.19),0)</f>
        <v>57107</v>
      </c>
      <c r="O38" s="27">
        <f t="shared" ref="O38:O40" si="9">ROUND(+K38+N38+L38,0)</f>
        <v>3077744</v>
      </c>
      <c r="P38" s="29">
        <v>6</v>
      </c>
      <c r="Q38" s="25">
        <f>ROUND((O38*C38),0)</f>
        <v>123109760</v>
      </c>
    </row>
    <row r="39" spans="2:20" ht="37.5" x14ac:dyDescent="0.35">
      <c r="B39" s="21" t="s">
        <v>22</v>
      </c>
      <c r="C39" s="5">
        <v>9</v>
      </c>
      <c r="D39" s="5">
        <v>6</v>
      </c>
      <c r="E39" s="5">
        <v>6</v>
      </c>
      <c r="F39" s="31">
        <f t="shared" si="8"/>
        <v>2420</v>
      </c>
      <c r="G39" s="5">
        <v>3</v>
      </c>
      <c r="H39" s="5">
        <f>+F39*G39</f>
        <v>7260</v>
      </c>
      <c r="I39" s="24">
        <f>ROUND(((((C44*C43)+H39)/30)*E39),0)</f>
        <v>2782971</v>
      </c>
      <c r="J39" s="25">
        <f>ROUND((I39*0.1),0)</f>
        <v>278297</v>
      </c>
      <c r="K39" s="25">
        <f>ROUND((J39+I39),0)</f>
        <v>3061268</v>
      </c>
      <c r="L39" s="25">
        <v>15306</v>
      </c>
      <c r="M39" s="25">
        <f t="shared" ref="M39:M40" si="10">ROUND((K39*0.1),0)</f>
        <v>306127</v>
      </c>
      <c r="N39" s="25">
        <f t="shared" ref="N39:N40" si="11">ROUND((M39*0.19),0)</f>
        <v>58164</v>
      </c>
      <c r="O39" s="27">
        <f t="shared" si="9"/>
        <v>3134738</v>
      </c>
      <c r="P39" s="29">
        <v>6</v>
      </c>
      <c r="Q39" s="25">
        <f>ROUND((O39*C39),0)</f>
        <v>28212642</v>
      </c>
    </row>
    <row r="40" spans="2:20" ht="37.5" x14ac:dyDescent="0.35">
      <c r="B40" s="21" t="s">
        <v>21</v>
      </c>
      <c r="C40" s="5">
        <v>20</v>
      </c>
      <c r="D40" s="5">
        <v>6</v>
      </c>
      <c r="E40" s="5">
        <v>6</v>
      </c>
      <c r="F40" s="31">
        <f t="shared" si="8"/>
        <v>2420</v>
      </c>
      <c r="G40" s="26">
        <v>1.68</v>
      </c>
      <c r="H40" s="5">
        <f>+H37*55.97%/15*12</f>
        <v>3250.7375999999995</v>
      </c>
      <c r="I40" s="24">
        <f>ROUND((((C44*C43+H37)*55.97%/15*12)/30*E40),0)</f>
        <v>1246103</v>
      </c>
      <c r="J40" s="25">
        <f>ROUND((I40*0.1),0)</f>
        <v>124610</v>
      </c>
      <c r="K40" s="25">
        <f>ROUND((I40+J40),0)</f>
        <v>1370713</v>
      </c>
      <c r="L40" s="25">
        <v>6854</v>
      </c>
      <c r="M40" s="25">
        <f t="shared" si="10"/>
        <v>137071</v>
      </c>
      <c r="N40" s="25">
        <f t="shared" si="11"/>
        <v>26043</v>
      </c>
      <c r="O40" s="27">
        <f t="shared" si="9"/>
        <v>1403610</v>
      </c>
      <c r="P40" s="29">
        <v>6</v>
      </c>
      <c r="Q40" s="25">
        <f>ROUND((O40*C40),0)</f>
        <v>28072200</v>
      </c>
    </row>
    <row r="41" spans="2:20" x14ac:dyDescent="0.35">
      <c r="B41" s="9" t="s">
        <v>14</v>
      </c>
      <c r="C41" s="8">
        <f>SUM(C37:C40)</f>
        <v>200</v>
      </c>
      <c r="D41" s="6"/>
      <c r="E41" s="6"/>
      <c r="F41" s="6"/>
      <c r="G41" s="7"/>
      <c r="H41" s="6"/>
      <c r="I41" s="23"/>
      <c r="J41" s="23"/>
      <c r="K41" s="23"/>
      <c r="L41" s="23"/>
      <c r="M41" s="23"/>
      <c r="N41" s="23"/>
      <c r="O41" s="23"/>
      <c r="P41" s="23"/>
      <c r="Q41" s="23">
        <f>SUM(Q37:Q40)</f>
        <v>590045280</v>
      </c>
    </row>
    <row r="42" spans="2:20" x14ac:dyDescent="0.35">
      <c r="B42" s="22"/>
      <c r="C42" s="14"/>
      <c r="D42" s="14"/>
      <c r="E42" s="14"/>
      <c r="F42" s="14"/>
      <c r="G42" s="14"/>
      <c r="H42" s="14"/>
      <c r="I42" s="16"/>
      <c r="J42" s="16"/>
      <c r="K42" s="16"/>
      <c r="L42" s="16"/>
      <c r="M42" s="16"/>
      <c r="N42" s="16"/>
      <c r="O42" s="16"/>
      <c r="P42" s="16"/>
      <c r="Q42" s="16"/>
    </row>
    <row r="43" spans="2:20" x14ac:dyDescent="0.35">
      <c r="B43" s="39" t="s">
        <v>13</v>
      </c>
      <c r="C43" s="40">
        <v>9.77</v>
      </c>
      <c r="F43" s="35"/>
      <c r="G43" s="41"/>
      <c r="H43" s="42"/>
      <c r="J43" s="35"/>
      <c r="K43" s="35"/>
      <c r="L43" s="35"/>
      <c r="M43" s="35"/>
      <c r="N43" s="35"/>
      <c r="O43" s="47"/>
      <c r="P43" s="47"/>
      <c r="Q43" s="60"/>
    </row>
    <row r="44" spans="2:20" x14ac:dyDescent="0.35">
      <c r="B44" s="39" t="s">
        <v>12</v>
      </c>
      <c r="C44" s="43">
        <v>1423500</v>
      </c>
      <c r="E44" s="38"/>
      <c r="F44" s="38"/>
      <c r="J44" s="35"/>
      <c r="K44" s="35"/>
      <c r="L44" s="35"/>
      <c r="M44" s="35"/>
      <c r="N44" s="35"/>
      <c r="O44" s="47"/>
      <c r="P44" s="38"/>
    </row>
    <row r="45" spans="2:20" x14ac:dyDescent="0.35">
      <c r="B45" s="40" t="s">
        <v>26</v>
      </c>
      <c r="C45" s="44">
        <f>+Q41</f>
        <v>590045280</v>
      </c>
      <c r="E45" s="38"/>
      <c r="F45" s="38"/>
      <c r="J45" s="35"/>
      <c r="K45" s="35"/>
      <c r="L45" s="35"/>
      <c r="M45" s="35"/>
      <c r="N45" s="35"/>
      <c r="O45" s="47"/>
      <c r="P45" s="38"/>
    </row>
    <row r="46" spans="2:20" x14ac:dyDescent="0.35">
      <c r="B46" s="40" t="s">
        <v>30</v>
      </c>
      <c r="C46" s="45">
        <v>5.0000000000000001E-3</v>
      </c>
      <c r="J46" s="35"/>
      <c r="K46" s="41"/>
      <c r="L46" s="35"/>
      <c r="M46" s="35"/>
      <c r="N46" s="35"/>
      <c r="O46" s="70"/>
      <c r="P46" s="71"/>
      <c r="Q46" s="60"/>
      <c r="R46" s="71"/>
      <c r="T46" s="41"/>
    </row>
    <row r="47" spans="2:20" x14ac:dyDescent="0.35">
      <c r="C47" s="38"/>
      <c r="J47" s="35"/>
      <c r="K47" s="35"/>
      <c r="L47" s="35"/>
      <c r="M47" s="35"/>
      <c r="N47" s="35"/>
      <c r="O47" s="41"/>
      <c r="P47" s="35"/>
      <c r="Q47" s="41"/>
    </row>
    <row r="49" spans="2:20" x14ac:dyDescent="0.35">
      <c r="B49" s="13" t="s">
        <v>37</v>
      </c>
      <c r="C49" s="13"/>
      <c r="D49" s="14"/>
      <c r="E49" s="14"/>
      <c r="F49" s="14"/>
      <c r="G49" s="14"/>
      <c r="H49" s="14"/>
      <c r="I49" s="14"/>
      <c r="J49" s="15"/>
      <c r="K49" s="16"/>
      <c r="L49" s="16"/>
      <c r="M49" s="16"/>
      <c r="N49" s="16"/>
      <c r="O49" s="16"/>
      <c r="P49" s="16"/>
      <c r="Q49" s="16"/>
    </row>
    <row r="50" spans="2:20" ht="43.5" x14ac:dyDescent="0.35">
      <c r="B50" s="1" t="s">
        <v>0</v>
      </c>
      <c r="C50" s="2" t="s">
        <v>1</v>
      </c>
      <c r="D50" s="2" t="s">
        <v>2</v>
      </c>
      <c r="E50" s="2" t="s">
        <v>3</v>
      </c>
      <c r="F50" s="2" t="s">
        <v>4</v>
      </c>
      <c r="G50" s="2" t="s">
        <v>5</v>
      </c>
      <c r="H50" s="2" t="s">
        <v>6</v>
      </c>
      <c r="I50" s="2" t="s">
        <v>7</v>
      </c>
      <c r="J50" s="2" t="s">
        <v>8</v>
      </c>
      <c r="K50" s="2" t="s">
        <v>9</v>
      </c>
      <c r="L50" s="2" t="s">
        <v>31</v>
      </c>
      <c r="M50" s="3" t="s">
        <v>10</v>
      </c>
      <c r="N50" s="2" t="s">
        <v>11</v>
      </c>
      <c r="O50" s="2" t="s">
        <v>23</v>
      </c>
      <c r="P50" s="2" t="s">
        <v>17</v>
      </c>
      <c r="Q50" s="2" t="s">
        <v>24</v>
      </c>
      <c r="R50" s="2" t="s">
        <v>40</v>
      </c>
    </row>
    <row r="51" spans="2:20" ht="37.5" x14ac:dyDescent="0.35">
      <c r="B51" s="4" t="s">
        <v>20</v>
      </c>
      <c r="C51" s="5">
        <v>131</v>
      </c>
      <c r="D51" s="5">
        <v>30</v>
      </c>
      <c r="E51" s="5">
        <v>30</v>
      </c>
      <c r="F51" s="31">
        <f t="shared" ref="F51:F54" si="12">+$F$105</f>
        <v>2420</v>
      </c>
      <c r="G51" s="5">
        <v>3</v>
      </c>
      <c r="H51" s="5">
        <f>+F51*G51</f>
        <v>7260</v>
      </c>
      <c r="I51" s="24">
        <f>ROUND(((((C58*C57)+H51)/30)*E51),0)</f>
        <v>17113602</v>
      </c>
      <c r="J51" s="25">
        <f>ROUND((I51*0.1),0)</f>
        <v>1711360</v>
      </c>
      <c r="K51" s="25">
        <f>ROUND((J51+I51),0)</f>
        <v>18824962</v>
      </c>
      <c r="L51" s="25">
        <v>76532</v>
      </c>
      <c r="M51" s="25">
        <f>ROUND((K51*0.1),0)</f>
        <v>1882496</v>
      </c>
      <c r="N51" s="25">
        <f>ROUND((M51*0.19),0)</f>
        <v>357674</v>
      </c>
      <c r="O51" s="27">
        <f>ROUND(+K51+N51+L51,0)</f>
        <v>19259168</v>
      </c>
      <c r="P51" s="29">
        <v>1</v>
      </c>
      <c r="Q51" s="25">
        <f>ROUND((O51*C51),0)</f>
        <v>2522951008</v>
      </c>
      <c r="R51" s="48">
        <f>+Q51*6</f>
        <v>15137706048</v>
      </c>
    </row>
    <row r="52" spans="2:20" ht="37.5" x14ac:dyDescent="0.35">
      <c r="B52" s="4" t="s">
        <v>25</v>
      </c>
      <c r="C52" s="5">
        <v>40</v>
      </c>
      <c r="D52" s="5">
        <v>30</v>
      </c>
      <c r="E52" s="5">
        <v>30</v>
      </c>
      <c r="F52" s="31">
        <f t="shared" si="12"/>
        <v>2420</v>
      </c>
      <c r="G52" s="5">
        <v>3</v>
      </c>
      <c r="H52" s="5">
        <f>+F52*G52</f>
        <v>7260</v>
      </c>
      <c r="I52" s="24">
        <f>ROUND(((((C58*C57)+H52)/30)*E52),0)</f>
        <v>17113602</v>
      </c>
      <c r="J52" s="25">
        <f>ROUND((I52*0.08),0)</f>
        <v>1369088</v>
      </c>
      <c r="K52" s="25">
        <f>ROUND((J52+I52),0)</f>
        <v>18482690</v>
      </c>
      <c r="L52" s="25">
        <v>75140</v>
      </c>
      <c r="M52" s="25">
        <f>ROUND((K52*0.1),0)</f>
        <v>1848269</v>
      </c>
      <c r="N52" s="25">
        <f>ROUND((M52*0.19),0)</f>
        <v>351171</v>
      </c>
      <c r="O52" s="27">
        <f>ROUND(+K52+N52+L52,0)</f>
        <v>18909001</v>
      </c>
      <c r="P52" s="29">
        <v>1</v>
      </c>
      <c r="Q52" s="25">
        <f>ROUND((O52*C52),0)</f>
        <v>756360040</v>
      </c>
      <c r="R52" s="48">
        <f>+Q52*6</f>
        <v>4538160240</v>
      </c>
      <c r="S52" s="38"/>
      <c r="T52" s="38"/>
    </row>
    <row r="53" spans="2:20" ht="37.5" x14ac:dyDescent="0.35">
      <c r="B53" s="21" t="s">
        <v>22</v>
      </c>
      <c r="C53" s="5">
        <v>9</v>
      </c>
      <c r="D53" s="5">
        <v>30</v>
      </c>
      <c r="E53" s="5">
        <v>30</v>
      </c>
      <c r="F53" s="31">
        <f t="shared" si="12"/>
        <v>2420</v>
      </c>
      <c r="G53" s="5">
        <v>3</v>
      </c>
      <c r="H53" s="5">
        <f>+F53*G53</f>
        <v>7260</v>
      </c>
      <c r="I53" s="24">
        <f>ROUND(((((C58*C57)+H53)/30)*E53),0)</f>
        <v>17113602</v>
      </c>
      <c r="J53" s="25">
        <f>ROUND((I53*0.1),0)</f>
        <v>1711360</v>
      </c>
      <c r="K53" s="25">
        <f>ROUND((J53+I53),0)</f>
        <v>18824962</v>
      </c>
      <c r="L53" s="25">
        <v>76532</v>
      </c>
      <c r="M53" s="25">
        <f>ROUND((K53*0.1),0)</f>
        <v>1882496</v>
      </c>
      <c r="N53" s="25">
        <f>ROUND((M53*0.19),0)</f>
        <v>357674</v>
      </c>
      <c r="O53" s="27">
        <f>ROUND(+K53+N53+L53,0)</f>
        <v>19259168</v>
      </c>
      <c r="P53" s="29">
        <v>1</v>
      </c>
      <c r="Q53" s="25">
        <f>ROUND((O53*C53),0)</f>
        <v>173332512</v>
      </c>
      <c r="R53" s="48">
        <f>+Q53*6</f>
        <v>1039995072</v>
      </c>
    </row>
    <row r="54" spans="2:20" ht="37.5" x14ac:dyDescent="0.35">
      <c r="B54" s="21" t="s">
        <v>21</v>
      </c>
      <c r="C54" s="5">
        <v>20</v>
      </c>
      <c r="D54" s="5">
        <v>30</v>
      </c>
      <c r="E54" s="5">
        <v>30</v>
      </c>
      <c r="F54" s="31">
        <f t="shared" si="12"/>
        <v>2420</v>
      </c>
      <c r="G54" s="26">
        <v>1.68</v>
      </c>
      <c r="H54" s="31">
        <f>+H51*47.59%/13*12</f>
        <v>3189.2621538461544</v>
      </c>
      <c r="I54" s="79">
        <f>ROUND((((C58*C57+H51)*47.59%/13*12)/30*E54),0)</f>
        <v>7517874</v>
      </c>
      <c r="J54" s="25">
        <f>ROUND((I54*0.1),0)</f>
        <v>751787</v>
      </c>
      <c r="K54" s="25">
        <f>ROUND((I54+J54),0)</f>
        <v>8269661</v>
      </c>
      <c r="L54" s="25">
        <v>34268</v>
      </c>
      <c r="M54" s="25">
        <f>ROUND((K54*0.1),0)</f>
        <v>826966</v>
      </c>
      <c r="N54" s="25">
        <f>ROUND((M54*0.19),0)</f>
        <v>157124</v>
      </c>
      <c r="O54" s="27">
        <f>ROUND(+K54+N54+L54,0)</f>
        <v>8461053</v>
      </c>
      <c r="P54" s="29">
        <v>1</v>
      </c>
      <c r="Q54" s="25">
        <f>ROUND((O54*C54),0)</f>
        <v>169221060</v>
      </c>
      <c r="R54" s="48">
        <f>+Q54*6</f>
        <v>1015326360</v>
      </c>
    </row>
    <row r="55" spans="2:20" x14ac:dyDescent="0.35">
      <c r="B55" s="9" t="s">
        <v>14</v>
      </c>
      <c r="C55" s="8">
        <f>SUM(C51:C54)</f>
        <v>200</v>
      </c>
      <c r="D55" s="6"/>
      <c r="E55" s="6"/>
      <c r="F55" s="6"/>
      <c r="G55" s="7"/>
      <c r="H55" s="6"/>
      <c r="I55" s="23"/>
      <c r="J55" s="23"/>
      <c r="K55" s="23"/>
      <c r="L55" s="23"/>
      <c r="M55" s="23"/>
      <c r="N55" s="23"/>
      <c r="O55" s="23"/>
      <c r="P55" s="23"/>
      <c r="Q55" s="23">
        <f>SUM(Q51:Q54)</f>
        <v>3621864620</v>
      </c>
      <c r="R55" s="23">
        <f>SUM(R51:R54)</f>
        <v>21731187720</v>
      </c>
    </row>
    <row r="56" spans="2:20" x14ac:dyDescent="0.35">
      <c r="B56" s="22"/>
      <c r="C56" s="14"/>
      <c r="D56" s="14"/>
      <c r="E56" s="14"/>
      <c r="F56" s="14"/>
      <c r="G56" s="14"/>
      <c r="H56" s="14"/>
      <c r="I56" s="16"/>
      <c r="J56" s="16"/>
      <c r="K56" s="16"/>
      <c r="L56" s="16"/>
      <c r="M56" s="16"/>
      <c r="N56" s="16"/>
      <c r="O56" s="16"/>
      <c r="P56" s="16"/>
      <c r="Q56" s="16"/>
    </row>
    <row r="57" spans="2:20" x14ac:dyDescent="0.35">
      <c r="B57" s="39" t="s">
        <v>13</v>
      </c>
      <c r="C57" s="40">
        <v>9.77</v>
      </c>
      <c r="F57" s="35"/>
      <c r="G57" s="41"/>
      <c r="H57" s="42"/>
      <c r="J57" s="35"/>
      <c r="K57" s="35"/>
      <c r="L57" s="35"/>
      <c r="M57" s="35"/>
      <c r="N57" s="35"/>
      <c r="O57" s="35"/>
      <c r="P57" s="35"/>
    </row>
    <row r="58" spans="2:20" x14ac:dyDescent="0.35">
      <c r="B58" s="39" t="s">
        <v>12</v>
      </c>
      <c r="C58" s="43">
        <v>1750905</v>
      </c>
      <c r="E58" s="38"/>
      <c r="F58" s="38"/>
      <c r="J58" s="35"/>
      <c r="K58" s="35"/>
      <c r="L58" s="35"/>
      <c r="M58" s="35"/>
      <c r="N58" s="35"/>
      <c r="O58" s="35"/>
      <c r="P58" s="35"/>
    </row>
    <row r="59" spans="2:20" x14ac:dyDescent="0.35">
      <c r="B59" s="40" t="s">
        <v>26</v>
      </c>
      <c r="C59" s="44">
        <f>+Q55</f>
        <v>3621864620</v>
      </c>
      <c r="E59" s="38"/>
      <c r="F59" s="38"/>
      <c r="J59" s="35"/>
      <c r="K59" s="35"/>
      <c r="L59" s="35"/>
      <c r="M59" s="35"/>
      <c r="N59" s="35"/>
      <c r="O59" s="35"/>
      <c r="P59" s="35"/>
    </row>
    <row r="60" spans="2:20" x14ac:dyDescent="0.35">
      <c r="B60" s="40" t="s">
        <v>38</v>
      </c>
      <c r="C60" s="44">
        <v>6</v>
      </c>
      <c r="E60" s="38"/>
      <c r="F60" s="38"/>
      <c r="J60" s="35"/>
      <c r="K60" s="35"/>
      <c r="L60" s="35"/>
      <c r="M60" s="35"/>
      <c r="N60" s="35"/>
      <c r="O60" s="35"/>
      <c r="P60" s="35"/>
      <c r="Q60" s="60"/>
    </row>
    <row r="61" spans="2:20" x14ac:dyDescent="0.35">
      <c r="B61" s="73" t="s">
        <v>64</v>
      </c>
      <c r="C61" s="45">
        <v>5.0000000000000001E-3</v>
      </c>
      <c r="J61" s="35"/>
      <c r="K61" s="41"/>
      <c r="L61" s="35"/>
      <c r="M61" s="35"/>
      <c r="N61" s="35"/>
      <c r="O61" s="35"/>
      <c r="P61" s="35"/>
    </row>
    <row r="62" spans="2:20" x14ac:dyDescent="0.35">
      <c r="C62" s="38"/>
      <c r="J62" s="35"/>
      <c r="K62" s="35"/>
      <c r="L62" s="35"/>
      <c r="M62" s="35"/>
      <c r="N62" s="35"/>
      <c r="O62" s="41"/>
      <c r="P62" s="35"/>
      <c r="Q62" s="41"/>
    </row>
    <row r="64" spans="2:20" x14ac:dyDescent="0.35">
      <c r="B64" s="13" t="s">
        <v>56</v>
      </c>
      <c r="I64" s="46"/>
      <c r="J64" s="46"/>
      <c r="K64" s="46"/>
      <c r="L64" s="46"/>
      <c r="M64" s="46"/>
      <c r="N64" s="46"/>
      <c r="O64" s="46"/>
      <c r="P64" s="46"/>
    </row>
    <row r="65" spans="2:17" ht="43.5" x14ac:dyDescent="0.35">
      <c r="B65" s="1" t="s">
        <v>0</v>
      </c>
      <c r="C65" s="2" t="s">
        <v>1</v>
      </c>
      <c r="D65" s="2" t="s">
        <v>2</v>
      </c>
      <c r="E65" s="2" t="s">
        <v>3</v>
      </c>
      <c r="F65" s="2" t="s">
        <v>4</v>
      </c>
      <c r="G65" s="2" t="s">
        <v>5</v>
      </c>
      <c r="H65" s="2" t="s">
        <v>6</v>
      </c>
      <c r="I65" s="2" t="s">
        <v>7</v>
      </c>
      <c r="J65" s="2" t="s">
        <v>8</v>
      </c>
      <c r="K65" s="2" t="s">
        <v>9</v>
      </c>
      <c r="L65" s="2" t="s">
        <v>31</v>
      </c>
      <c r="M65" s="3" t="s">
        <v>10</v>
      </c>
      <c r="N65" s="2" t="s">
        <v>11</v>
      </c>
      <c r="O65" s="2" t="s">
        <v>23</v>
      </c>
      <c r="P65" s="2" t="s">
        <v>17</v>
      </c>
      <c r="Q65" s="2" t="s">
        <v>24</v>
      </c>
    </row>
    <row r="66" spans="2:17" ht="37.5" x14ac:dyDescent="0.35">
      <c r="B66" s="4" t="s">
        <v>20</v>
      </c>
      <c r="C66" s="5">
        <v>131</v>
      </c>
      <c r="D66" s="5">
        <v>14</v>
      </c>
      <c r="E66" s="5">
        <v>14</v>
      </c>
      <c r="F66" s="31">
        <f t="shared" ref="F66:F69" si="13">+$F$105</f>
        <v>2420</v>
      </c>
      <c r="G66" s="5">
        <v>3</v>
      </c>
      <c r="H66" s="5">
        <f>+F66*G66</f>
        <v>7260</v>
      </c>
      <c r="I66" s="24">
        <f>ROUND(((((C73*C72)+H66)/30)*E66),0)</f>
        <v>8051715</v>
      </c>
      <c r="J66" s="25">
        <f>ROUND((I66*0.1),0)</f>
        <v>805172</v>
      </c>
      <c r="K66" s="25">
        <f>ROUND((J66+I66),0)</f>
        <v>8856887</v>
      </c>
      <c r="L66" s="25">
        <v>36007</v>
      </c>
      <c r="M66" s="25">
        <f>ROUND((K66*0.1),0)</f>
        <v>885689</v>
      </c>
      <c r="N66" s="25">
        <f>ROUND((M66*0.19),0)</f>
        <v>168281</v>
      </c>
      <c r="O66" s="27">
        <f>ROUND(+K66+N66+L66,0)</f>
        <v>9061175</v>
      </c>
      <c r="P66" s="29">
        <v>1</v>
      </c>
      <c r="Q66" s="25">
        <f>ROUND((O66*C66),0)</f>
        <v>1187013925</v>
      </c>
    </row>
    <row r="67" spans="2:17" ht="37.5" x14ac:dyDescent="0.35">
      <c r="B67" s="4" t="s">
        <v>25</v>
      </c>
      <c r="C67" s="5">
        <v>40</v>
      </c>
      <c r="D67" s="5">
        <v>14</v>
      </c>
      <c r="E67" s="5">
        <v>14</v>
      </c>
      <c r="F67" s="31">
        <f t="shared" si="13"/>
        <v>2420</v>
      </c>
      <c r="G67" s="5">
        <v>3</v>
      </c>
      <c r="H67" s="5">
        <f>+F67*G67</f>
        <v>7260</v>
      </c>
      <c r="I67" s="24">
        <f>ROUND(((((C73*C72)+H67)/30)*E67),0)</f>
        <v>8051715</v>
      </c>
      <c r="J67" s="25">
        <f>ROUND((I67*0.08),0)</f>
        <v>644137</v>
      </c>
      <c r="K67" s="25">
        <f>ROUND((J67+I67),0)</f>
        <v>8695852</v>
      </c>
      <c r="L67" s="25">
        <v>35352</v>
      </c>
      <c r="M67" s="25">
        <f>ROUND((K67*0.1),0)</f>
        <v>869585</v>
      </c>
      <c r="N67" s="25">
        <f>ROUND((M67*0.19),0)</f>
        <v>165221</v>
      </c>
      <c r="O67" s="27">
        <f>ROUND(+K67+N67+L67,0)</f>
        <v>8896425</v>
      </c>
      <c r="P67" s="29">
        <v>1</v>
      </c>
      <c r="Q67" s="25">
        <f>ROUND((O67*C67),0)</f>
        <v>355857000</v>
      </c>
    </row>
    <row r="68" spans="2:17" ht="37.5" x14ac:dyDescent="0.35">
      <c r="B68" s="21" t="s">
        <v>22</v>
      </c>
      <c r="C68" s="5">
        <v>9</v>
      </c>
      <c r="D68" s="5">
        <v>14</v>
      </c>
      <c r="E68" s="5">
        <v>14</v>
      </c>
      <c r="F68" s="31">
        <f t="shared" si="13"/>
        <v>2420</v>
      </c>
      <c r="G68" s="5">
        <v>3</v>
      </c>
      <c r="H68" s="5">
        <f>+F68*G68</f>
        <v>7260</v>
      </c>
      <c r="I68" s="24">
        <f>ROUND(((((C73*C72)+H68)/30)*E68),0)</f>
        <v>8051715</v>
      </c>
      <c r="J68" s="25">
        <f>ROUND((I68*0.1),0)</f>
        <v>805172</v>
      </c>
      <c r="K68" s="25">
        <f>ROUND((J68+I68),0)</f>
        <v>8856887</v>
      </c>
      <c r="L68" s="25">
        <v>36007</v>
      </c>
      <c r="M68" s="25">
        <f>ROUND((K68*0.1),0)</f>
        <v>885689</v>
      </c>
      <c r="N68" s="25">
        <f>ROUND((M68*0.19),0)</f>
        <v>168281</v>
      </c>
      <c r="O68" s="27">
        <f>ROUND(+K68+N68+L68,0)</f>
        <v>9061175</v>
      </c>
      <c r="P68" s="29">
        <v>1</v>
      </c>
      <c r="Q68" s="25">
        <f>ROUND((O68*C68),0)</f>
        <v>81550575</v>
      </c>
    </row>
    <row r="69" spans="2:17" ht="37.5" x14ac:dyDescent="0.35">
      <c r="B69" s="21" t="s">
        <v>21</v>
      </c>
      <c r="C69" s="5">
        <v>20</v>
      </c>
      <c r="D69" s="5">
        <v>14</v>
      </c>
      <c r="E69" s="5">
        <v>14</v>
      </c>
      <c r="F69" s="31">
        <f t="shared" si="13"/>
        <v>2420</v>
      </c>
      <c r="G69" s="26">
        <v>1.68</v>
      </c>
      <c r="H69" s="31">
        <f>+H66*47.59%/13*12</f>
        <v>3189.2621538461544</v>
      </c>
      <c r="I69" s="79">
        <f>ROUND((((C73*C72+H66)*47.59%/13*12)/30*E69),0)</f>
        <v>3537056</v>
      </c>
      <c r="J69" s="25">
        <f>ROUND((I69*0.1),0)</f>
        <v>353706</v>
      </c>
      <c r="K69" s="25">
        <f>ROUND((I69+J69),0)</f>
        <v>3890762</v>
      </c>
      <c r="L69" s="25">
        <v>16123</v>
      </c>
      <c r="M69" s="25">
        <f>ROUND((K69*0.1),0)</f>
        <v>389076</v>
      </c>
      <c r="N69" s="25">
        <f>ROUND((M69*0.19),0)</f>
        <v>73924</v>
      </c>
      <c r="O69" s="27">
        <f>ROUND(+K69+N69+L69,0)</f>
        <v>3980809</v>
      </c>
      <c r="P69" s="29">
        <v>1</v>
      </c>
      <c r="Q69" s="25">
        <f>ROUND((O69*C69),0)</f>
        <v>79616180</v>
      </c>
    </row>
    <row r="70" spans="2:17" x14ac:dyDescent="0.35">
      <c r="B70" s="9" t="s">
        <v>14</v>
      </c>
      <c r="C70" s="8">
        <f>SUM(C66:C69)</f>
        <v>200</v>
      </c>
      <c r="D70" s="6"/>
      <c r="E70" s="6"/>
      <c r="F70" s="6"/>
      <c r="G70" s="7"/>
      <c r="H70" s="6"/>
      <c r="I70" s="23"/>
      <c r="J70" s="23"/>
      <c r="K70" s="23"/>
      <c r="L70" s="23"/>
      <c r="M70" s="23"/>
      <c r="N70" s="23"/>
      <c r="O70" s="23"/>
      <c r="P70" s="23"/>
      <c r="Q70" s="23">
        <f>SUM(Q66:Q69)</f>
        <v>1704037680</v>
      </c>
    </row>
    <row r="71" spans="2:17" x14ac:dyDescent="0.35">
      <c r="B71" s="22"/>
      <c r="C71" s="14"/>
      <c r="D71" s="14"/>
      <c r="E71" s="14"/>
      <c r="F71" s="14"/>
      <c r="G71" s="14"/>
      <c r="H71" s="14"/>
      <c r="I71" s="16"/>
      <c r="J71" s="16"/>
      <c r="K71" s="16"/>
      <c r="L71" s="16"/>
      <c r="M71" s="16"/>
      <c r="N71" s="16"/>
      <c r="O71" s="16"/>
      <c r="P71" s="16"/>
      <c r="Q71" s="16"/>
    </row>
    <row r="72" spans="2:17" x14ac:dyDescent="0.35">
      <c r="B72" s="39" t="s">
        <v>13</v>
      </c>
      <c r="C72" s="40">
        <v>9.85</v>
      </c>
      <c r="F72" s="35"/>
      <c r="G72" s="41"/>
      <c r="H72" s="42"/>
      <c r="J72" s="35"/>
      <c r="K72" s="35"/>
      <c r="L72" s="35"/>
      <c r="M72" s="35"/>
      <c r="N72" s="35"/>
      <c r="O72" s="35"/>
      <c r="P72" s="35"/>
    </row>
    <row r="73" spans="2:17" x14ac:dyDescent="0.35">
      <c r="B73" s="39" t="s">
        <v>12</v>
      </c>
      <c r="C73" s="43">
        <v>1750905</v>
      </c>
      <c r="E73" s="38"/>
      <c r="F73" s="38"/>
      <c r="J73" s="35"/>
      <c r="K73" s="35"/>
      <c r="L73" s="35"/>
      <c r="M73" s="35"/>
      <c r="N73" s="35"/>
      <c r="O73" s="35"/>
      <c r="P73" s="35"/>
    </row>
    <row r="74" spans="2:17" x14ac:dyDescent="0.35">
      <c r="B74" s="40" t="s">
        <v>26</v>
      </c>
      <c r="C74" s="44">
        <f>+Q70</f>
        <v>1704037680</v>
      </c>
      <c r="E74" s="38"/>
      <c r="F74" s="38"/>
      <c r="J74" s="35"/>
      <c r="K74" s="35"/>
      <c r="L74" s="35"/>
      <c r="M74" s="35"/>
      <c r="N74" s="35"/>
      <c r="O74" s="35"/>
      <c r="P74" s="35"/>
    </row>
    <row r="75" spans="2:17" x14ac:dyDescent="0.35">
      <c r="B75" s="73" t="s">
        <v>64</v>
      </c>
      <c r="C75" s="45">
        <v>5.0000000000000001E-3</v>
      </c>
      <c r="J75" s="35"/>
      <c r="K75" s="41"/>
      <c r="L75" s="35"/>
      <c r="M75" s="35"/>
      <c r="N75" s="35"/>
      <c r="O75" s="35"/>
      <c r="P75" s="35"/>
    </row>
    <row r="76" spans="2:17" x14ac:dyDescent="0.35">
      <c r="C76" s="38"/>
      <c r="J76" s="35"/>
      <c r="K76" s="35"/>
      <c r="L76" s="35"/>
      <c r="M76" s="35"/>
      <c r="N76" s="35"/>
      <c r="O76" s="41"/>
      <c r="P76" s="35"/>
      <c r="Q76" s="41"/>
    </row>
    <row r="77" spans="2:17" x14ac:dyDescent="0.35">
      <c r="B77" s="13" t="s">
        <v>57</v>
      </c>
      <c r="I77" s="46"/>
      <c r="J77" s="46"/>
      <c r="K77" s="46"/>
      <c r="L77" s="46"/>
      <c r="M77" s="46"/>
      <c r="N77" s="46"/>
      <c r="O77" s="46"/>
      <c r="P77" s="46"/>
    </row>
    <row r="78" spans="2:17" ht="43.5" x14ac:dyDescent="0.35">
      <c r="B78" s="1" t="s">
        <v>0</v>
      </c>
      <c r="C78" s="2" t="s">
        <v>1</v>
      </c>
      <c r="D78" s="2" t="s">
        <v>2</v>
      </c>
      <c r="E78" s="2" t="s">
        <v>3</v>
      </c>
      <c r="F78" s="2" t="s">
        <v>4</v>
      </c>
      <c r="G78" s="2" t="s">
        <v>5</v>
      </c>
      <c r="H78" s="2" t="s">
        <v>6</v>
      </c>
      <c r="I78" s="2" t="s">
        <v>7</v>
      </c>
      <c r="J78" s="2" t="s">
        <v>8</v>
      </c>
      <c r="K78" s="2" t="s">
        <v>9</v>
      </c>
      <c r="L78" s="2" t="s">
        <v>31</v>
      </c>
      <c r="M78" s="3" t="s">
        <v>10</v>
      </c>
      <c r="N78" s="2" t="s">
        <v>11</v>
      </c>
      <c r="O78" s="2" t="s">
        <v>23</v>
      </c>
      <c r="P78" s="2" t="s">
        <v>17</v>
      </c>
      <c r="Q78" s="2" t="s">
        <v>24</v>
      </c>
    </row>
    <row r="79" spans="2:17" ht="37.5" x14ac:dyDescent="0.35">
      <c r="B79" s="4" t="s">
        <v>20</v>
      </c>
      <c r="C79" s="5">
        <v>131</v>
      </c>
      <c r="D79" s="5">
        <v>16</v>
      </c>
      <c r="E79" s="5">
        <v>16</v>
      </c>
      <c r="F79" s="31">
        <f>+$F$105</f>
        <v>2420</v>
      </c>
      <c r="G79" s="5">
        <v>3</v>
      </c>
      <c r="H79" s="5">
        <f>+F79*G79</f>
        <v>7260</v>
      </c>
      <c r="I79" s="24">
        <f>ROUND(((((C86*C85)+H79)/30)*E79),0)</f>
        <v>9538133</v>
      </c>
      <c r="J79" s="25">
        <f>ROUND((I79*0.1),0)</f>
        <v>953813</v>
      </c>
      <c r="K79" s="25">
        <f>ROUND((J79+I79),0)</f>
        <v>10491946</v>
      </c>
      <c r="L79" s="25">
        <v>42654</v>
      </c>
      <c r="M79" s="25">
        <f>ROUND((K79*0.1),0)</f>
        <v>1049195</v>
      </c>
      <c r="N79" s="25">
        <f>ROUND((M79*0.19),0)</f>
        <v>199347</v>
      </c>
      <c r="O79" s="27">
        <f>ROUND(+K79+N79+L79,0)</f>
        <v>10733947</v>
      </c>
      <c r="P79" s="29">
        <v>1</v>
      </c>
      <c r="Q79" s="25">
        <f>ROUND((O79*C79),0)</f>
        <v>1406147057</v>
      </c>
    </row>
    <row r="80" spans="2:17" ht="37.5" x14ac:dyDescent="0.35">
      <c r="B80" s="4" t="s">
        <v>25</v>
      </c>
      <c r="C80" s="5">
        <v>40</v>
      </c>
      <c r="D80" s="5">
        <v>16</v>
      </c>
      <c r="E80" s="5">
        <v>16</v>
      </c>
      <c r="F80" s="31">
        <f>+$F$105</f>
        <v>2420</v>
      </c>
      <c r="G80" s="5">
        <v>3</v>
      </c>
      <c r="H80" s="5">
        <f>+F80*G80</f>
        <v>7260</v>
      </c>
      <c r="I80" s="24">
        <f>ROUND(((((C86*C85)+H80)/30)*E80),0)</f>
        <v>9538133</v>
      </c>
      <c r="J80" s="25">
        <f>ROUND((I80*0.08),0)</f>
        <v>763051</v>
      </c>
      <c r="K80" s="25">
        <f>ROUND((J80+I80),0)</f>
        <v>10301184</v>
      </c>
      <c r="L80" s="25">
        <v>41879</v>
      </c>
      <c r="M80" s="25">
        <f>ROUND((K80*0.1),0)</f>
        <v>1030118</v>
      </c>
      <c r="N80" s="25">
        <f>ROUND((M80*0.19),0)</f>
        <v>195722</v>
      </c>
      <c r="O80" s="27">
        <f>ROUND(+K80+N80+L80,0)</f>
        <v>10538785</v>
      </c>
      <c r="P80" s="29">
        <v>1</v>
      </c>
      <c r="Q80" s="25">
        <f>ROUND((O80*C80),0)</f>
        <v>421551400</v>
      </c>
    </row>
    <row r="81" spans="2:18" ht="37.5" x14ac:dyDescent="0.35">
      <c r="B81" s="21" t="s">
        <v>22</v>
      </c>
      <c r="C81" s="5">
        <v>9</v>
      </c>
      <c r="D81" s="5">
        <v>16</v>
      </c>
      <c r="E81" s="5">
        <v>16</v>
      </c>
      <c r="F81" s="31">
        <f>+$F$105</f>
        <v>2420</v>
      </c>
      <c r="G81" s="5">
        <v>3</v>
      </c>
      <c r="H81" s="5">
        <f>+F81*G81</f>
        <v>7260</v>
      </c>
      <c r="I81" s="24">
        <f>ROUND(((((C86*C85)+H81)/30)*E81),0)</f>
        <v>9538133</v>
      </c>
      <c r="J81" s="25">
        <f>ROUND((I81*0.1),0)</f>
        <v>953813</v>
      </c>
      <c r="K81" s="25">
        <f>ROUND((J81+I81),0)</f>
        <v>10491946</v>
      </c>
      <c r="L81" s="25">
        <v>42654</v>
      </c>
      <c r="M81" s="25">
        <f>ROUND((K81*0.1),0)</f>
        <v>1049195</v>
      </c>
      <c r="N81" s="25">
        <f>ROUND((M81*0.19),0)</f>
        <v>199347</v>
      </c>
      <c r="O81" s="27">
        <f>ROUND(+K81+N81+L81,0)</f>
        <v>10733947</v>
      </c>
      <c r="P81" s="29">
        <v>1</v>
      </c>
      <c r="Q81" s="25">
        <f>ROUND((O81*C81),0)</f>
        <v>96605523</v>
      </c>
    </row>
    <row r="82" spans="2:18" ht="37.5" x14ac:dyDescent="0.35">
      <c r="B82" s="21" t="s">
        <v>21</v>
      </c>
      <c r="C82" s="5">
        <v>20</v>
      </c>
      <c r="D82" s="5">
        <v>16</v>
      </c>
      <c r="E82" s="5">
        <v>16</v>
      </c>
      <c r="F82" s="31">
        <f>+$F$105</f>
        <v>2420</v>
      </c>
      <c r="G82" s="26">
        <v>1.68</v>
      </c>
      <c r="H82" s="31">
        <f>+H79*47.59%/13*12</f>
        <v>3189.2621538461544</v>
      </c>
      <c r="I82" s="79">
        <f>ROUND((((C86*C85+H79)*47.59%/13*12)/30*E82),0)</f>
        <v>4190029</v>
      </c>
      <c r="J82" s="25">
        <f>ROUND((I82*0.1),0)</f>
        <v>419003</v>
      </c>
      <c r="K82" s="25">
        <f>ROUND((I82+J82),0)</f>
        <v>4609032</v>
      </c>
      <c r="L82" s="25">
        <v>19099</v>
      </c>
      <c r="M82" s="25">
        <f>ROUND((K82*0.1),0)</f>
        <v>460903</v>
      </c>
      <c r="N82" s="25">
        <f>ROUND((M82*0.19),0)</f>
        <v>87572</v>
      </c>
      <c r="O82" s="27">
        <f>ROUND(+K82+N82+L82,0)</f>
        <v>4715703</v>
      </c>
      <c r="P82" s="29">
        <v>1</v>
      </c>
      <c r="Q82" s="25">
        <f>ROUND((O82*C82),0)</f>
        <v>94314060</v>
      </c>
    </row>
    <row r="83" spans="2:18" x14ac:dyDescent="0.35">
      <c r="B83" s="9" t="s">
        <v>14</v>
      </c>
      <c r="C83" s="8">
        <f>SUM(C79:C82)</f>
        <v>200</v>
      </c>
      <c r="D83" s="6"/>
      <c r="E83" s="6"/>
      <c r="F83" s="6"/>
      <c r="G83" s="7"/>
      <c r="H83" s="6"/>
      <c r="I83" s="23"/>
      <c r="J83" s="23"/>
      <c r="K83" s="23"/>
      <c r="L83" s="23"/>
      <c r="M83" s="23"/>
      <c r="N83" s="23"/>
      <c r="O83" s="23"/>
      <c r="P83" s="23"/>
      <c r="Q83" s="23">
        <f>SUM(Q79:Q82)</f>
        <v>2018618040</v>
      </c>
    </row>
    <row r="84" spans="2:18" x14ac:dyDescent="0.35">
      <c r="B84" s="22"/>
      <c r="C84" s="14"/>
      <c r="D84" s="14"/>
      <c r="E84" s="14"/>
      <c r="F84" s="14"/>
      <c r="G84" s="14"/>
      <c r="H84" s="14"/>
      <c r="I84" s="16"/>
      <c r="J84" s="16"/>
      <c r="K84" s="16"/>
      <c r="L84" s="16"/>
      <c r="M84" s="16"/>
      <c r="N84" s="16"/>
      <c r="O84" s="16"/>
      <c r="P84" s="16"/>
      <c r="Q84" s="16"/>
    </row>
    <row r="85" spans="2:18" x14ac:dyDescent="0.35">
      <c r="B85" s="39" t="s">
        <v>13</v>
      </c>
      <c r="C85" s="40">
        <v>10.210000000000001</v>
      </c>
      <c r="F85" s="35"/>
      <c r="G85" s="41"/>
      <c r="H85" s="42"/>
      <c r="J85" s="35"/>
      <c r="K85" s="35"/>
      <c r="L85" s="35"/>
      <c r="M85" s="35"/>
      <c r="N85" s="35"/>
      <c r="O85" s="35"/>
      <c r="P85" s="35"/>
    </row>
    <row r="86" spans="2:18" x14ac:dyDescent="0.35">
      <c r="B86" s="39" t="s">
        <v>12</v>
      </c>
      <c r="C86" s="43">
        <v>1750905</v>
      </c>
      <c r="E86" s="38"/>
      <c r="F86" s="38"/>
      <c r="J86" s="35"/>
      <c r="K86" s="35"/>
      <c r="L86" s="35"/>
      <c r="M86" s="35"/>
      <c r="N86" s="35"/>
      <c r="O86" s="35"/>
      <c r="P86" s="35"/>
    </row>
    <row r="87" spans="2:18" x14ac:dyDescent="0.35">
      <c r="B87" s="40" t="s">
        <v>26</v>
      </c>
      <c r="C87" s="44">
        <f>+Q83</f>
        <v>2018618040</v>
      </c>
      <c r="E87" s="38"/>
      <c r="F87" s="38"/>
      <c r="J87" s="35"/>
      <c r="K87" s="35"/>
      <c r="L87" s="35"/>
      <c r="M87" s="35"/>
      <c r="N87" s="35"/>
      <c r="O87" s="35"/>
      <c r="P87" s="35"/>
    </row>
    <row r="88" spans="2:18" x14ac:dyDescent="0.35">
      <c r="B88" s="73" t="s">
        <v>64</v>
      </c>
      <c r="C88" s="45">
        <v>5.0000000000000001E-3</v>
      </c>
      <c r="J88" s="35"/>
      <c r="K88" s="41"/>
      <c r="L88" s="35"/>
      <c r="M88" s="35"/>
      <c r="N88" s="35"/>
      <c r="O88" s="35"/>
      <c r="P88" s="35"/>
    </row>
    <row r="89" spans="2:18" x14ac:dyDescent="0.35">
      <c r="C89" s="64"/>
      <c r="J89" s="35"/>
      <c r="K89" s="41"/>
      <c r="L89" s="35"/>
      <c r="M89" s="35"/>
      <c r="N89" s="35"/>
      <c r="O89" s="35"/>
      <c r="P89" s="35"/>
    </row>
    <row r="90" spans="2:18" x14ac:dyDescent="0.35">
      <c r="B90" s="13" t="s">
        <v>58</v>
      </c>
      <c r="I90" s="46"/>
      <c r="J90" s="46"/>
      <c r="K90" s="46"/>
      <c r="L90" s="46"/>
      <c r="M90" s="46"/>
      <c r="N90" s="46"/>
      <c r="O90" s="46"/>
      <c r="P90" s="46"/>
    </row>
    <row r="91" spans="2:18" ht="43.5" x14ac:dyDescent="0.35">
      <c r="B91" s="1" t="s">
        <v>0</v>
      </c>
      <c r="C91" s="2" t="s">
        <v>1</v>
      </c>
      <c r="D91" s="2" t="s">
        <v>2</v>
      </c>
      <c r="E91" s="2" t="s">
        <v>3</v>
      </c>
      <c r="F91" s="2" t="s">
        <v>4</v>
      </c>
      <c r="G91" s="2" t="s">
        <v>5</v>
      </c>
      <c r="H91" s="2" t="s">
        <v>6</v>
      </c>
      <c r="I91" s="2" t="s">
        <v>7</v>
      </c>
      <c r="J91" s="2" t="s">
        <v>8</v>
      </c>
      <c r="K91" s="2" t="s">
        <v>9</v>
      </c>
      <c r="L91" s="2" t="s">
        <v>31</v>
      </c>
      <c r="M91" s="3" t="s">
        <v>10</v>
      </c>
      <c r="N91" s="2" t="s">
        <v>11</v>
      </c>
      <c r="O91" s="2" t="s">
        <v>23</v>
      </c>
      <c r="P91" s="2" t="s">
        <v>17</v>
      </c>
      <c r="Q91" s="2" t="s">
        <v>24</v>
      </c>
    </row>
    <row r="92" spans="2:18" ht="37.5" x14ac:dyDescent="0.35">
      <c r="B92" s="4" t="s">
        <v>20</v>
      </c>
      <c r="C92" s="5">
        <v>131</v>
      </c>
      <c r="D92" s="5">
        <v>30</v>
      </c>
      <c r="E92" s="5">
        <v>30</v>
      </c>
      <c r="F92" s="31">
        <f>+$F$105</f>
        <v>2420</v>
      </c>
      <c r="G92" s="5">
        <v>3</v>
      </c>
      <c r="H92" s="5">
        <f>+F92*G92</f>
        <v>7260</v>
      </c>
      <c r="I92" s="24">
        <f>ROUND(((((C99*C98)+H92)/30)*E92),0)</f>
        <v>17884000</v>
      </c>
      <c r="J92" s="25">
        <f>ROUND((I92*0.1),0)</f>
        <v>1788400</v>
      </c>
      <c r="K92" s="25">
        <f>ROUND((J92+I92),0)</f>
        <v>19672400</v>
      </c>
      <c r="L92" s="25">
        <f>+'Oferta Economica'!L51</f>
        <v>76532</v>
      </c>
      <c r="M92" s="25">
        <f>ROUND((K92*0.1),0)</f>
        <v>1967240</v>
      </c>
      <c r="N92" s="25">
        <f>ROUND((M92*0.19),0)</f>
        <v>373776</v>
      </c>
      <c r="O92" s="27">
        <f>ROUND(+K92+N92+L92,0)</f>
        <v>20122708</v>
      </c>
      <c r="P92" s="29">
        <v>1</v>
      </c>
      <c r="Q92" s="25">
        <f>ROUND((O92*C92),0)</f>
        <v>2636074748</v>
      </c>
    </row>
    <row r="93" spans="2:18" ht="37.5" x14ac:dyDescent="0.35">
      <c r="B93" s="4" t="s">
        <v>25</v>
      </c>
      <c r="C93" s="5">
        <v>40</v>
      </c>
      <c r="D93" s="5">
        <v>30</v>
      </c>
      <c r="E93" s="5">
        <v>30</v>
      </c>
      <c r="F93" s="31">
        <f>+$F$105</f>
        <v>2420</v>
      </c>
      <c r="G93" s="5">
        <v>3</v>
      </c>
      <c r="H93" s="5">
        <f>+F93*G93</f>
        <v>7260</v>
      </c>
      <c r="I93" s="24">
        <f>ROUND(((((C99*C98)+H93)/30)*E93),0)</f>
        <v>17884000</v>
      </c>
      <c r="J93" s="25">
        <f>ROUND((I93*0.08),0)</f>
        <v>1430720</v>
      </c>
      <c r="K93" s="25">
        <f>ROUND((J93+I93),0)</f>
        <v>19314720</v>
      </c>
      <c r="L93" s="25">
        <f>+'Oferta Economica'!L52</f>
        <v>75140</v>
      </c>
      <c r="M93" s="25">
        <f>ROUND((K93*0.1),0)</f>
        <v>1931472</v>
      </c>
      <c r="N93" s="25">
        <f>ROUND((M93*0.19),0)</f>
        <v>366980</v>
      </c>
      <c r="O93" s="27">
        <f>ROUND(+K93+N93+L93,0)</f>
        <v>19756840</v>
      </c>
      <c r="P93" s="29">
        <v>1</v>
      </c>
      <c r="Q93" s="25">
        <f>ROUND((O93*C93),0)</f>
        <v>790273600</v>
      </c>
    </row>
    <row r="94" spans="2:18" ht="37.5" x14ac:dyDescent="0.35">
      <c r="B94" s="21" t="s">
        <v>22</v>
      </c>
      <c r="C94" s="5">
        <v>9</v>
      </c>
      <c r="D94" s="5">
        <v>30</v>
      </c>
      <c r="E94" s="5">
        <v>30</v>
      </c>
      <c r="F94" s="31">
        <f>+$F$105</f>
        <v>2420</v>
      </c>
      <c r="G94" s="5">
        <v>3</v>
      </c>
      <c r="H94" s="5">
        <f>+F94*G94</f>
        <v>7260</v>
      </c>
      <c r="I94" s="24">
        <f>ROUND(((((C99*C98)+H94)/30)*E94),0)</f>
        <v>17884000</v>
      </c>
      <c r="J94" s="25">
        <f>ROUND((I94*0.1),0)</f>
        <v>1788400</v>
      </c>
      <c r="K94" s="25">
        <f>ROUND((J94+I94),0)</f>
        <v>19672400</v>
      </c>
      <c r="L94" s="25">
        <f>+'Oferta Economica'!L53</f>
        <v>76532</v>
      </c>
      <c r="M94" s="25">
        <f>ROUND((K94*0.1),0)</f>
        <v>1967240</v>
      </c>
      <c r="N94" s="25">
        <f>ROUND((M94*0.19),0)</f>
        <v>373776</v>
      </c>
      <c r="O94" s="27">
        <f>ROUND(+K94+N94+L94,0)</f>
        <v>20122708</v>
      </c>
      <c r="P94" s="29">
        <v>1</v>
      </c>
      <c r="Q94" s="25">
        <f>ROUND((O94*C94),0)</f>
        <v>181104372</v>
      </c>
    </row>
    <row r="95" spans="2:18" ht="37.5" x14ac:dyDescent="0.35">
      <c r="B95" s="21" t="s">
        <v>21</v>
      </c>
      <c r="C95" s="5">
        <v>20</v>
      </c>
      <c r="D95" s="5">
        <v>30</v>
      </c>
      <c r="E95" s="5">
        <v>30</v>
      </c>
      <c r="F95" s="31">
        <f>+$F$105</f>
        <v>2420</v>
      </c>
      <c r="G95" s="26">
        <v>1.68</v>
      </c>
      <c r="H95" s="31">
        <f>+H92*47.59%/15*12</f>
        <v>2764.0272</v>
      </c>
      <c r="I95" s="79">
        <f>ROUND((((C99*C98+H92)*47.59%/15*12)/30*E95),0)</f>
        <v>6808796</v>
      </c>
      <c r="J95" s="25">
        <f>ROUND((I95*0.1),0)</f>
        <v>680880</v>
      </c>
      <c r="K95" s="25">
        <f>ROUND((I95+J95),0)</f>
        <v>7489676</v>
      </c>
      <c r="L95" s="25">
        <f>+'Oferta Economica'!L54</f>
        <v>34268</v>
      </c>
      <c r="M95" s="25">
        <f>ROUND((K95*0.1),0)</f>
        <v>748968</v>
      </c>
      <c r="N95" s="25">
        <f>ROUND((M95*0.19),0)</f>
        <v>142304</v>
      </c>
      <c r="O95" s="27">
        <f>ROUND(+K95+N95+L95,0)</f>
        <v>7666248</v>
      </c>
      <c r="P95" s="29">
        <v>1</v>
      </c>
      <c r="Q95" s="25">
        <f>ROUND((O95*C95),0)</f>
        <v>153324960</v>
      </c>
    </row>
    <row r="96" spans="2:18" x14ac:dyDescent="0.35">
      <c r="B96" s="9" t="s">
        <v>14</v>
      </c>
      <c r="C96" s="8">
        <f>SUM(C92:C95)</f>
        <v>200</v>
      </c>
      <c r="D96" s="6"/>
      <c r="E96" s="6"/>
      <c r="F96" s="6"/>
      <c r="G96" s="7"/>
      <c r="H96" s="6"/>
      <c r="I96" s="23"/>
      <c r="J96" s="23"/>
      <c r="K96" s="23"/>
      <c r="L96" s="23"/>
      <c r="M96" s="23"/>
      <c r="N96" s="23"/>
      <c r="O96" s="23"/>
      <c r="P96" s="23"/>
      <c r="Q96" s="23">
        <f>SUM(Q92:Q95)</f>
        <v>3760777680</v>
      </c>
      <c r="R96" s="41"/>
    </row>
    <row r="97" spans="2:18" x14ac:dyDescent="0.35">
      <c r="B97" s="22"/>
      <c r="C97" s="14"/>
      <c r="D97" s="14"/>
      <c r="E97" s="14"/>
      <c r="F97" s="14"/>
      <c r="G97" s="14"/>
      <c r="H97" s="14"/>
      <c r="I97" s="16"/>
      <c r="J97" s="16"/>
      <c r="K97" s="16"/>
      <c r="L97" s="16"/>
      <c r="M97" s="16"/>
      <c r="N97" s="16"/>
      <c r="O97" s="16"/>
      <c r="P97" s="16"/>
      <c r="Q97" s="16"/>
      <c r="R97" s="53"/>
    </row>
    <row r="98" spans="2:18" x14ac:dyDescent="0.35">
      <c r="B98" s="39" t="s">
        <v>13</v>
      </c>
      <c r="C98" s="40">
        <v>10.210000000000001</v>
      </c>
      <c r="F98" s="35"/>
      <c r="G98" s="41"/>
      <c r="H98" s="42"/>
      <c r="J98" s="35"/>
      <c r="K98" s="35"/>
      <c r="L98" s="35"/>
      <c r="M98" s="35"/>
      <c r="N98" s="35"/>
      <c r="O98" s="35"/>
      <c r="P98" s="35"/>
    </row>
    <row r="99" spans="2:18" x14ac:dyDescent="0.35">
      <c r="B99" s="39" t="s">
        <v>12</v>
      </c>
      <c r="C99" s="43">
        <v>1750905</v>
      </c>
      <c r="E99" s="38"/>
      <c r="F99" s="38"/>
      <c r="J99" s="35"/>
      <c r="K99" s="35"/>
      <c r="L99" s="35"/>
      <c r="M99" s="35"/>
      <c r="N99" s="35"/>
      <c r="O99" s="35"/>
      <c r="P99" s="35"/>
    </row>
    <row r="100" spans="2:18" x14ac:dyDescent="0.35">
      <c r="B100" s="40" t="s">
        <v>26</v>
      </c>
      <c r="C100" s="44">
        <f>+Q96</f>
        <v>3760777680</v>
      </c>
      <c r="E100" s="38"/>
      <c r="F100" s="38"/>
      <c r="J100" s="35"/>
      <c r="K100" s="35"/>
      <c r="L100" s="35"/>
      <c r="M100" s="35"/>
      <c r="N100" s="35"/>
      <c r="O100" s="35"/>
      <c r="P100" s="35"/>
    </row>
    <row r="101" spans="2:18" x14ac:dyDescent="0.35">
      <c r="B101" s="73" t="s">
        <v>64</v>
      </c>
      <c r="C101" s="45">
        <v>5.0000000000000001E-3</v>
      </c>
      <c r="J101" s="35"/>
      <c r="K101" s="41"/>
      <c r="L101" s="35"/>
      <c r="M101" s="35"/>
      <c r="N101" s="35"/>
      <c r="O101" s="35"/>
      <c r="P101" s="35"/>
    </row>
    <row r="102" spans="2:18" x14ac:dyDescent="0.35">
      <c r="C102" s="38"/>
      <c r="J102" s="35"/>
      <c r="K102" s="35"/>
      <c r="L102" s="35"/>
      <c r="M102" s="35"/>
      <c r="N102" s="35"/>
      <c r="O102" s="41"/>
      <c r="P102" s="35"/>
      <c r="Q102" s="41"/>
    </row>
    <row r="103" spans="2:18" x14ac:dyDescent="0.35">
      <c r="B103" s="71" t="s">
        <v>65</v>
      </c>
      <c r="C103" s="74">
        <f>+C87+C74+R55</f>
        <v>25453843440</v>
      </c>
      <c r="J103" s="35"/>
      <c r="K103" s="35"/>
      <c r="L103" s="35"/>
      <c r="M103" s="35"/>
      <c r="N103" s="35"/>
      <c r="O103" s="41"/>
      <c r="P103" s="35"/>
      <c r="Q103" s="41"/>
    </row>
    <row r="104" spans="2:18" x14ac:dyDescent="0.35">
      <c r="C104" s="38"/>
      <c r="J104" s="35"/>
      <c r="K104" s="35"/>
      <c r="L104" s="35"/>
      <c r="M104" s="35"/>
      <c r="N104" s="35"/>
      <c r="O104" s="41"/>
      <c r="P104" s="35"/>
      <c r="Q104" s="41">
        <f>+Q83+Q70</f>
        <v>3722655720</v>
      </c>
    </row>
    <row r="105" spans="2:18" ht="35" customHeight="1" x14ac:dyDescent="0.35">
      <c r="B105" s="87" t="s">
        <v>43</v>
      </c>
      <c r="C105" s="88"/>
      <c r="D105" s="88"/>
      <c r="E105" s="89"/>
      <c r="F105" s="49">
        <v>2420</v>
      </c>
      <c r="G105" s="90" t="s">
        <v>44</v>
      </c>
      <c r="H105" s="90"/>
      <c r="I105" s="90"/>
      <c r="J105" s="90"/>
      <c r="K105" s="90"/>
      <c r="L105" s="90"/>
      <c r="M105" s="90"/>
      <c r="N105" s="90"/>
      <c r="Q105" s="34">
        <f>+Q104-Q101</f>
        <v>3722655720</v>
      </c>
    </row>
    <row r="109" spans="2:18" x14ac:dyDescent="0.35">
      <c r="B109" s="56"/>
      <c r="C109" s="56"/>
    </row>
    <row r="110" spans="2:18" x14ac:dyDescent="0.35">
      <c r="B110" s="56"/>
      <c r="C110" s="56"/>
    </row>
    <row r="111" spans="2:18" x14ac:dyDescent="0.35">
      <c r="B111" s="56"/>
      <c r="C111" s="56"/>
    </row>
  </sheetData>
  <autoFilter ref="B8:Q13" xr:uid="{BCEECFAE-0C4D-4C10-8EFD-6A2AF71248F0}"/>
  <mergeCells count="4">
    <mergeCell ref="B5:K5"/>
    <mergeCell ref="A2:P2"/>
    <mergeCell ref="B105:E105"/>
    <mergeCell ref="G105:N105"/>
  </mergeCell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A11552-7798-422C-B3CA-5E5229082A5E}">
  <sheetPr>
    <tabColor theme="0"/>
  </sheetPr>
  <dimension ref="A2:T59"/>
  <sheetViews>
    <sheetView topLeftCell="A37" zoomScale="85" zoomScaleNormal="85" workbookViewId="0">
      <selection activeCell="B46" sqref="B46:C46"/>
    </sheetView>
  </sheetViews>
  <sheetFormatPr baseColWidth="10" defaultColWidth="11.453125" defaultRowHeight="14.5" x14ac:dyDescent="0.35"/>
  <cols>
    <col min="1" max="1" width="9.453125" style="35" customWidth="1"/>
    <col min="2" max="2" width="39.453125" style="35" customWidth="1"/>
    <col min="3" max="3" width="20.1796875" style="35" bestFit="1" customWidth="1"/>
    <col min="4" max="4" width="15.81640625" style="34" bestFit="1" customWidth="1"/>
    <col min="5" max="5" width="15.453125" style="34" customWidth="1"/>
    <col min="6" max="6" width="23.1796875" style="34" bestFit="1" customWidth="1"/>
    <col min="7" max="7" width="13.1796875" style="34" customWidth="1"/>
    <col min="8" max="8" width="23.1796875" style="34" bestFit="1" customWidth="1"/>
    <col min="9" max="9" width="14.81640625" style="34" customWidth="1"/>
    <col min="10" max="10" width="13.81640625" style="34" customWidth="1"/>
    <col min="11" max="11" width="18.1796875" style="34" bestFit="1" customWidth="1"/>
    <col min="12" max="12" width="11.81640625" style="34" bestFit="1" customWidth="1"/>
    <col min="13" max="14" width="17.1796875" style="34" customWidth="1"/>
    <col min="15" max="15" width="21.1796875" style="34" bestFit="1" customWidth="1"/>
    <col min="16" max="16" width="14.1796875" style="34" customWidth="1"/>
    <col min="17" max="17" width="18.1796875" style="34" customWidth="1"/>
    <col min="18" max="18" width="21.81640625" style="35" bestFit="1" customWidth="1"/>
    <col min="19" max="19" width="16" style="35" bestFit="1" customWidth="1"/>
    <col min="20" max="20" width="14.1796875" style="35" bestFit="1" customWidth="1"/>
    <col min="21" max="16384" width="11.453125" style="35"/>
  </cols>
  <sheetData>
    <row r="2" spans="1:20" ht="23.5" x14ac:dyDescent="0.55000000000000004">
      <c r="A2" s="86" t="s">
        <v>41</v>
      </c>
      <c r="B2" s="86"/>
      <c r="C2" s="86"/>
      <c r="D2" s="86"/>
      <c r="E2" s="86"/>
      <c r="F2" s="86"/>
      <c r="G2" s="86"/>
      <c r="H2" s="86"/>
      <c r="I2" s="86"/>
      <c r="J2" s="86"/>
      <c r="K2" s="86"/>
      <c r="L2" s="86"/>
      <c r="M2" s="86"/>
      <c r="N2" s="86"/>
      <c r="O2" s="86"/>
      <c r="P2" s="86"/>
    </row>
    <row r="3" spans="1:20" x14ac:dyDescent="0.35">
      <c r="A3" s="13"/>
      <c r="B3" s="13"/>
      <c r="C3" s="14"/>
      <c r="D3" s="14"/>
      <c r="E3" s="14"/>
      <c r="F3" s="14"/>
      <c r="G3" s="14"/>
      <c r="H3" s="14"/>
      <c r="I3" s="15"/>
      <c r="J3" s="16"/>
      <c r="K3" s="16"/>
      <c r="L3" s="16"/>
      <c r="M3" s="16"/>
      <c r="N3" s="16"/>
      <c r="O3" s="16"/>
      <c r="P3" s="16"/>
      <c r="Q3" s="11"/>
    </row>
    <row r="5" spans="1:20" x14ac:dyDescent="0.35">
      <c r="B5" s="13" t="s">
        <v>89</v>
      </c>
      <c r="C5" s="13"/>
      <c r="D5" s="14"/>
      <c r="E5" s="14"/>
      <c r="F5" s="14"/>
      <c r="G5" s="14"/>
      <c r="H5" s="14"/>
      <c r="I5" s="14"/>
      <c r="J5" s="15"/>
      <c r="K5" s="16"/>
      <c r="L5" s="16"/>
      <c r="M5" s="16"/>
      <c r="N5" s="16"/>
      <c r="O5" s="16"/>
      <c r="P5" s="16"/>
      <c r="Q5" s="16"/>
    </row>
    <row r="6" spans="1:20" ht="43.5" x14ac:dyDescent="0.35">
      <c r="B6" s="1" t="s">
        <v>0</v>
      </c>
      <c r="C6" s="2" t="s">
        <v>1</v>
      </c>
      <c r="D6" s="2" t="s">
        <v>2</v>
      </c>
      <c r="E6" s="2" t="s">
        <v>3</v>
      </c>
      <c r="F6" s="2" t="s">
        <v>4</v>
      </c>
      <c r="G6" s="2" t="s">
        <v>5</v>
      </c>
      <c r="H6" s="2" t="s">
        <v>6</v>
      </c>
      <c r="I6" s="2" t="s">
        <v>7</v>
      </c>
      <c r="J6" s="2" t="s">
        <v>8</v>
      </c>
      <c r="K6" s="2" t="s">
        <v>9</v>
      </c>
      <c r="L6" s="2" t="s">
        <v>31</v>
      </c>
      <c r="M6" s="3" t="s">
        <v>10</v>
      </c>
      <c r="N6" s="2" t="s">
        <v>11</v>
      </c>
      <c r="O6" s="2" t="s">
        <v>23</v>
      </c>
      <c r="P6" s="2" t="s">
        <v>17</v>
      </c>
      <c r="Q6" s="2" t="s">
        <v>24</v>
      </c>
      <c r="R6" s="2" t="s">
        <v>18</v>
      </c>
    </row>
    <row r="7" spans="1:20" ht="37.5" x14ac:dyDescent="0.35">
      <c r="B7" s="4" t="s">
        <v>25</v>
      </c>
      <c r="C7" s="5">
        <v>60</v>
      </c>
      <c r="D7" s="5">
        <v>15</v>
      </c>
      <c r="E7" s="5">
        <v>15</v>
      </c>
      <c r="F7" s="31">
        <f>+$F$48</f>
        <v>2420</v>
      </c>
      <c r="G7" s="5">
        <v>3</v>
      </c>
      <c r="H7" s="5">
        <f>+F7*G7</f>
        <v>7260</v>
      </c>
      <c r="I7" s="24">
        <f>ROUND(((((C11*C10)+H7)/30)*E7),0)</f>
        <v>8556801</v>
      </c>
      <c r="J7" s="25">
        <f>ROUND((I7*0.08),0)</f>
        <v>684544</v>
      </c>
      <c r="K7" s="25">
        <f>ROUND((J7+I7),0)</f>
        <v>9241345</v>
      </c>
      <c r="L7" s="25">
        <v>0</v>
      </c>
      <c r="M7" s="25">
        <f>ROUND((K7*0.1),0)</f>
        <v>924135</v>
      </c>
      <c r="N7" s="25">
        <f>ROUND((M7*0.19),0)</f>
        <v>175586</v>
      </c>
      <c r="O7" s="27">
        <f>ROUND(+K7+N7+L7,0)</f>
        <v>9416931</v>
      </c>
      <c r="P7" s="29">
        <v>1</v>
      </c>
      <c r="Q7" s="25">
        <f>ROUND((O7*C7),0)</f>
        <v>565015860</v>
      </c>
      <c r="R7" s="48">
        <f>+O7*C7</f>
        <v>565015860</v>
      </c>
      <c r="S7" s="38"/>
      <c r="T7" s="38"/>
    </row>
    <row r="8" spans="1:20" x14ac:dyDescent="0.35">
      <c r="B8" s="9" t="s">
        <v>69</v>
      </c>
      <c r="C8" s="8">
        <f>SUM(C7:C7)</f>
        <v>60</v>
      </c>
      <c r="D8" s="6"/>
      <c r="E8" s="6"/>
      <c r="F8" s="6"/>
      <c r="G8" s="7"/>
      <c r="H8" s="6"/>
      <c r="I8" s="23"/>
      <c r="J8" s="23"/>
      <c r="K8" s="23"/>
      <c r="L8" s="23"/>
      <c r="M8" s="23"/>
      <c r="N8" s="23"/>
      <c r="O8" s="23"/>
      <c r="P8" s="23"/>
      <c r="Q8" s="23">
        <f>SUM(Q7:Q7)</f>
        <v>565015860</v>
      </c>
      <c r="R8" s="23">
        <f>SUM(R7:R7)</f>
        <v>565015860</v>
      </c>
    </row>
    <row r="9" spans="1:20" x14ac:dyDescent="0.35">
      <c r="B9" s="22"/>
      <c r="C9" s="14"/>
      <c r="D9" s="14"/>
      <c r="E9" s="14"/>
      <c r="F9" s="14"/>
      <c r="G9" s="14"/>
      <c r="H9" s="14"/>
      <c r="I9" s="16"/>
      <c r="J9" s="16"/>
      <c r="K9" s="16"/>
      <c r="L9" s="16"/>
      <c r="M9" s="16"/>
      <c r="N9" s="16"/>
      <c r="O9" s="16"/>
      <c r="P9" s="16"/>
      <c r="Q9" s="16"/>
    </row>
    <row r="10" spans="1:20" x14ac:dyDescent="0.35">
      <c r="B10" s="39" t="s">
        <v>13</v>
      </c>
      <c r="C10" s="40">
        <v>9.77</v>
      </c>
      <c r="F10" s="35"/>
      <c r="G10" s="41"/>
      <c r="H10" s="42"/>
      <c r="J10" s="35"/>
      <c r="K10" s="35"/>
      <c r="L10" s="35"/>
      <c r="M10" s="35"/>
      <c r="N10" s="35"/>
      <c r="O10" s="35"/>
      <c r="P10" s="35"/>
    </row>
    <row r="11" spans="1:20" x14ac:dyDescent="0.35">
      <c r="B11" s="39" t="s">
        <v>61</v>
      </c>
      <c r="C11" s="43">
        <v>1750905</v>
      </c>
      <c r="E11" s="38"/>
      <c r="F11" s="38"/>
      <c r="J11" s="35"/>
      <c r="K11" s="35"/>
      <c r="L11" s="35"/>
      <c r="M11" s="35"/>
      <c r="N11" s="35"/>
      <c r="O11" s="35"/>
      <c r="P11" s="35"/>
    </row>
    <row r="12" spans="1:20" x14ac:dyDescent="0.35">
      <c r="B12" s="40" t="s">
        <v>71</v>
      </c>
      <c r="C12" s="44">
        <f>+Q8</f>
        <v>565015860</v>
      </c>
      <c r="D12" s="34">
        <f>+C12+'Ajuste Tarifa 2026'!Q55</f>
        <v>4186880480</v>
      </c>
      <c r="E12" s="38">
        <f>+D12+'Oferta Economica'!G109+'Oferta Economica'!G110</f>
        <v>4241168004</v>
      </c>
      <c r="F12" s="38"/>
      <c r="J12" s="35"/>
      <c r="K12" s="35"/>
      <c r="L12" s="35"/>
      <c r="M12" s="35"/>
      <c r="N12" s="35"/>
      <c r="O12" s="35"/>
      <c r="P12" s="35"/>
    </row>
    <row r="13" spans="1:20" x14ac:dyDescent="0.35">
      <c r="B13" s="73" t="s">
        <v>64</v>
      </c>
      <c r="C13" s="75" t="s">
        <v>70</v>
      </c>
      <c r="J13" s="35"/>
      <c r="K13" s="41"/>
      <c r="L13" s="35"/>
      <c r="M13" s="35"/>
      <c r="N13" s="35"/>
      <c r="O13" s="35"/>
      <c r="P13" s="35"/>
    </row>
    <row r="14" spans="1:20" x14ac:dyDescent="0.35">
      <c r="C14" s="38"/>
      <c r="J14" s="35"/>
      <c r="K14" s="35"/>
      <c r="L14" s="35"/>
      <c r="M14" s="35"/>
      <c r="N14" s="35"/>
      <c r="O14" s="41"/>
      <c r="P14" s="35"/>
      <c r="Q14" s="41"/>
    </row>
    <row r="15" spans="1:20" x14ac:dyDescent="0.35">
      <c r="B15" s="13" t="s">
        <v>72</v>
      </c>
      <c r="C15" s="13"/>
      <c r="D15" s="14"/>
      <c r="E15" s="14"/>
      <c r="F15" s="14"/>
      <c r="G15" s="14"/>
      <c r="H15" s="14"/>
      <c r="I15" s="14"/>
      <c r="J15" s="15"/>
      <c r="K15" s="16"/>
      <c r="L15" s="16"/>
      <c r="M15" s="16"/>
      <c r="N15" s="16"/>
      <c r="O15" s="16"/>
      <c r="P15" s="16"/>
      <c r="Q15" s="16"/>
    </row>
    <row r="16" spans="1:20" ht="43.5" x14ac:dyDescent="0.35">
      <c r="B16" s="1" t="s">
        <v>0</v>
      </c>
      <c r="C16" s="2" t="s">
        <v>1</v>
      </c>
      <c r="D16" s="2" t="s">
        <v>2</v>
      </c>
      <c r="E16" s="2" t="s">
        <v>3</v>
      </c>
      <c r="F16" s="2" t="s">
        <v>4</v>
      </c>
      <c r="G16" s="2" t="s">
        <v>5</v>
      </c>
      <c r="H16" s="2" t="s">
        <v>6</v>
      </c>
      <c r="I16" s="2" t="s">
        <v>7</v>
      </c>
      <c r="J16" s="2" t="s">
        <v>8</v>
      </c>
      <c r="K16" s="2" t="s">
        <v>9</v>
      </c>
      <c r="L16" s="2" t="s">
        <v>31</v>
      </c>
      <c r="M16" s="3" t="s">
        <v>10</v>
      </c>
      <c r="N16" s="2" t="s">
        <v>11</v>
      </c>
      <c r="O16" s="2" t="s">
        <v>23</v>
      </c>
      <c r="P16" s="2" t="s">
        <v>17</v>
      </c>
      <c r="Q16" s="2" t="s">
        <v>24</v>
      </c>
      <c r="R16" s="2" t="s">
        <v>18</v>
      </c>
    </row>
    <row r="17" spans="2:18" ht="37.5" x14ac:dyDescent="0.35">
      <c r="B17" s="4" t="s">
        <v>25</v>
      </c>
      <c r="C17" s="5">
        <v>60</v>
      </c>
      <c r="D17" s="5">
        <v>30</v>
      </c>
      <c r="E17" s="5">
        <v>30</v>
      </c>
      <c r="F17" s="31">
        <f>+$F$48</f>
        <v>2420</v>
      </c>
      <c r="G17" s="5">
        <v>3</v>
      </c>
      <c r="H17" s="5">
        <f>+F17*G17</f>
        <v>7260</v>
      </c>
      <c r="I17" s="24">
        <f>ROUND(((((C21*C20)+H17)/30)*E17),0)</f>
        <v>17113602</v>
      </c>
      <c r="J17" s="25">
        <f>ROUND((I17*0.08),0)</f>
        <v>1369088</v>
      </c>
      <c r="K17" s="25">
        <f>ROUND((J17+I17),0)</f>
        <v>18482690</v>
      </c>
      <c r="L17" s="25">
        <v>0</v>
      </c>
      <c r="M17" s="25">
        <f>ROUND((K17*0.1),0)</f>
        <v>1848269</v>
      </c>
      <c r="N17" s="25">
        <f>ROUND((M17*0.19),0)</f>
        <v>351171</v>
      </c>
      <c r="O17" s="27">
        <f>ROUND(+K17+N17+L17,0)</f>
        <v>18833861</v>
      </c>
      <c r="P17" s="29">
        <v>1</v>
      </c>
      <c r="Q17" s="25">
        <f>ROUND((O17*C17),0)</f>
        <v>1130031660</v>
      </c>
      <c r="R17" s="48">
        <f>+O17*C17</f>
        <v>1130031660</v>
      </c>
    </row>
    <row r="18" spans="2:18" x14ac:dyDescent="0.35">
      <c r="B18" s="9" t="s">
        <v>69</v>
      </c>
      <c r="C18" s="8">
        <f>SUM(C17:C17)</f>
        <v>60</v>
      </c>
      <c r="D18" s="6"/>
      <c r="E18" s="6"/>
      <c r="F18" s="6"/>
      <c r="G18" s="7"/>
      <c r="H18" s="6"/>
      <c r="I18" s="23"/>
      <c r="J18" s="23"/>
      <c r="K18" s="23"/>
      <c r="L18" s="23"/>
      <c r="M18" s="23"/>
      <c r="N18" s="23"/>
      <c r="O18" s="23"/>
      <c r="P18" s="23"/>
      <c r="Q18" s="23">
        <f>SUM(Q17:Q17)</f>
        <v>1130031660</v>
      </c>
      <c r="R18" s="23">
        <f>SUM(R17:R17)</f>
        <v>1130031660</v>
      </c>
    </row>
    <row r="19" spans="2:18" x14ac:dyDescent="0.35">
      <c r="B19" s="22"/>
      <c r="C19" s="14"/>
      <c r="D19" s="14"/>
      <c r="E19" s="14"/>
      <c r="F19" s="14"/>
      <c r="G19" s="14"/>
      <c r="H19" s="14"/>
      <c r="I19" s="16"/>
      <c r="J19" s="16"/>
      <c r="K19" s="16"/>
      <c r="L19" s="16"/>
      <c r="M19" s="16"/>
      <c r="N19" s="16"/>
      <c r="O19" s="16"/>
      <c r="P19" s="16"/>
      <c r="Q19" s="16"/>
    </row>
    <row r="20" spans="2:18" x14ac:dyDescent="0.35">
      <c r="B20" s="39" t="s">
        <v>13</v>
      </c>
      <c r="C20" s="40">
        <v>9.77</v>
      </c>
      <c r="F20" s="35"/>
      <c r="G20" s="41"/>
      <c r="H20" s="42"/>
      <c r="J20" s="35"/>
      <c r="K20" s="35"/>
      <c r="L20" s="35"/>
      <c r="M20" s="35"/>
      <c r="N20" s="35"/>
      <c r="O20" s="35"/>
      <c r="P20" s="35"/>
    </row>
    <row r="21" spans="2:18" x14ac:dyDescent="0.35">
      <c r="B21" s="39" t="s">
        <v>61</v>
      </c>
      <c r="C21" s="43">
        <v>1750905</v>
      </c>
      <c r="E21" s="38"/>
      <c r="F21" s="38"/>
      <c r="J21" s="35"/>
      <c r="K21" s="35"/>
      <c r="L21" s="35"/>
      <c r="M21" s="35"/>
      <c r="N21" s="35"/>
      <c r="O21" s="35"/>
      <c r="P21" s="35"/>
    </row>
    <row r="22" spans="2:18" x14ac:dyDescent="0.35">
      <c r="B22" s="40" t="s">
        <v>73</v>
      </c>
      <c r="C22" s="44">
        <f>+Q18*5</f>
        <v>5650158300</v>
      </c>
      <c r="D22" s="34">
        <f>+R18+'Ajuste Tarifa 2026'!C59+'Oferta Economica'!G109+'Oferta Economica'!G110</f>
        <v>4806183804</v>
      </c>
      <c r="E22" s="38"/>
      <c r="F22" s="38"/>
      <c r="J22" s="35"/>
      <c r="K22" s="35"/>
      <c r="L22" s="35"/>
      <c r="M22" s="35"/>
      <c r="N22" s="35"/>
      <c r="O22" s="35"/>
      <c r="P22" s="35"/>
    </row>
    <row r="23" spans="2:18" x14ac:dyDescent="0.35">
      <c r="B23" s="73" t="s">
        <v>64</v>
      </c>
      <c r="C23" s="75" t="s">
        <v>70</v>
      </c>
      <c r="J23" s="35"/>
      <c r="K23" s="41"/>
      <c r="L23" s="35"/>
      <c r="M23" s="35"/>
      <c r="N23" s="35"/>
      <c r="O23" s="35"/>
      <c r="P23" s="35"/>
    </row>
    <row r="25" spans="2:18" x14ac:dyDescent="0.35">
      <c r="B25" s="13" t="s">
        <v>56</v>
      </c>
      <c r="I25" s="46"/>
      <c r="J25" s="46"/>
      <c r="K25" s="46"/>
      <c r="L25" s="46"/>
      <c r="M25" s="46"/>
      <c r="N25" s="46"/>
      <c r="O25" s="46"/>
      <c r="P25" s="46"/>
    </row>
    <row r="26" spans="2:18" ht="43.5" x14ac:dyDescent="0.35">
      <c r="B26" s="1" t="s">
        <v>0</v>
      </c>
      <c r="C26" s="2" t="s">
        <v>1</v>
      </c>
      <c r="D26" s="2" t="s">
        <v>2</v>
      </c>
      <c r="E26" s="2" t="s">
        <v>3</v>
      </c>
      <c r="F26" s="2" t="s">
        <v>4</v>
      </c>
      <c r="G26" s="2" t="s">
        <v>5</v>
      </c>
      <c r="H26" s="2" t="s">
        <v>6</v>
      </c>
      <c r="I26" s="2" t="s">
        <v>7</v>
      </c>
      <c r="J26" s="2" t="s">
        <v>8</v>
      </c>
      <c r="K26" s="2" t="s">
        <v>9</v>
      </c>
      <c r="L26" s="2" t="s">
        <v>31</v>
      </c>
      <c r="M26" s="3" t="s">
        <v>10</v>
      </c>
      <c r="N26" s="2" t="s">
        <v>11</v>
      </c>
      <c r="O26" s="2" t="s">
        <v>23</v>
      </c>
      <c r="P26" s="2" t="s">
        <v>17</v>
      </c>
      <c r="Q26" s="2" t="s">
        <v>24</v>
      </c>
    </row>
    <row r="27" spans="2:18" ht="37.5" x14ac:dyDescent="0.35">
      <c r="B27" s="4" t="s">
        <v>25</v>
      </c>
      <c r="C27" s="5">
        <v>60</v>
      </c>
      <c r="D27" s="5">
        <v>14</v>
      </c>
      <c r="E27" s="5">
        <v>14</v>
      </c>
      <c r="F27" s="31">
        <f>+$F$48</f>
        <v>2420</v>
      </c>
      <c r="G27" s="5">
        <v>3</v>
      </c>
      <c r="H27" s="5">
        <f>+F27*G27</f>
        <v>7260</v>
      </c>
      <c r="I27" s="24">
        <f>ROUND(((((C31*C30)+H27)/30)*E27),0)</f>
        <v>8051715</v>
      </c>
      <c r="J27" s="25">
        <f>ROUND((I27*0.08),0)</f>
        <v>644137</v>
      </c>
      <c r="K27" s="25">
        <f>ROUND((J27+I27),0)</f>
        <v>8695852</v>
      </c>
      <c r="L27" s="25">
        <v>0</v>
      </c>
      <c r="M27" s="25">
        <f>ROUND((K27*0.1),0)</f>
        <v>869585</v>
      </c>
      <c r="N27" s="25">
        <f>ROUND((M27*0.19),0)</f>
        <v>165221</v>
      </c>
      <c r="O27" s="27">
        <f>ROUND(+K27+N27+L27,0)</f>
        <v>8861073</v>
      </c>
      <c r="P27" s="29">
        <v>1</v>
      </c>
      <c r="Q27" s="25">
        <f>ROUND((O27*C27),0)</f>
        <v>531664380</v>
      </c>
    </row>
    <row r="28" spans="2:18" x14ac:dyDescent="0.35">
      <c r="B28" s="9" t="s">
        <v>14</v>
      </c>
      <c r="C28" s="8">
        <f>SUM(C27:C27)</f>
        <v>60</v>
      </c>
      <c r="D28" s="6"/>
      <c r="E28" s="6"/>
      <c r="F28" s="6"/>
      <c r="G28" s="7"/>
      <c r="H28" s="6"/>
      <c r="I28" s="23"/>
      <c r="J28" s="23"/>
      <c r="K28" s="23"/>
      <c r="L28" s="23"/>
      <c r="M28" s="23"/>
      <c r="N28" s="23"/>
      <c r="O28" s="23"/>
      <c r="P28" s="23"/>
      <c r="Q28" s="23">
        <f>SUM(Q27:Q27)</f>
        <v>531664380</v>
      </c>
    </row>
    <row r="29" spans="2:18" x14ac:dyDescent="0.35">
      <c r="B29" s="22"/>
      <c r="C29" s="14"/>
      <c r="D29" s="14"/>
      <c r="E29" s="14"/>
      <c r="F29" s="14"/>
      <c r="G29" s="14"/>
      <c r="H29" s="14"/>
      <c r="I29" s="16"/>
      <c r="J29" s="16"/>
      <c r="K29" s="16"/>
      <c r="L29" s="16"/>
      <c r="M29" s="16"/>
      <c r="N29" s="16"/>
      <c r="O29" s="16"/>
      <c r="P29" s="16"/>
      <c r="Q29" s="16"/>
    </row>
    <row r="30" spans="2:18" x14ac:dyDescent="0.35">
      <c r="B30" s="39" t="s">
        <v>13</v>
      </c>
      <c r="C30" s="40">
        <v>9.85</v>
      </c>
      <c r="F30" s="35"/>
      <c r="G30" s="41"/>
      <c r="H30" s="42"/>
      <c r="J30" s="35"/>
      <c r="K30" s="35"/>
      <c r="L30" s="35"/>
      <c r="M30" s="35"/>
      <c r="N30" s="35"/>
      <c r="O30" s="35"/>
      <c r="P30" s="35"/>
    </row>
    <row r="31" spans="2:18" x14ac:dyDescent="0.35">
      <c r="B31" s="39" t="s">
        <v>12</v>
      </c>
      <c r="C31" s="43">
        <v>1750905</v>
      </c>
      <c r="E31" s="38"/>
      <c r="F31" s="38"/>
      <c r="J31" s="35"/>
      <c r="K31" s="35"/>
      <c r="L31" s="35"/>
      <c r="M31" s="35"/>
      <c r="N31" s="35"/>
      <c r="O31" s="35"/>
      <c r="P31" s="35"/>
    </row>
    <row r="32" spans="2:18" x14ac:dyDescent="0.35">
      <c r="B32" s="40" t="s">
        <v>26</v>
      </c>
      <c r="C32" s="44">
        <f>+Q28</f>
        <v>531664380</v>
      </c>
      <c r="D32" s="34">
        <f>+C32+'Ajuste Tarifa 2026'!C74</f>
        <v>2235702060</v>
      </c>
      <c r="E32" s="41">
        <f>+'Oferta Economica'!H109</f>
        <v>12563423</v>
      </c>
      <c r="F32" s="41">
        <f>+'Oferta Economica'!H110</f>
        <v>12770755</v>
      </c>
      <c r="H32" s="41">
        <f>SUM(D32:F32)</f>
        <v>2261036238</v>
      </c>
      <c r="I32" s="34" t="s">
        <v>90</v>
      </c>
      <c r="J32" s="35"/>
      <c r="K32" s="35"/>
      <c r="L32" s="35"/>
      <c r="M32" s="35"/>
      <c r="N32" s="35"/>
      <c r="O32" s="35"/>
      <c r="P32" s="35"/>
    </row>
    <row r="33" spans="2:17" x14ac:dyDescent="0.35">
      <c r="B33" s="73" t="s">
        <v>64</v>
      </c>
      <c r="C33" s="75" t="s">
        <v>70</v>
      </c>
      <c r="D33" s="34">
        <f>+C42+'Ajuste Tarifa 2026'!C87</f>
        <v>2648432400</v>
      </c>
      <c r="E33" s="41">
        <f>+'Oferta Economica'!I109</f>
        <v>14358197</v>
      </c>
      <c r="F33" s="41">
        <f>+'Oferta Economica'!I110</f>
        <v>14595149</v>
      </c>
      <c r="H33" s="41">
        <f>SUM(D33:F33)</f>
        <v>2677385746</v>
      </c>
      <c r="I33" s="34" t="s">
        <v>91</v>
      </c>
      <c r="J33" s="35"/>
      <c r="K33" s="41"/>
      <c r="L33" s="35"/>
      <c r="M33" s="35"/>
      <c r="N33" s="35"/>
      <c r="O33" s="35"/>
      <c r="P33" s="35"/>
    </row>
    <row r="34" spans="2:17" x14ac:dyDescent="0.35">
      <c r="C34" s="38"/>
      <c r="D34" s="34">
        <f>SUM(D32:D33)</f>
        <v>4884134460</v>
      </c>
      <c r="F34" s="60"/>
      <c r="H34" s="60">
        <f>SUM(H32:H33)</f>
        <v>4938421984</v>
      </c>
      <c r="J34" s="35"/>
      <c r="K34" s="35"/>
      <c r="L34" s="35"/>
      <c r="M34" s="35"/>
      <c r="N34" s="35"/>
      <c r="O34" s="41"/>
      <c r="P34" s="35"/>
      <c r="Q34" s="41"/>
    </row>
    <row r="35" spans="2:17" x14ac:dyDescent="0.35">
      <c r="B35" s="13" t="s">
        <v>57</v>
      </c>
      <c r="I35" s="46"/>
      <c r="J35" s="46"/>
      <c r="K35" s="46"/>
      <c r="L35" s="46"/>
      <c r="M35" s="46"/>
      <c r="N35" s="46"/>
      <c r="O35" s="46"/>
      <c r="P35" s="46"/>
    </row>
    <row r="36" spans="2:17" ht="43.5" x14ac:dyDescent="0.35">
      <c r="B36" s="1" t="s">
        <v>0</v>
      </c>
      <c r="C36" s="2" t="s">
        <v>1</v>
      </c>
      <c r="D36" s="2" t="s">
        <v>2</v>
      </c>
      <c r="E36" s="2" t="s">
        <v>3</v>
      </c>
      <c r="F36" s="2" t="s">
        <v>4</v>
      </c>
      <c r="G36" s="2" t="s">
        <v>5</v>
      </c>
      <c r="H36" s="2" t="s">
        <v>6</v>
      </c>
      <c r="I36" s="2" t="s">
        <v>7</v>
      </c>
      <c r="J36" s="2" t="s">
        <v>8</v>
      </c>
      <c r="K36" s="2" t="s">
        <v>9</v>
      </c>
      <c r="L36" s="2" t="s">
        <v>31</v>
      </c>
      <c r="M36" s="3" t="s">
        <v>10</v>
      </c>
      <c r="N36" s="2" t="s">
        <v>11</v>
      </c>
      <c r="O36" s="2" t="s">
        <v>23</v>
      </c>
      <c r="P36" s="2" t="s">
        <v>17</v>
      </c>
      <c r="Q36" s="2" t="s">
        <v>24</v>
      </c>
    </row>
    <row r="37" spans="2:17" ht="37.5" x14ac:dyDescent="0.35">
      <c r="B37" s="4" t="s">
        <v>25</v>
      </c>
      <c r="C37" s="5">
        <v>60</v>
      </c>
      <c r="D37" s="5">
        <v>16</v>
      </c>
      <c r="E37" s="5">
        <v>16</v>
      </c>
      <c r="F37" s="31">
        <f>+$F$48</f>
        <v>2420</v>
      </c>
      <c r="G37" s="5">
        <v>3</v>
      </c>
      <c r="H37" s="5">
        <f>+F37*G37</f>
        <v>7260</v>
      </c>
      <c r="I37" s="24">
        <f>ROUND(((((C41*C40)+H37)/30)*E37),0)</f>
        <v>9538133</v>
      </c>
      <c r="J37" s="25">
        <f>ROUND((I37*0.08),0)</f>
        <v>763051</v>
      </c>
      <c r="K37" s="25">
        <f>ROUND((J37+I37),0)</f>
        <v>10301184</v>
      </c>
      <c r="L37" s="25">
        <v>0</v>
      </c>
      <c r="M37" s="25">
        <f>ROUND((K37*0.1),0)</f>
        <v>1030118</v>
      </c>
      <c r="N37" s="25">
        <f>ROUND((M37*0.19),0)</f>
        <v>195722</v>
      </c>
      <c r="O37" s="27">
        <f>ROUND(+K37+N37+L37,0)</f>
        <v>10496906</v>
      </c>
      <c r="P37" s="29">
        <v>1</v>
      </c>
      <c r="Q37" s="25">
        <f>ROUND((O37*C37),0)</f>
        <v>629814360</v>
      </c>
    </row>
    <row r="38" spans="2:17" x14ac:dyDescent="0.35">
      <c r="B38" s="9" t="s">
        <v>14</v>
      </c>
      <c r="C38" s="8">
        <f>SUM(C37:C37)</f>
        <v>60</v>
      </c>
      <c r="D38" s="6"/>
      <c r="E38" s="6"/>
      <c r="F38" s="6"/>
      <c r="G38" s="7"/>
      <c r="H38" s="6"/>
      <c r="I38" s="23"/>
      <c r="J38" s="23"/>
      <c r="K38" s="23"/>
      <c r="L38" s="23"/>
      <c r="M38" s="23"/>
      <c r="N38" s="23"/>
      <c r="O38" s="23"/>
      <c r="P38" s="23"/>
      <c r="Q38" s="23">
        <f>SUM(Q37:Q37)</f>
        <v>629814360</v>
      </c>
    </row>
    <row r="39" spans="2:17" x14ac:dyDescent="0.35">
      <c r="B39" s="22"/>
      <c r="C39" s="14"/>
      <c r="D39" s="14"/>
      <c r="E39" s="14"/>
      <c r="F39" s="14"/>
      <c r="G39" s="14"/>
      <c r="H39" s="14"/>
      <c r="I39" s="16"/>
      <c r="J39" s="16"/>
      <c r="K39" s="16"/>
      <c r="L39" s="16"/>
      <c r="M39" s="16"/>
      <c r="N39" s="16"/>
      <c r="O39" s="16"/>
      <c r="P39" s="16"/>
      <c r="Q39" s="16"/>
    </row>
    <row r="40" spans="2:17" x14ac:dyDescent="0.35">
      <c r="B40" s="39" t="s">
        <v>13</v>
      </c>
      <c r="C40" s="40">
        <v>10.210000000000001</v>
      </c>
      <c r="F40" s="35"/>
      <c r="G40" s="41"/>
      <c r="H40" s="42"/>
      <c r="J40" s="35"/>
      <c r="K40" s="35"/>
      <c r="L40" s="35"/>
      <c r="M40" s="35"/>
      <c r="N40" s="35"/>
      <c r="O40" s="35"/>
      <c r="P40" s="35"/>
    </row>
    <row r="41" spans="2:17" x14ac:dyDescent="0.35">
      <c r="B41" s="39" t="s">
        <v>12</v>
      </c>
      <c r="C41" s="43">
        <v>1750905</v>
      </c>
      <c r="E41" s="38"/>
      <c r="F41" s="38"/>
      <c r="J41" s="35"/>
      <c r="K41" s="35"/>
      <c r="L41" s="35"/>
      <c r="M41" s="35"/>
      <c r="N41" s="35"/>
      <c r="O41" s="35"/>
      <c r="P41" s="35"/>
    </row>
    <row r="42" spans="2:17" x14ac:dyDescent="0.35">
      <c r="B42" s="40" t="s">
        <v>26</v>
      </c>
      <c r="C42" s="44">
        <f>+Q38</f>
        <v>629814360</v>
      </c>
      <c r="E42" s="38"/>
      <c r="F42" s="38"/>
      <c r="J42" s="35"/>
      <c r="K42" s="35"/>
      <c r="L42" s="35"/>
      <c r="M42" s="35"/>
      <c r="N42" s="35"/>
      <c r="O42" s="35"/>
      <c r="P42" s="35"/>
    </row>
    <row r="43" spans="2:17" x14ac:dyDescent="0.35">
      <c r="B43" s="73" t="s">
        <v>64</v>
      </c>
      <c r="C43" s="75" t="s">
        <v>70</v>
      </c>
      <c r="J43" s="35"/>
      <c r="K43" s="41"/>
      <c r="L43" s="35"/>
      <c r="M43" s="35"/>
      <c r="N43" s="35"/>
      <c r="O43" s="35"/>
      <c r="P43" s="35"/>
    </row>
    <row r="44" spans="2:17" x14ac:dyDescent="0.35">
      <c r="C44" s="64"/>
      <c r="J44" s="35"/>
      <c r="K44" s="41"/>
      <c r="L44" s="35"/>
      <c r="M44" s="35"/>
      <c r="N44" s="35"/>
      <c r="O44" s="35"/>
      <c r="P44" s="35"/>
    </row>
    <row r="45" spans="2:17" x14ac:dyDescent="0.35">
      <c r="C45" s="38"/>
      <c r="J45" s="35"/>
      <c r="K45" s="35"/>
      <c r="L45" s="35"/>
      <c r="M45" s="35"/>
      <c r="N45" s="35"/>
      <c r="O45" s="41"/>
      <c r="P45" s="35"/>
      <c r="Q45" s="41"/>
    </row>
    <row r="46" spans="2:17" x14ac:dyDescent="0.35">
      <c r="B46" s="71" t="s">
        <v>65</v>
      </c>
      <c r="C46" s="74">
        <f>+C42+C32+C12+C22</f>
        <v>7376652900</v>
      </c>
      <c r="J46" s="35"/>
      <c r="K46" s="35"/>
      <c r="L46" s="35"/>
      <c r="M46" s="35"/>
      <c r="N46" s="35"/>
      <c r="O46" s="41"/>
      <c r="P46" s="35"/>
      <c r="Q46" s="41"/>
    </row>
    <row r="47" spans="2:17" x14ac:dyDescent="0.35">
      <c r="C47" s="38"/>
      <c r="J47" s="35"/>
      <c r="K47" s="35"/>
      <c r="L47" s="35"/>
      <c r="M47" s="35"/>
      <c r="N47" s="35"/>
      <c r="O47" s="41"/>
      <c r="P47" s="35"/>
      <c r="Q47" s="41">
        <f>+Q38+Q28</f>
        <v>1161478740</v>
      </c>
    </row>
    <row r="48" spans="2:17" ht="35" customHeight="1" x14ac:dyDescent="0.35">
      <c r="B48" s="87" t="s">
        <v>43</v>
      </c>
      <c r="C48" s="88"/>
      <c r="D48" s="88"/>
      <c r="E48" s="89"/>
      <c r="F48" s="49">
        <v>2420</v>
      </c>
      <c r="G48" s="90" t="s">
        <v>44</v>
      </c>
      <c r="H48" s="90"/>
      <c r="I48" s="90"/>
      <c r="J48" s="90"/>
      <c r="K48" s="90"/>
      <c r="L48" s="90"/>
      <c r="M48" s="90"/>
      <c r="N48" s="90"/>
      <c r="Q48" s="34" t="e">
        <f>+Q47-#REF!</f>
        <v>#REF!</v>
      </c>
    </row>
    <row r="51" spans="1:20" x14ac:dyDescent="0.35">
      <c r="B51" s="92" t="s">
        <v>45</v>
      </c>
      <c r="C51" s="92"/>
      <c r="D51" s="92"/>
      <c r="E51" s="92"/>
      <c r="F51" s="92"/>
      <c r="G51" s="92"/>
      <c r="H51" s="92"/>
    </row>
    <row r="52" spans="1:20" ht="43.5" x14ac:dyDescent="0.35">
      <c r="B52" s="2" t="s">
        <v>0</v>
      </c>
      <c r="C52" s="2" t="s">
        <v>27</v>
      </c>
      <c r="D52" s="2" t="s">
        <v>46</v>
      </c>
      <c r="E52" s="2" t="s">
        <v>47</v>
      </c>
      <c r="F52" s="2" t="s">
        <v>48</v>
      </c>
      <c r="G52" s="46"/>
      <c r="H52" s="46"/>
    </row>
    <row r="53" spans="1:20" ht="116" x14ac:dyDescent="0.35">
      <c r="B53" s="50" t="s">
        <v>28</v>
      </c>
      <c r="C53" s="51">
        <v>20</v>
      </c>
      <c r="D53" s="57">
        <v>1346081</v>
      </c>
      <c r="E53" s="29">
        <v>9</v>
      </c>
      <c r="F53" s="52">
        <f>+(D53*C53)*E53</f>
        <v>242294580</v>
      </c>
      <c r="G53" s="58">
        <f>+C53*D53</f>
        <v>26921620</v>
      </c>
      <c r="H53" s="46"/>
    </row>
    <row r="54" spans="1:20" ht="116" x14ac:dyDescent="0.35">
      <c r="B54" s="50" t="s">
        <v>29</v>
      </c>
      <c r="C54" s="51">
        <v>9</v>
      </c>
      <c r="D54" s="57">
        <v>3040656</v>
      </c>
      <c r="E54" s="29">
        <v>9</v>
      </c>
      <c r="F54" s="52">
        <f>+(D54*C54)*E54</f>
        <v>246293136</v>
      </c>
      <c r="G54" s="58">
        <f>+C54*D54</f>
        <v>27365904</v>
      </c>
      <c r="H54" s="46"/>
    </row>
    <row r="55" spans="1:20" x14ac:dyDescent="0.35">
      <c r="F55" s="53">
        <f>SUM(F53:F54)</f>
        <v>488587716</v>
      </c>
      <c r="G55" s="59">
        <f>SUM(G53:G54)</f>
        <v>54287524</v>
      </c>
      <c r="H55" s="46"/>
    </row>
    <row r="57" spans="1:20" s="34" customFormat="1" x14ac:dyDescent="0.35">
      <c r="A57" s="35"/>
      <c r="B57" s="56"/>
      <c r="C57" s="56"/>
      <c r="R57" s="35"/>
      <c r="S57" s="35"/>
      <c r="T57" s="35"/>
    </row>
    <row r="58" spans="1:20" s="34" customFormat="1" x14ac:dyDescent="0.35">
      <c r="A58" s="35"/>
      <c r="B58" s="56"/>
      <c r="C58" s="56"/>
      <c r="R58" s="35"/>
      <c r="S58" s="35"/>
      <c r="T58" s="35"/>
    </row>
    <row r="59" spans="1:20" s="34" customFormat="1" x14ac:dyDescent="0.35">
      <c r="A59" s="35"/>
      <c r="B59" s="56"/>
      <c r="C59" s="56"/>
      <c r="R59" s="35"/>
      <c r="S59" s="35"/>
      <c r="T59" s="35"/>
    </row>
  </sheetData>
  <mergeCells count="4">
    <mergeCell ref="A2:P2"/>
    <mergeCell ref="B48:E48"/>
    <mergeCell ref="G48:N48"/>
    <mergeCell ref="B51:H51"/>
  </mergeCell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28DC77-E77A-4032-A9F5-2841FA954399}">
  <dimension ref="B1:M35"/>
  <sheetViews>
    <sheetView zoomScale="60" zoomScaleNormal="60" workbookViewId="0">
      <selection activeCell="F8" sqref="F8"/>
    </sheetView>
  </sheetViews>
  <sheetFormatPr baseColWidth="10" defaultColWidth="11.453125" defaultRowHeight="14.5" x14ac:dyDescent="0.35"/>
  <cols>
    <col min="1" max="1" width="7.1796875" style="10" customWidth="1"/>
    <col min="2" max="2" width="21.81640625" style="10" bestFit="1" customWidth="1"/>
    <col min="3" max="3" width="5.08984375" style="10" bestFit="1" customWidth="1"/>
    <col min="4" max="4" width="20.08984375" style="10" customWidth="1"/>
    <col min="5" max="5" width="4" style="10" customWidth="1"/>
    <col min="6" max="6" width="22.08984375" style="10" customWidth="1"/>
    <col min="7" max="7" width="16.6328125" style="10" bestFit="1" customWidth="1"/>
    <col min="8" max="8" width="19.26953125" style="10" customWidth="1"/>
    <col min="9" max="9" width="4" style="10" customWidth="1"/>
    <col min="10" max="10" width="14.81640625" style="10" customWidth="1"/>
    <col min="11" max="11" width="16.6328125" style="10" bestFit="1" customWidth="1"/>
    <col min="12" max="12" width="19.90625" style="10" customWidth="1"/>
    <col min="13" max="13" width="17.6328125" style="10" bestFit="1" customWidth="1"/>
    <col min="14" max="16384" width="11.453125" style="10"/>
  </cols>
  <sheetData>
    <row r="1" spans="2:12" x14ac:dyDescent="0.35">
      <c r="B1" s="17"/>
      <c r="C1" s="17"/>
    </row>
    <row r="2" spans="2:12" x14ac:dyDescent="0.35">
      <c r="B2" s="99" t="s">
        <v>63</v>
      </c>
      <c r="C2" s="99"/>
      <c r="D2" s="99"/>
      <c r="F2" s="99" t="s">
        <v>98</v>
      </c>
      <c r="G2" s="99"/>
      <c r="H2" s="99"/>
      <c r="J2" s="99" t="s">
        <v>67</v>
      </c>
      <c r="K2" s="99"/>
      <c r="L2" s="99"/>
    </row>
    <row r="3" spans="2:12" x14ac:dyDescent="0.35">
      <c r="B3" s="72"/>
      <c r="C3" s="72"/>
      <c r="D3" s="72"/>
      <c r="F3" s="72"/>
      <c r="G3" s="72"/>
      <c r="H3" s="72"/>
    </row>
    <row r="4" spans="2:12" x14ac:dyDescent="0.35">
      <c r="B4" s="100" t="s">
        <v>32</v>
      </c>
      <c r="C4" s="100"/>
      <c r="D4" s="100"/>
      <c r="F4" s="100" t="s">
        <v>32</v>
      </c>
      <c r="G4" s="100"/>
      <c r="H4" s="100"/>
      <c r="J4" s="100" t="s">
        <v>68</v>
      </c>
      <c r="K4" s="100"/>
      <c r="L4" s="100"/>
    </row>
    <row r="5" spans="2:12" x14ac:dyDescent="0.35">
      <c r="B5" s="33" t="s">
        <v>15</v>
      </c>
      <c r="C5" s="33" t="s">
        <v>17</v>
      </c>
      <c r="D5" s="33" t="s">
        <v>18</v>
      </c>
      <c r="F5" s="33" t="s">
        <v>15</v>
      </c>
      <c r="G5" s="33" t="s">
        <v>17</v>
      </c>
      <c r="H5" s="33" t="s">
        <v>18</v>
      </c>
      <c r="J5" s="33" t="s">
        <v>15</v>
      </c>
      <c r="K5" s="33" t="s">
        <v>17</v>
      </c>
      <c r="L5" s="33" t="s">
        <v>18</v>
      </c>
    </row>
    <row r="6" spans="2:12" x14ac:dyDescent="0.35">
      <c r="B6" s="18" t="s">
        <v>16</v>
      </c>
      <c r="C6" s="20">
        <v>2</v>
      </c>
      <c r="D6" s="19">
        <f>+'Oferta Economica'!Q13+'Oferta Economica'!Q27+'Oferta Economica'!Q41</f>
        <v>5770071200</v>
      </c>
      <c r="F6" s="18" t="s">
        <v>16</v>
      </c>
      <c r="G6" s="20">
        <v>2</v>
      </c>
      <c r="H6" s="19">
        <f>+D6</f>
        <v>5770071200</v>
      </c>
      <c r="J6" s="18" t="s">
        <v>16</v>
      </c>
      <c r="K6" s="20">
        <v>6.5</v>
      </c>
      <c r="L6" s="19">
        <f>+'Puestos Nuevos'!C46</f>
        <v>7376652900</v>
      </c>
    </row>
    <row r="7" spans="2:12" x14ac:dyDescent="0.35">
      <c r="B7" s="18" t="s">
        <v>19</v>
      </c>
      <c r="C7" s="20">
        <v>2</v>
      </c>
      <c r="D7" s="19">
        <f>+'Oferta Economica'!H118*C7</f>
        <v>108575048</v>
      </c>
      <c r="F7" s="18" t="s">
        <v>19</v>
      </c>
      <c r="G7" s="20">
        <v>2</v>
      </c>
      <c r="H7" s="19">
        <f>+D7</f>
        <v>108575048</v>
      </c>
      <c r="L7" s="30"/>
    </row>
    <row r="8" spans="2:12" x14ac:dyDescent="0.35">
      <c r="B8" s="17"/>
      <c r="C8" s="17"/>
      <c r="D8" s="30">
        <f>SUM(D6:D7)</f>
        <v>5878646248</v>
      </c>
      <c r="E8" s="61"/>
      <c r="F8" s="17"/>
      <c r="G8" s="17"/>
      <c r="H8" s="30">
        <f>SUM(H6:H7)</f>
        <v>5878646248</v>
      </c>
      <c r="J8" s="17"/>
      <c r="K8" s="17"/>
    </row>
    <row r="9" spans="2:12" x14ac:dyDescent="0.35">
      <c r="B9" s="17"/>
      <c r="C9" s="17"/>
      <c r="F9" s="17"/>
      <c r="G9" s="17"/>
      <c r="J9" s="17"/>
      <c r="K9" s="17"/>
    </row>
    <row r="10" spans="2:12" x14ac:dyDescent="0.35">
      <c r="B10" s="100" t="s">
        <v>59</v>
      </c>
      <c r="C10" s="100"/>
      <c r="D10" s="100"/>
      <c r="F10" s="100" t="s">
        <v>59</v>
      </c>
      <c r="G10" s="100"/>
      <c r="H10" s="100"/>
      <c r="J10" s="104" t="s">
        <v>92</v>
      </c>
      <c r="K10" s="105"/>
      <c r="L10" s="30">
        <f>+L6</f>
        <v>7376652900</v>
      </c>
    </row>
    <row r="11" spans="2:12" x14ac:dyDescent="0.35">
      <c r="B11" s="33" t="s">
        <v>15</v>
      </c>
      <c r="C11" s="33" t="s">
        <v>17</v>
      </c>
      <c r="D11" s="33" t="s">
        <v>18</v>
      </c>
      <c r="F11" s="33" t="s">
        <v>15</v>
      </c>
      <c r="G11" s="33" t="s">
        <v>17</v>
      </c>
      <c r="H11" s="33" t="s">
        <v>18</v>
      </c>
    </row>
    <row r="12" spans="2:12" x14ac:dyDescent="0.35">
      <c r="B12" s="18" t="s">
        <v>16</v>
      </c>
      <c r="C12" s="20">
        <v>7</v>
      </c>
      <c r="D12" s="19">
        <f>+'Oferta Economica'!R55+'Oferta Economica'!Q70+'Oferta Economica'!Q83</f>
        <v>20733679340</v>
      </c>
      <c r="F12" s="18" t="s">
        <v>16</v>
      </c>
      <c r="G12" s="20">
        <v>7</v>
      </c>
      <c r="H12" s="19">
        <f>+'Ajuste Tarifa 2026'!C103</f>
        <v>25453843440</v>
      </c>
      <c r="L12" s="28"/>
    </row>
    <row r="13" spans="2:12" x14ac:dyDescent="0.35">
      <c r="B13" s="18" t="s">
        <v>19</v>
      </c>
      <c r="C13" s="20">
        <v>7</v>
      </c>
      <c r="D13" s="19">
        <f>+'Oferta Economica'!H118*C13</f>
        <v>380012668</v>
      </c>
      <c r="F13" s="18" t="s">
        <v>19</v>
      </c>
      <c r="G13" s="20">
        <v>7</v>
      </c>
      <c r="H13" s="19">
        <f>+D13</f>
        <v>380012668</v>
      </c>
      <c r="L13" s="28"/>
    </row>
    <row r="14" spans="2:12" x14ac:dyDescent="0.35">
      <c r="B14" s="17"/>
      <c r="C14" s="17"/>
      <c r="D14" s="30">
        <f>SUM(D12:D13)</f>
        <v>21113692008</v>
      </c>
      <c r="F14" s="17"/>
      <c r="G14" s="17"/>
      <c r="H14" s="30">
        <f>SUM(H12:H13)</f>
        <v>25833856108</v>
      </c>
      <c r="I14" s="68"/>
      <c r="K14" s="28"/>
      <c r="L14" s="28"/>
    </row>
    <row r="15" spans="2:12" x14ac:dyDescent="0.35">
      <c r="L15" s="68"/>
    </row>
    <row r="16" spans="2:12" x14ac:dyDescent="0.35">
      <c r="F16" s="104" t="s">
        <v>66</v>
      </c>
      <c r="G16" s="105"/>
      <c r="H16" s="30">
        <f>+H14-D14</f>
        <v>4720164100</v>
      </c>
    </row>
    <row r="17" spans="2:13" x14ac:dyDescent="0.35">
      <c r="B17" s="101" t="s">
        <v>60</v>
      </c>
      <c r="C17" s="101"/>
      <c r="D17" s="76">
        <f>+D14+D8</f>
        <v>26992338256</v>
      </c>
    </row>
    <row r="18" spans="2:13" ht="30" customHeight="1" x14ac:dyDescent="0.35">
      <c r="B18" s="101" t="s">
        <v>62</v>
      </c>
      <c r="C18" s="101"/>
      <c r="D18" s="77">
        <f>+D17/2</f>
        <v>13496169128</v>
      </c>
      <c r="F18" s="102" t="s">
        <v>99</v>
      </c>
      <c r="G18" s="103"/>
      <c r="H18" s="30">
        <f>+H14+H8</f>
        <v>31712502356</v>
      </c>
      <c r="J18" s="102" t="s">
        <v>100</v>
      </c>
      <c r="K18" s="103"/>
      <c r="L18" s="30">
        <f>+H18+L10</f>
        <v>39089155256</v>
      </c>
      <c r="M18" s="28"/>
    </row>
    <row r="19" spans="2:13" x14ac:dyDescent="0.35">
      <c r="B19" s="101" t="s">
        <v>75</v>
      </c>
      <c r="C19" s="101"/>
      <c r="D19" s="77">
        <f>+H16+L10</f>
        <v>12096817000</v>
      </c>
      <c r="M19" s="28"/>
    </row>
    <row r="20" spans="2:13" x14ac:dyDescent="0.35">
      <c r="B20" s="108" t="s">
        <v>93</v>
      </c>
      <c r="C20" s="108"/>
      <c r="D20" s="77">
        <f>+D18-D19</f>
        <v>1399352128</v>
      </c>
      <c r="F20" s="65" t="s">
        <v>95</v>
      </c>
      <c r="G20" s="65"/>
      <c r="H20" s="84">
        <f>+D8</f>
        <v>5878646248</v>
      </c>
      <c r="L20" s="68"/>
      <c r="M20" s="68"/>
    </row>
    <row r="21" spans="2:13" x14ac:dyDescent="0.35">
      <c r="B21" s="108" t="s">
        <v>94</v>
      </c>
      <c r="C21" s="108"/>
      <c r="D21" s="80">
        <f>+D19/D17</f>
        <v>0.44815743213024739</v>
      </c>
      <c r="F21" s="65" t="s">
        <v>96</v>
      </c>
      <c r="G21" s="65"/>
      <c r="H21" s="84">
        <f>+H14+L10</f>
        <v>33210509008</v>
      </c>
    </row>
    <row r="22" spans="2:13" x14ac:dyDescent="0.35">
      <c r="F22" s="65" t="s">
        <v>97</v>
      </c>
      <c r="G22" s="65"/>
      <c r="H22" s="85">
        <f>SUM(H20:H21)</f>
        <v>39089155256</v>
      </c>
      <c r="L22" s="28"/>
    </row>
    <row r="23" spans="2:13" x14ac:dyDescent="0.35">
      <c r="H23" s="67"/>
      <c r="L23" s="28"/>
      <c r="M23" s="68"/>
    </row>
    <row r="24" spans="2:13" x14ac:dyDescent="0.35">
      <c r="H24" s="68"/>
    </row>
    <row r="25" spans="2:13" x14ac:dyDescent="0.35">
      <c r="B25" s="106" t="s">
        <v>76</v>
      </c>
      <c r="C25" s="106"/>
      <c r="D25" s="106"/>
      <c r="E25" s="62"/>
      <c r="F25" s="107" t="s">
        <v>88</v>
      </c>
      <c r="G25" s="107"/>
    </row>
    <row r="26" spans="2:13" x14ac:dyDescent="0.35">
      <c r="B26" s="69" t="s">
        <v>78</v>
      </c>
      <c r="C26" s="69" t="s">
        <v>77</v>
      </c>
      <c r="D26" s="69" t="s">
        <v>48</v>
      </c>
      <c r="F26" s="63" t="s">
        <v>48</v>
      </c>
      <c r="G26" s="63" t="s">
        <v>87</v>
      </c>
    </row>
    <row r="27" spans="2:13" x14ac:dyDescent="0.35">
      <c r="B27" s="65" t="s">
        <v>79</v>
      </c>
      <c r="C27" s="65">
        <v>30</v>
      </c>
      <c r="D27" s="66">
        <v>4241168004.0000005</v>
      </c>
      <c r="F27" s="66">
        <f>+'Ajuste Tarifa 2026'!C59+'Puestos Nuevos'!C12+'Oferta Economica'!G111</f>
        <v>4241168004</v>
      </c>
      <c r="G27" s="66">
        <f t="shared" ref="G27:G34" si="0">+D27-F27</f>
        <v>0</v>
      </c>
    </row>
    <row r="28" spans="2:13" x14ac:dyDescent="0.35">
      <c r="B28" s="65" t="s">
        <v>80</v>
      </c>
      <c r="C28" s="65">
        <v>30</v>
      </c>
      <c r="D28" s="66">
        <v>4806183804.000001</v>
      </c>
      <c r="F28" s="66">
        <f>+'Ajuste Tarifa 2026'!C59+'Puestos Nuevos'!R18+'Oferta Economica'!G111</f>
        <v>4806183804</v>
      </c>
      <c r="G28" s="66">
        <f t="shared" si="0"/>
        <v>0</v>
      </c>
    </row>
    <row r="29" spans="2:13" x14ac:dyDescent="0.35">
      <c r="B29" s="65" t="s">
        <v>81</v>
      </c>
      <c r="C29" s="65">
        <v>30</v>
      </c>
      <c r="D29" s="66">
        <v>4806183804.000001</v>
      </c>
      <c r="F29" s="66">
        <f>+'Ajuste Tarifa 2026'!C59+'Puestos Nuevos'!R18+'Oferta Economica'!G111</f>
        <v>4806183804</v>
      </c>
      <c r="G29" s="66">
        <f t="shared" si="0"/>
        <v>0</v>
      </c>
    </row>
    <row r="30" spans="2:13" x14ac:dyDescent="0.35">
      <c r="B30" s="65" t="s">
        <v>82</v>
      </c>
      <c r="C30" s="65">
        <v>30</v>
      </c>
      <c r="D30" s="66">
        <v>4806183804.000001</v>
      </c>
      <c r="F30" s="66">
        <f>+'Ajuste Tarifa 2026'!C59+'Puestos Nuevos'!R18+'Oferta Economica'!G111</f>
        <v>4806183804</v>
      </c>
      <c r="G30" s="66">
        <f t="shared" si="0"/>
        <v>0</v>
      </c>
    </row>
    <row r="31" spans="2:13" x14ac:dyDescent="0.35">
      <c r="B31" s="65" t="s">
        <v>83</v>
      </c>
      <c r="C31" s="65">
        <v>30</v>
      </c>
      <c r="D31" s="66">
        <v>4806183804.000001</v>
      </c>
      <c r="F31" s="66">
        <f>+'Ajuste Tarifa 2026'!C59+'Puestos Nuevos'!R18+'Oferta Economica'!G111</f>
        <v>4806183804</v>
      </c>
      <c r="G31" s="66">
        <f t="shared" si="0"/>
        <v>0</v>
      </c>
    </row>
    <row r="32" spans="2:13" x14ac:dyDescent="0.35">
      <c r="B32" s="65" t="s">
        <v>84</v>
      </c>
      <c r="C32" s="65">
        <v>30</v>
      </c>
      <c r="D32" s="66">
        <v>4806183804.000001</v>
      </c>
      <c r="F32" s="66">
        <f>+'Ajuste Tarifa 2026'!C59+'Puestos Nuevos'!R18+'Oferta Economica'!G111</f>
        <v>4806183804</v>
      </c>
      <c r="G32" s="66">
        <f t="shared" si="0"/>
        <v>0</v>
      </c>
    </row>
    <row r="33" spans="2:9" x14ac:dyDescent="0.35">
      <c r="B33" s="65" t="s">
        <v>85</v>
      </c>
      <c r="C33" s="65">
        <v>14</v>
      </c>
      <c r="D33" s="66">
        <v>2261036238</v>
      </c>
      <c r="F33" s="66">
        <f>+'Ajuste Tarifa 2026'!C74+'Puestos Nuevos'!C32+'Oferta Economica'!H109+'Oferta Economica'!H110</f>
        <v>2261036238</v>
      </c>
      <c r="G33" s="66">
        <f t="shared" si="0"/>
        <v>0</v>
      </c>
      <c r="I33" s="68"/>
    </row>
    <row r="34" spans="2:9" x14ac:dyDescent="0.35">
      <c r="B34" s="65" t="s">
        <v>86</v>
      </c>
      <c r="C34" s="65">
        <v>16</v>
      </c>
      <c r="D34" s="66">
        <v>2677385746.0000005</v>
      </c>
      <c r="F34" s="66">
        <f>+'Ajuste Tarifa 2026'!C87+'Puestos Nuevos'!C42+'Oferta Economica'!I109+'Oferta Economica'!I110</f>
        <v>2677385746</v>
      </c>
      <c r="G34" s="66">
        <f t="shared" si="0"/>
        <v>0</v>
      </c>
    </row>
    <row r="35" spans="2:9" x14ac:dyDescent="0.35">
      <c r="D35" s="78">
        <f>SUM(D27:D34)</f>
        <v>33210509008.000004</v>
      </c>
      <c r="E35" s="62"/>
      <c r="F35" s="67">
        <f>SUM(F27:F34)</f>
        <v>33210509008</v>
      </c>
      <c r="G35" s="67">
        <f>SUM(G27:G34)</f>
        <v>0</v>
      </c>
    </row>
  </sheetData>
  <mergeCells count="19">
    <mergeCell ref="B25:D25"/>
    <mergeCell ref="F25:G25"/>
    <mergeCell ref="B20:C20"/>
    <mergeCell ref="B21:C21"/>
    <mergeCell ref="J4:L4"/>
    <mergeCell ref="J10:K10"/>
    <mergeCell ref="F18:G18"/>
    <mergeCell ref="B19:C19"/>
    <mergeCell ref="B18:C18"/>
    <mergeCell ref="J18:K18"/>
    <mergeCell ref="F2:H2"/>
    <mergeCell ref="F4:H4"/>
    <mergeCell ref="F10:H10"/>
    <mergeCell ref="F16:G16"/>
    <mergeCell ref="B2:D2"/>
    <mergeCell ref="B4:D4"/>
    <mergeCell ref="B10:D10"/>
    <mergeCell ref="B17:C17"/>
    <mergeCell ref="J2:L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28A74-4717-43BF-9538-BA1E836EA630}">
  <dimension ref="A1:H55"/>
  <sheetViews>
    <sheetView tabSelected="1" zoomScale="52" zoomScaleNormal="52" workbookViewId="0">
      <selection activeCell="A2" sqref="A2"/>
    </sheetView>
  </sheetViews>
  <sheetFormatPr baseColWidth="10" defaultRowHeight="14.5" x14ac:dyDescent="0.35"/>
  <cols>
    <col min="1" max="1" width="4.453125" bestFit="1" customWidth="1"/>
    <col min="2" max="3" width="23.1796875" customWidth="1"/>
    <col min="4" max="4" width="42" customWidth="1"/>
    <col min="5" max="5" width="24.81640625" customWidth="1"/>
    <col min="6" max="6" width="27.90625" customWidth="1"/>
    <col min="7" max="7" width="60.453125" customWidth="1"/>
    <col min="8" max="8" width="17.26953125" bestFit="1" customWidth="1"/>
  </cols>
  <sheetData>
    <row r="1" spans="1:8" ht="21" x14ac:dyDescent="0.35">
      <c r="A1" s="109" t="s">
        <v>101</v>
      </c>
      <c r="B1" s="109"/>
      <c r="C1" s="109"/>
      <c r="D1" s="109"/>
      <c r="E1" s="109"/>
      <c r="F1" s="109"/>
      <c r="G1" s="109"/>
      <c r="H1" s="109"/>
    </row>
    <row r="2" spans="1:8" ht="31" x14ac:dyDescent="0.35">
      <c r="A2" s="110" t="s">
        <v>102</v>
      </c>
      <c r="B2" s="110" t="s">
        <v>103</v>
      </c>
      <c r="C2" s="110" t="s">
        <v>104</v>
      </c>
      <c r="D2" s="110" t="s">
        <v>105</v>
      </c>
      <c r="E2" s="110" t="s">
        <v>106</v>
      </c>
      <c r="F2" s="110" t="s">
        <v>107</v>
      </c>
      <c r="G2" s="110" t="s">
        <v>108</v>
      </c>
      <c r="H2" s="110" t="s">
        <v>109</v>
      </c>
    </row>
    <row r="3" spans="1:8" ht="147" customHeight="1" x14ac:dyDescent="0.35">
      <c r="A3" s="111">
        <v>1</v>
      </c>
      <c r="B3" s="111" t="s">
        <v>110</v>
      </c>
      <c r="C3" s="111" t="str">
        <f>'[5]JULIO 2025'!$B$355</f>
        <v xml:space="preserve">IR4660SEC2024 
IR4661SEC2024
IR4677SEC2024
IR4678SEC2024
IR4679SEC2024
IR4680SEC2024
IR4681SEC2024
IR4682SEC2024
IR4683SEC2024
IR4684SEC2024
IR4685SEC2024
IR4686SEC2024
IR4687SEC2024
IR4688SEC2024
IR4689SEC2024
IR4690SEC2024
IR4691SEC2024
IR4692SEC2024
IR4693SEC2024
IR4694SEC2024
IR4695SEC2024
IR4696SEC2024
IR4697SEC2024
IR4698SEC2024
IR4699SEC2024
IR4700SEC2024
IR4701SEC2024
IR4702SEC2024
IR4703SEC2024
IR4704SEC2024
IR4705SEC2024
IR4706SEC2024
IR4707SEC2024
IR4708SEC2024
IR4709SEC2024
IR4710SEC2024
IR4711SEC2024
IR4712SEC2024
IR4713SEC2024
IR4714SEC2024
IR4715SEC2024
IR4716SEC2024	IR4717SEC2024
IR4718SEC2024
IR4719SEC2024
IR4720SEC2024
IR4721SEC2024
IR4722SEC2024
IR4723SEC2024
IR4724SEC2024
IR4725SEC2024
IR4726SEC2024
IR4727SEC2024
IR4728SEC2024
IR4729SEC2024
IR4730SEC2024
IR4731SEC2024
IR4732SEC2024
IR4733SEC2024
IR4734SEC2024
IR4735SEC2024
IR4736SEC2024
IR4737SEC2024
IR4738SEC2024
IR4739SEC2024
IR4740SEC2024
IR4741SEC2024
IR4742SEC2024
IR4743SEC2024
IR4744SEC2024
IR4745SEC2024
IR4746SEC2024
IR4747SEC2024
IR4748SEC2024
IR4749SEC2024
IR4750SEC2024
IR4751SEC2024
IR4752SEC2024	IR4754SEC2024
IR4755SEC2024
IR4756SEC2024
IR4757SEC2024
IR4758SEC2024
IR4759SEC2024
IR4760SEC2024
IR4761SEC2024
IR4762SEC2024
IR4763SEC2024
IR4764SEC2024
IR4765SEC2024
IR4766SEC2024
IR4767SEC2024
IR4768SEC2024
IR4769SEC2024
IR4770SEC2024
IR4771SEC2024
IR4772SEC2024
IR4773SEC2024
IR4774SEC2024
IR4775SEC2024
IR4776SEC2024
IR4777SEC2024
IR4778SEC2024
IR4662SEC2024
IR4663SEC2024
IR4664SEC2024
IR4665SEC2024
		</v>
      </c>
      <c r="D3" s="111" t="s">
        <v>111</v>
      </c>
      <c r="E3" s="111" t="s">
        <v>112</v>
      </c>
      <c r="F3" s="111" t="s">
        <v>113</v>
      </c>
      <c r="G3" s="111" t="s">
        <v>114</v>
      </c>
      <c r="H3" s="111">
        <v>4</v>
      </c>
    </row>
    <row r="4" spans="1:8" ht="15.5" x14ac:dyDescent="0.35">
      <c r="A4" s="111">
        <v>2</v>
      </c>
      <c r="B4" s="112" t="s">
        <v>115</v>
      </c>
      <c r="C4" s="111" t="s">
        <v>116</v>
      </c>
      <c r="D4" s="112" t="s">
        <v>117</v>
      </c>
      <c r="E4" s="111" t="s">
        <v>112</v>
      </c>
      <c r="F4" s="111" t="s">
        <v>118</v>
      </c>
      <c r="G4" s="111" t="s">
        <v>119</v>
      </c>
      <c r="H4" s="111">
        <v>1</v>
      </c>
    </row>
    <row r="5" spans="1:8" ht="15.5" x14ac:dyDescent="0.35">
      <c r="A5" s="111">
        <v>3</v>
      </c>
      <c r="B5" s="112"/>
      <c r="C5" s="111" t="str">
        <f>'[5]JULIO 2025'!$B$161</f>
        <v>IR12SEC16</v>
      </c>
      <c r="D5" s="112"/>
      <c r="E5" s="111" t="s">
        <v>112</v>
      </c>
      <c r="F5" s="111" t="s">
        <v>120</v>
      </c>
      <c r="G5" s="111" t="s">
        <v>121</v>
      </c>
      <c r="H5" s="111">
        <v>3</v>
      </c>
    </row>
    <row r="6" spans="1:8" ht="28" x14ac:dyDescent="0.35">
      <c r="A6" s="111">
        <v>4</v>
      </c>
      <c r="B6" s="112" t="s">
        <v>122</v>
      </c>
      <c r="C6" s="113" t="s">
        <v>123</v>
      </c>
      <c r="D6" s="111" t="s">
        <v>124</v>
      </c>
      <c r="E6" s="111" t="s">
        <v>125</v>
      </c>
      <c r="F6" s="111" t="s">
        <v>112</v>
      </c>
      <c r="G6" s="111" t="s">
        <v>126</v>
      </c>
      <c r="H6" s="111">
        <v>1</v>
      </c>
    </row>
    <row r="7" spans="1:8" ht="15.5" x14ac:dyDescent="0.35">
      <c r="A7" s="111">
        <v>5</v>
      </c>
      <c r="B7" s="112"/>
      <c r="C7" s="111"/>
      <c r="D7" s="111" t="s">
        <v>127</v>
      </c>
      <c r="E7" s="111" t="s">
        <v>128</v>
      </c>
      <c r="F7" s="111" t="s">
        <v>129</v>
      </c>
      <c r="G7" s="111" t="s">
        <v>130</v>
      </c>
      <c r="H7" s="111">
        <v>2</v>
      </c>
    </row>
    <row r="8" spans="1:8" ht="168" x14ac:dyDescent="0.35">
      <c r="A8" s="111">
        <v>6</v>
      </c>
      <c r="B8" s="112" t="s">
        <v>131</v>
      </c>
      <c r="C8" s="113" t="s">
        <v>132</v>
      </c>
      <c r="D8" s="111" t="s">
        <v>133</v>
      </c>
      <c r="E8" s="111" t="s">
        <v>134</v>
      </c>
      <c r="F8" s="111" t="s">
        <v>134</v>
      </c>
      <c r="G8" s="111" t="s">
        <v>135</v>
      </c>
      <c r="H8" s="111">
        <v>2</v>
      </c>
    </row>
    <row r="9" spans="1:8" ht="409.5" x14ac:dyDescent="0.35">
      <c r="A9" s="111">
        <v>7</v>
      </c>
      <c r="B9" s="112"/>
      <c r="C9" s="113" t="s">
        <v>136</v>
      </c>
      <c r="D9" s="111" t="s">
        <v>137</v>
      </c>
      <c r="E9" s="111" t="s">
        <v>134</v>
      </c>
      <c r="F9" s="111" t="s">
        <v>134</v>
      </c>
      <c r="G9" s="111" t="s">
        <v>138</v>
      </c>
      <c r="H9" s="111">
        <v>2</v>
      </c>
    </row>
    <row r="10" spans="1:8" ht="15.5" x14ac:dyDescent="0.35">
      <c r="A10" s="111">
        <v>8</v>
      </c>
      <c r="B10" s="111" t="s">
        <v>139</v>
      </c>
      <c r="C10" s="114" t="s">
        <v>140</v>
      </c>
      <c r="D10" s="111" t="s">
        <v>141</v>
      </c>
      <c r="E10" s="111" t="s">
        <v>112</v>
      </c>
      <c r="F10" s="111" t="s">
        <v>142</v>
      </c>
      <c r="G10" s="111" t="s">
        <v>143</v>
      </c>
      <c r="H10" s="111">
        <v>1</v>
      </c>
    </row>
    <row r="11" spans="1:8" ht="42" x14ac:dyDescent="0.35">
      <c r="A11" s="111">
        <v>9</v>
      </c>
      <c r="B11" s="112" t="s">
        <v>144</v>
      </c>
      <c r="C11" s="113" t="s">
        <v>145</v>
      </c>
      <c r="D11" s="112" t="s">
        <v>146</v>
      </c>
      <c r="E11" s="111" t="s">
        <v>112</v>
      </c>
      <c r="F11" s="111" t="s">
        <v>147</v>
      </c>
      <c r="G11" s="111" t="s">
        <v>148</v>
      </c>
      <c r="H11" s="111">
        <v>2</v>
      </c>
    </row>
    <row r="12" spans="1:8" ht="28" x14ac:dyDescent="0.35">
      <c r="A12" s="111">
        <v>10</v>
      </c>
      <c r="B12" s="112"/>
      <c r="C12" s="113" t="s">
        <v>149</v>
      </c>
      <c r="D12" s="112"/>
      <c r="E12" s="111" t="s">
        <v>150</v>
      </c>
      <c r="F12" s="111" t="s">
        <v>151</v>
      </c>
      <c r="G12" s="111" t="s">
        <v>152</v>
      </c>
      <c r="H12" s="111">
        <v>1</v>
      </c>
    </row>
    <row r="13" spans="1:8" ht="15.5" x14ac:dyDescent="0.35">
      <c r="A13" s="111">
        <v>11</v>
      </c>
      <c r="B13" s="112"/>
      <c r="C13" s="115" t="s">
        <v>153</v>
      </c>
      <c r="D13" s="111" t="s">
        <v>154</v>
      </c>
      <c r="E13" s="111" t="s">
        <v>154</v>
      </c>
      <c r="F13" s="111" t="s">
        <v>155</v>
      </c>
      <c r="G13" s="111" t="s">
        <v>156</v>
      </c>
      <c r="H13" s="111">
        <v>1</v>
      </c>
    </row>
    <row r="14" spans="1:8" ht="15.5" x14ac:dyDescent="0.35">
      <c r="A14" s="111">
        <v>12</v>
      </c>
      <c r="B14" s="112"/>
      <c r="C14" s="115" t="s">
        <v>157</v>
      </c>
      <c r="D14" s="111" t="s">
        <v>158</v>
      </c>
      <c r="E14" s="111" t="s">
        <v>134</v>
      </c>
      <c r="F14" s="111" t="s">
        <v>159</v>
      </c>
      <c r="G14" s="111" t="s">
        <v>160</v>
      </c>
      <c r="H14" s="111">
        <v>2</v>
      </c>
    </row>
    <row r="15" spans="1:8" ht="15.5" x14ac:dyDescent="0.35">
      <c r="A15" s="111">
        <v>13</v>
      </c>
      <c r="B15" s="116"/>
      <c r="C15" s="115" t="s">
        <v>161</v>
      </c>
      <c r="D15" s="111" t="s">
        <v>162</v>
      </c>
      <c r="E15" s="111" t="s">
        <v>112</v>
      </c>
      <c r="F15" s="111" t="s">
        <v>163</v>
      </c>
      <c r="G15" s="111" t="s">
        <v>164</v>
      </c>
      <c r="H15" s="111">
        <v>2</v>
      </c>
    </row>
    <row r="16" spans="1:8" ht="15.5" x14ac:dyDescent="0.35">
      <c r="A16" s="111">
        <v>14</v>
      </c>
      <c r="B16" s="111" t="s">
        <v>165</v>
      </c>
      <c r="C16" s="115" t="s">
        <v>166</v>
      </c>
      <c r="D16" s="111" t="s">
        <v>167</v>
      </c>
      <c r="E16" s="111" t="s">
        <v>112</v>
      </c>
      <c r="F16" s="111" t="s">
        <v>168</v>
      </c>
      <c r="G16" s="111" t="s">
        <v>169</v>
      </c>
      <c r="H16" s="111">
        <v>1</v>
      </c>
    </row>
    <row r="17" spans="1:8" ht="15.5" x14ac:dyDescent="0.35">
      <c r="A17" s="111">
        <v>15</v>
      </c>
      <c r="B17" s="112" t="s">
        <v>144</v>
      </c>
      <c r="C17" s="115" t="s">
        <v>170</v>
      </c>
      <c r="D17" s="111" t="s">
        <v>171</v>
      </c>
      <c r="E17" s="111" t="s">
        <v>112</v>
      </c>
      <c r="F17" s="111" t="s">
        <v>172</v>
      </c>
      <c r="G17" s="111" t="s">
        <v>173</v>
      </c>
      <c r="H17" s="111">
        <v>1</v>
      </c>
    </row>
    <row r="18" spans="1:8" ht="15.5" x14ac:dyDescent="0.35">
      <c r="A18" s="111">
        <v>16</v>
      </c>
      <c r="B18" s="112"/>
      <c r="C18" s="115" t="s">
        <v>174</v>
      </c>
      <c r="D18" s="111" t="s">
        <v>175</v>
      </c>
      <c r="E18" s="111" t="s">
        <v>176</v>
      </c>
      <c r="F18" s="111" t="s">
        <v>177</v>
      </c>
      <c r="G18" s="111" t="s">
        <v>177</v>
      </c>
      <c r="H18" s="111">
        <v>3</v>
      </c>
    </row>
    <row r="19" spans="1:8" ht="15.5" x14ac:dyDescent="0.35">
      <c r="A19" s="111">
        <v>17</v>
      </c>
      <c r="B19" s="111" t="s">
        <v>178</v>
      </c>
      <c r="C19" s="115" t="s">
        <v>179</v>
      </c>
      <c r="D19" s="111" t="s">
        <v>180</v>
      </c>
      <c r="E19" s="111" t="s">
        <v>181</v>
      </c>
      <c r="F19" s="111" t="s">
        <v>182</v>
      </c>
      <c r="G19" s="111" t="s">
        <v>183</v>
      </c>
      <c r="H19" s="111">
        <v>3</v>
      </c>
    </row>
    <row r="20" spans="1:8" ht="15.5" x14ac:dyDescent="0.35">
      <c r="A20" s="111">
        <v>18</v>
      </c>
      <c r="B20" s="117" t="s">
        <v>178</v>
      </c>
      <c r="C20" s="115" t="s">
        <v>184</v>
      </c>
      <c r="D20" s="117" t="s">
        <v>185</v>
      </c>
      <c r="E20" s="117" t="s">
        <v>185</v>
      </c>
      <c r="F20" s="117" t="s">
        <v>186</v>
      </c>
      <c r="G20" s="117" t="s">
        <v>185</v>
      </c>
      <c r="H20" s="117">
        <v>2</v>
      </c>
    </row>
    <row r="21" spans="1:8" ht="15.5" x14ac:dyDescent="0.35">
      <c r="A21" s="111">
        <v>19</v>
      </c>
      <c r="B21" s="117" t="s">
        <v>187</v>
      </c>
      <c r="C21" s="115" t="s">
        <v>188</v>
      </c>
      <c r="D21" s="117" t="s">
        <v>189</v>
      </c>
      <c r="E21" s="117" t="s">
        <v>134</v>
      </c>
      <c r="F21" s="117" t="s">
        <v>134</v>
      </c>
      <c r="G21" s="117" t="s">
        <v>190</v>
      </c>
      <c r="H21" s="117">
        <v>1</v>
      </c>
    </row>
    <row r="22" spans="1:8" ht="15.5" x14ac:dyDescent="0.35">
      <c r="A22" s="111">
        <v>20</v>
      </c>
      <c r="B22" s="111" t="s">
        <v>144</v>
      </c>
      <c r="C22" s="115" t="s">
        <v>191</v>
      </c>
      <c r="D22" s="111" t="s">
        <v>146</v>
      </c>
      <c r="E22" s="111" t="s">
        <v>150</v>
      </c>
      <c r="F22" s="111" t="s">
        <v>192</v>
      </c>
      <c r="G22" s="111" t="s">
        <v>193</v>
      </c>
      <c r="H22" s="111">
        <v>2</v>
      </c>
    </row>
    <row r="23" spans="1:8" ht="15.5" x14ac:dyDescent="0.35">
      <c r="A23" s="111">
        <v>21</v>
      </c>
      <c r="B23" s="111" t="s">
        <v>194</v>
      </c>
      <c r="C23" s="111" t="str">
        <f>'[6]LIMACOR ZONA 1'!$C$12</f>
        <v>IU2848SEC2021</v>
      </c>
      <c r="D23" s="111" t="s">
        <v>195</v>
      </c>
      <c r="E23" s="111" t="s">
        <v>134</v>
      </c>
      <c r="F23" s="118" t="s">
        <v>196</v>
      </c>
      <c r="G23" s="111" t="s">
        <v>197</v>
      </c>
      <c r="H23" s="111">
        <v>1</v>
      </c>
    </row>
    <row r="24" spans="1:8" ht="15.5" x14ac:dyDescent="0.35">
      <c r="A24" s="111">
        <v>23</v>
      </c>
      <c r="B24" s="119" t="s">
        <v>144</v>
      </c>
      <c r="C24" s="119" t="s">
        <v>198</v>
      </c>
      <c r="D24" s="119" t="s">
        <v>199</v>
      </c>
      <c r="E24" s="119" t="s">
        <v>112</v>
      </c>
      <c r="F24" s="119" t="s">
        <v>200</v>
      </c>
      <c r="G24" s="119" t="s">
        <v>201</v>
      </c>
      <c r="H24" s="119">
        <v>2</v>
      </c>
    </row>
    <row r="25" spans="1:8" ht="15.5" x14ac:dyDescent="0.35">
      <c r="A25" s="111">
        <v>24</v>
      </c>
      <c r="B25" s="119" t="s">
        <v>144</v>
      </c>
      <c r="C25" s="119" t="s">
        <v>202</v>
      </c>
      <c r="D25" s="119" t="s">
        <v>199</v>
      </c>
      <c r="E25" s="119" t="s">
        <v>112</v>
      </c>
      <c r="F25" s="119" t="s">
        <v>200</v>
      </c>
      <c r="G25" s="119" t="s">
        <v>203</v>
      </c>
      <c r="H25" s="119">
        <v>2</v>
      </c>
    </row>
    <row r="26" spans="1:8" ht="15.5" x14ac:dyDescent="0.35">
      <c r="A26" s="111">
        <v>26</v>
      </c>
      <c r="B26" s="111" t="s">
        <v>204</v>
      </c>
      <c r="C26" s="111" t="s">
        <v>205</v>
      </c>
      <c r="D26" s="111" t="s">
        <v>206</v>
      </c>
      <c r="E26" s="117" t="s">
        <v>134</v>
      </c>
      <c r="F26" s="117" t="s">
        <v>207</v>
      </c>
      <c r="G26" s="111" t="s">
        <v>208</v>
      </c>
      <c r="H26" s="111">
        <v>1</v>
      </c>
    </row>
    <row r="27" spans="1:8" ht="15.5" x14ac:dyDescent="0.35">
      <c r="A27" s="111">
        <v>29</v>
      </c>
      <c r="B27" s="111" t="s">
        <v>144</v>
      </c>
      <c r="C27" s="111" t="s">
        <v>209</v>
      </c>
      <c r="D27" s="111" t="s">
        <v>146</v>
      </c>
      <c r="E27" s="111" t="s">
        <v>112</v>
      </c>
      <c r="F27" s="117" t="s">
        <v>210</v>
      </c>
      <c r="G27" s="111" t="s">
        <v>211</v>
      </c>
      <c r="H27" s="111">
        <v>8</v>
      </c>
    </row>
    <row r="28" spans="1:8" ht="15.5" x14ac:dyDescent="0.35">
      <c r="A28" s="120"/>
      <c r="B28" s="121" t="s">
        <v>144</v>
      </c>
      <c r="C28" s="121" t="s">
        <v>212</v>
      </c>
      <c r="D28" s="121" t="s">
        <v>213</v>
      </c>
      <c r="E28" s="121" t="s">
        <v>214</v>
      </c>
      <c r="F28" s="121" t="s">
        <v>214</v>
      </c>
      <c r="G28" s="121" t="s">
        <v>215</v>
      </c>
      <c r="H28" s="122">
        <v>4</v>
      </c>
    </row>
    <row r="29" spans="1:8" ht="15.5" x14ac:dyDescent="0.35">
      <c r="A29" s="120"/>
      <c r="B29" s="121" t="s">
        <v>144</v>
      </c>
      <c r="C29" s="121" t="s">
        <v>216</v>
      </c>
      <c r="D29" s="121" t="s">
        <v>213</v>
      </c>
      <c r="E29" s="121" t="s">
        <v>214</v>
      </c>
      <c r="F29" s="121" t="s">
        <v>214</v>
      </c>
      <c r="G29" s="119" t="s">
        <v>217</v>
      </c>
      <c r="H29" s="122"/>
    </row>
    <row r="30" spans="1:8" ht="15.5" x14ac:dyDescent="0.35">
      <c r="A30" s="120"/>
      <c r="B30" s="121" t="s">
        <v>144</v>
      </c>
      <c r="C30" s="121" t="s">
        <v>218</v>
      </c>
      <c r="D30" s="121" t="s">
        <v>213</v>
      </c>
      <c r="E30" s="121" t="s">
        <v>214</v>
      </c>
      <c r="F30" s="121" t="s">
        <v>214</v>
      </c>
      <c r="G30" s="121" t="s">
        <v>219</v>
      </c>
      <c r="H30" s="122"/>
    </row>
    <row r="31" spans="1:8" ht="15.5" x14ac:dyDescent="0.35">
      <c r="A31" s="120"/>
      <c r="B31" s="121" t="s">
        <v>144</v>
      </c>
      <c r="C31" s="121" t="s">
        <v>220</v>
      </c>
      <c r="D31" s="121" t="s">
        <v>213</v>
      </c>
      <c r="E31" s="121" t="s">
        <v>214</v>
      </c>
      <c r="F31" s="121" t="s">
        <v>214</v>
      </c>
      <c r="G31" s="121" t="s">
        <v>221</v>
      </c>
      <c r="H31" s="122"/>
    </row>
    <row r="32" spans="1:8" ht="15.5" x14ac:dyDescent="0.35">
      <c r="A32" s="120"/>
      <c r="B32" s="121" t="s">
        <v>144</v>
      </c>
      <c r="C32" s="121" t="s">
        <v>222</v>
      </c>
      <c r="D32" s="121" t="s">
        <v>213</v>
      </c>
      <c r="E32" s="121" t="s">
        <v>214</v>
      </c>
      <c r="F32" s="121" t="s">
        <v>214</v>
      </c>
      <c r="G32" s="121" t="s">
        <v>219</v>
      </c>
      <c r="H32" s="122"/>
    </row>
    <row r="33" spans="1:8" ht="15.5" x14ac:dyDescent="0.35">
      <c r="A33" s="120"/>
      <c r="B33" s="121" t="s">
        <v>144</v>
      </c>
      <c r="C33" s="121" t="s">
        <v>223</v>
      </c>
      <c r="D33" s="121" t="s">
        <v>213</v>
      </c>
      <c r="E33" s="121" t="s">
        <v>214</v>
      </c>
      <c r="F33" s="121" t="s">
        <v>214</v>
      </c>
      <c r="G33" s="119" t="s">
        <v>224</v>
      </c>
      <c r="H33" s="122"/>
    </row>
    <row r="34" spans="1:8" ht="15.5" x14ac:dyDescent="0.35">
      <c r="A34" s="120"/>
      <c r="B34" s="121" t="s">
        <v>144</v>
      </c>
      <c r="C34" s="121" t="s">
        <v>225</v>
      </c>
      <c r="D34" s="121" t="s">
        <v>213</v>
      </c>
      <c r="E34" s="121" t="s">
        <v>214</v>
      </c>
      <c r="F34" s="121" t="s">
        <v>214</v>
      </c>
      <c r="G34" s="119" t="s">
        <v>221</v>
      </c>
      <c r="H34" s="122"/>
    </row>
    <row r="35" spans="1:8" ht="15.5" x14ac:dyDescent="0.35">
      <c r="A35" s="120"/>
      <c r="B35" s="121" t="s">
        <v>144</v>
      </c>
      <c r="C35" s="121" t="s">
        <v>226</v>
      </c>
      <c r="D35" s="121" t="s">
        <v>213</v>
      </c>
      <c r="E35" s="121" t="s">
        <v>214</v>
      </c>
      <c r="F35" s="121" t="s">
        <v>214</v>
      </c>
      <c r="G35" s="119" t="s">
        <v>215</v>
      </c>
      <c r="H35" s="122"/>
    </row>
    <row r="36" spans="1:8" ht="15.5" x14ac:dyDescent="0.35">
      <c r="A36" s="120"/>
      <c r="B36" s="121" t="s">
        <v>144</v>
      </c>
      <c r="C36" s="121" t="s">
        <v>227</v>
      </c>
      <c r="D36" s="121" t="s">
        <v>213</v>
      </c>
      <c r="E36" s="121" t="s">
        <v>214</v>
      </c>
      <c r="F36" s="121" t="s">
        <v>214</v>
      </c>
      <c r="G36" s="119" t="s">
        <v>224</v>
      </c>
      <c r="H36" s="122"/>
    </row>
    <row r="37" spans="1:8" ht="15.5" x14ac:dyDescent="0.35">
      <c r="A37" s="120"/>
      <c r="B37" s="121" t="s">
        <v>144</v>
      </c>
      <c r="C37" s="121" t="s">
        <v>228</v>
      </c>
      <c r="D37" s="121" t="s">
        <v>213</v>
      </c>
      <c r="E37" s="121" t="s">
        <v>214</v>
      </c>
      <c r="F37" s="121" t="s">
        <v>214</v>
      </c>
      <c r="G37" s="119" t="s">
        <v>221</v>
      </c>
      <c r="H37" s="122"/>
    </row>
    <row r="38" spans="1:8" ht="15.5" x14ac:dyDescent="0.35">
      <c r="A38" s="120"/>
      <c r="B38" s="121" t="s">
        <v>144</v>
      </c>
      <c r="C38" s="121" t="s">
        <v>229</v>
      </c>
      <c r="D38" s="121" t="s">
        <v>213</v>
      </c>
      <c r="E38" s="121" t="s">
        <v>214</v>
      </c>
      <c r="F38" s="121" t="s">
        <v>214</v>
      </c>
      <c r="G38" s="119" t="s">
        <v>219</v>
      </c>
      <c r="H38" s="122"/>
    </row>
    <row r="39" spans="1:8" ht="15.5" x14ac:dyDescent="0.35">
      <c r="A39" s="120"/>
      <c r="B39" s="121" t="s">
        <v>144</v>
      </c>
      <c r="C39" s="121" t="s">
        <v>230</v>
      </c>
      <c r="D39" s="121" t="s">
        <v>213</v>
      </c>
      <c r="E39" s="121" t="s">
        <v>214</v>
      </c>
      <c r="F39" s="121" t="s">
        <v>214</v>
      </c>
      <c r="G39" s="119" t="s">
        <v>224</v>
      </c>
      <c r="H39" s="122"/>
    </row>
    <row r="40" spans="1:8" ht="15.5" x14ac:dyDescent="0.35">
      <c r="A40" s="120"/>
      <c r="B40" s="121" t="s">
        <v>144</v>
      </c>
      <c r="C40" s="121" t="s">
        <v>231</v>
      </c>
      <c r="D40" s="121" t="s">
        <v>213</v>
      </c>
      <c r="E40" s="121" t="s">
        <v>214</v>
      </c>
      <c r="F40" s="121" t="s">
        <v>214</v>
      </c>
      <c r="G40" s="119" t="s">
        <v>221</v>
      </c>
      <c r="H40" s="122"/>
    </row>
    <row r="41" spans="1:8" ht="15.5" x14ac:dyDescent="0.35">
      <c r="A41" s="120"/>
      <c r="B41" s="121" t="s">
        <v>144</v>
      </c>
      <c r="C41" s="121"/>
      <c r="D41" s="121" t="s">
        <v>213</v>
      </c>
      <c r="E41" s="121" t="s">
        <v>214</v>
      </c>
      <c r="F41" s="121" t="s">
        <v>214</v>
      </c>
      <c r="G41" s="119" t="s">
        <v>219</v>
      </c>
      <c r="H41" s="122"/>
    </row>
    <row r="42" spans="1:8" ht="15.5" x14ac:dyDescent="0.35">
      <c r="A42" s="120"/>
      <c r="B42" s="121" t="s">
        <v>144</v>
      </c>
      <c r="C42" s="121" t="s">
        <v>232</v>
      </c>
      <c r="D42" s="121" t="s">
        <v>213</v>
      </c>
      <c r="E42" s="121" t="s">
        <v>214</v>
      </c>
      <c r="F42" s="121" t="s">
        <v>214</v>
      </c>
      <c r="G42" s="119" t="s">
        <v>224</v>
      </c>
      <c r="H42" s="122"/>
    </row>
    <row r="43" spans="1:8" ht="15.5" x14ac:dyDescent="0.35">
      <c r="A43" s="120"/>
      <c r="B43" s="121" t="s">
        <v>144</v>
      </c>
      <c r="C43" s="121" t="s">
        <v>233</v>
      </c>
      <c r="D43" s="121" t="s">
        <v>213</v>
      </c>
      <c r="E43" s="121" t="s">
        <v>214</v>
      </c>
      <c r="F43" s="121" t="s">
        <v>214</v>
      </c>
      <c r="G43" s="119" t="s">
        <v>217</v>
      </c>
      <c r="H43" s="122"/>
    </row>
    <row r="44" spans="1:8" ht="15.5" x14ac:dyDescent="0.35">
      <c r="A44" s="120"/>
      <c r="B44" s="121" t="s">
        <v>144</v>
      </c>
      <c r="C44" s="121" t="s">
        <v>234</v>
      </c>
      <c r="D44" s="121" t="s">
        <v>213</v>
      </c>
      <c r="E44" s="121" t="s">
        <v>214</v>
      </c>
      <c r="F44" s="121" t="s">
        <v>214</v>
      </c>
      <c r="G44" s="119" t="s">
        <v>235</v>
      </c>
      <c r="H44" s="122"/>
    </row>
    <row r="45" spans="1:8" ht="15.5" x14ac:dyDescent="0.35">
      <c r="A45" s="120"/>
      <c r="B45" s="121" t="s">
        <v>144</v>
      </c>
      <c r="C45" s="121" t="s">
        <v>236</v>
      </c>
      <c r="D45" s="121" t="s">
        <v>213</v>
      </c>
      <c r="E45" s="121" t="s">
        <v>214</v>
      </c>
      <c r="F45" s="121" t="s">
        <v>214</v>
      </c>
      <c r="G45" s="119" t="s">
        <v>215</v>
      </c>
      <c r="H45" s="122"/>
    </row>
    <row r="46" spans="1:8" ht="15.5" x14ac:dyDescent="0.35">
      <c r="A46" s="120"/>
      <c r="B46" s="121" t="s">
        <v>144</v>
      </c>
      <c r="C46" s="121" t="s">
        <v>237</v>
      </c>
      <c r="D46" s="121" t="s">
        <v>213</v>
      </c>
      <c r="E46" s="121" t="s">
        <v>214</v>
      </c>
      <c r="F46" s="121" t="s">
        <v>214</v>
      </c>
      <c r="G46" s="119" t="s">
        <v>217</v>
      </c>
      <c r="H46" s="122"/>
    </row>
    <row r="47" spans="1:8" ht="15.5" x14ac:dyDescent="0.35">
      <c r="A47" s="120"/>
      <c r="B47" s="121" t="s">
        <v>144</v>
      </c>
      <c r="C47" s="121" t="s">
        <v>238</v>
      </c>
      <c r="D47" s="121" t="s">
        <v>213</v>
      </c>
      <c r="E47" s="121" t="s">
        <v>214</v>
      </c>
      <c r="F47" s="121" t="s">
        <v>214</v>
      </c>
      <c r="G47" s="119" t="s">
        <v>217</v>
      </c>
      <c r="H47" s="122"/>
    </row>
    <row r="48" spans="1:8" ht="15.5" x14ac:dyDescent="0.35">
      <c r="A48" s="120"/>
      <c r="B48" s="121" t="s">
        <v>144</v>
      </c>
      <c r="C48" s="121" t="s">
        <v>239</v>
      </c>
      <c r="D48" s="121" t="s">
        <v>213</v>
      </c>
      <c r="E48" s="121" t="s">
        <v>214</v>
      </c>
      <c r="F48" s="121" t="s">
        <v>214</v>
      </c>
      <c r="G48" s="119" t="s">
        <v>215</v>
      </c>
      <c r="H48" s="122"/>
    </row>
    <row r="49" spans="1:8" ht="31" x14ac:dyDescent="0.35">
      <c r="A49" s="120"/>
      <c r="B49" s="121" t="s">
        <v>144</v>
      </c>
      <c r="C49" s="121" t="s">
        <v>240</v>
      </c>
      <c r="D49" s="121" t="s">
        <v>241</v>
      </c>
      <c r="E49" s="121" t="s">
        <v>242</v>
      </c>
      <c r="F49" s="121" t="s">
        <v>242</v>
      </c>
      <c r="G49" s="119" t="s">
        <v>243</v>
      </c>
      <c r="H49" s="123">
        <v>1</v>
      </c>
    </row>
    <row r="50" spans="1:8" ht="31" x14ac:dyDescent="0.35">
      <c r="A50" s="120"/>
      <c r="B50" s="121" t="s">
        <v>144</v>
      </c>
      <c r="C50" s="121" t="s">
        <v>244</v>
      </c>
      <c r="D50" s="121" t="s">
        <v>241</v>
      </c>
      <c r="E50" s="121" t="s">
        <v>242</v>
      </c>
      <c r="F50" s="121" t="s">
        <v>242</v>
      </c>
      <c r="G50" s="119" t="s">
        <v>245</v>
      </c>
      <c r="H50" s="123">
        <v>1</v>
      </c>
    </row>
    <row r="51" spans="1:8" ht="15.5" x14ac:dyDescent="0.35">
      <c r="A51" s="120"/>
      <c r="B51" s="121" t="s">
        <v>122</v>
      </c>
      <c r="C51" s="121" t="s">
        <v>246</v>
      </c>
      <c r="D51" s="124" t="s">
        <v>247</v>
      </c>
      <c r="E51" s="121" t="s">
        <v>134</v>
      </c>
      <c r="F51" s="121" t="s">
        <v>248</v>
      </c>
      <c r="G51" s="121" t="s">
        <v>249</v>
      </c>
      <c r="H51" s="124">
        <v>1</v>
      </c>
    </row>
    <row r="52" spans="1:8" ht="15.5" x14ac:dyDescent="0.35">
      <c r="A52" s="120"/>
      <c r="B52" s="124" t="s">
        <v>187</v>
      </c>
      <c r="C52" s="121" t="s">
        <v>250</v>
      </c>
      <c r="D52" s="124" t="s">
        <v>189</v>
      </c>
      <c r="E52" s="124" t="s">
        <v>134</v>
      </c>
      <c r="F52" s="121" t="s">
        <v>251</v>
      </c>
      <c r="G52" s="124" t="s">
        <v>252</v>
      </c>
      <c r="H52" s="124">
        <v>1</v>
      </c>
    </row>
    <row r="53" spans="1:8" ht="15.5" x14ac:dyDescent="0.35">
      <c r="A53" s="120"/>
      <c r="B53" s="124" t="s">
        <v>199</v>
      </c>
      <c r="C53" s="121" t="s">
        <v>253</v>
      </c>
      <c r="D53" s="124" t="s">
        <v>254</v>
      </c>
      <c r="E53" s="124" t="s">
        <v>255</v>
      </c>
      <c r="F53" s="124" t="s">
        <v>256</v>
      </c>
      <c r="G53" s="121" t="s">
        <v>256</v>
      </c>
      <c r="H53" s="124">
        <v>1</v>
      </c>
    </row>
    <row r="55" spans="1:8" x14ac:dyDescent="0.35">
      <c r="G55" s="125" t="s">
        <v>257</v>
      </c>
      <c r="H55" s="125">
        <f>SUM(H3:H53)</f>
        <v>60</v>
      </c>
    </row>
  </sheetData>
  <mergeCells count="9">
    <mergeCell ref="B17:B18"/>
    <mergeCell ref="H28:H48"/>
    <mergeCell ref="A1:H1"/>
    <mergeCell ref="B4:B5"/>
    <mergeCell ref="D4:D5"/>
    <mergeCell ref="B6:B7"/>
    <mergeCell ref="B8:B9"/>
    <mergeCell ref="B11:B14"/>
    <mergeCell ref="D11:D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Oferta Economica</vt:lpstr>
      <vt:lpstr>Ajuste Tarifa 2026</vt:lpstr>
      <vt:lpstr>Puestos Nuevos</vt:lpstr>
      <vt:lpstr>Resumen Of</vt:lpstr>
      <vt:lpstr>Anexo Detalle puestos adicional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Alberto Avellaneda Mendieta</dc:creator>
  <cp:lastModifiedBy>angela pantoja morales</cp:lastModifiedBy>
  <dcterms:created xsi:type="dcterms:W3CDTF">2025-07-18T15:29:18Z</dcterms:created>
  <dcterms:modified xsi:type="dcterms:W3CDTF">2026-01-15T15:08:57Z</dcterms:modified>
</cp:coreProperties>
</file>