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SENA 2026\PROCESOS PSP\INSTRUCTORES\HOTELERÍA\"/>
    </mc:Choice>
  </mc:AlternateContent>
  <xr:revisionPtr revIDLastSave="0" documentId="13_ncr:1_{B128D948-B6C1-441C-B358-106EA78EF801}" xr6:coauthVersionLast="46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0" i="2" l="1"/>
  <c r="C71" i="2"/>
  <c r="C72" i="2"/>
  <c r="C73" i="2"/>
  <c r="C74" i="2"/>
  <c r="C75" i="2"/>
  <c r="C76" i="2"/>
  <c r="C69" i="2"/>
  <c r="D136" i="2"/>
  <c r="D137" i="2"/>
  <c r="D138" i="2"/>
  <c r="D139" i="2"/>
  <c r="D140" i="2"/>
  <c r="D141" i="2"/>
  <c r="D135" i="2"/>
  <c r="D120" i="2"/>
  <c r="D121" i="2"/>
  <c r="D122" i="2"/>
  <c r="D123" i="2"/>
  <c r="D124" i="2"/>
  <c r="D125" i="2"/>
  <c r="D126" i="2"/>
  <c r="D127" i="2"/>
  <c r="D128" i="2"/>
  <c r="D119" i="2"/>
  <c r="D102" i="2"/>
  <c r="D103" i="2"/>
  <c r="D104" i="2"/>
  <c r="D105" i="2"/>
  <c r="D106" i="2"/>
  <c r="D107" i="2"/>
  <c r="D108" i="2"/>
  <c r="D109" i="2"/>
  <c r="D110" i="2"/>
  <c r="D111" i="2"/>
  <c r="D101" i="2"/>
  <c r="D53" i="2"/>
  <c r="D54" i="2"/>
  <c r="D55" i="2"/>
  <c r="D56" i="2"/>
  <c r="D57" i="2"/>
  <c r="D58" i="2"/>
  <c r="D59" i="2"/>
  <c r="D60" i="2"/>
  <c r="D61" i="2"/>
  <c r="D52" i="2"/>
  <c r="D84" i="2"/>
  <c r="D85" i="2"/>
  <c r="D86" i="2"/>
  <c r="D87" i="2"/>
  <c r="D88" i="2"/>
  <c r="D89" i="2"/>
  <c r="D90" i="2"/>
  <c r="D91" i="2"/>
  <c r="D92" i="2"/>
  <c r="D93" i="2"/>
  <c r="D94" i="2"/>
  <c r="D83" i="2"/>
  <c r="D37" i="2"/>
  <c r="D38" i="2"/>
  <c r="D39" i="2"/>
  <c r="D40" i="2"/>
  <c r="D41" i="2"/>
  <c r="D42" i="2"/>
  <c r="D43" i="2"/>
  <c r="D44" i="2"/>
  <c r="D45" i="2"/>
  <c r="D46" i="2"/>
  <c r="D36" i="2"/>
  <c r="D67" i="2"/>
  <c r="D20" i="2"/>
  <c r="D21" i="2"/>
  <c r="D22" i="2"/>
  <c r="D23" i="2"/>
  <c r="D24" i="2"/>
  <c r="D25" i="2"/>
  <c r="D26" i="2"/>
  <c r="D27" i="2"/>
  <c r="D28" i="2"/>
  <c r="D29" i="2"/>
  <c r="D30" i="2"/>
  <c r="D19" i="2"/>
  <c r="D4" i="2"/>
  <c r="C141" i="2"/>
  <c r="C140" i="2"/>
  <c r="C138" i="2"/>
  <c r="C137" i="2"/>
  <c r="C136" i="2"/>
  <c r="C135" i="2"/>
  <c r="C139" i="2"/>
  <c r="B145" i="2"/>
  <c r="C144" i="2"/>
  <c r="D144" i="2" s="1"/>
  <c r="C143" i="2"/>
  <c r="D143" i="2" s="1"/>
  <c r="C142" i="2"/>
  <c r="D142" i="2" s="1"/>
  <c r="C134" i="2"/>
  <c r="D134" i="2" s="1"/>
  <c r="D133" i="2"/>
  <c r="C133" i="2"/>
  <c r="B79" i="2"/>
  <c r="C78" i="2"/>
  <c r="C77" i="2"/>
  <c r="C68" i="2"/>
  <c r="C67" i="2"/>
  <c r="C85" i="2"/>
  <c r="C86" i="2"/>
  <c r="C87" i="2"/>
  <c r="C88" i="2"/>
  <c r="C89" i="2"/>
  <c r="C90" i="2"/>
  <c r="C91" i="2"/>
  <c r="C92" i="2"/>
  <c r="C93" i="2"/>
  <c r="C94" i="2"/>
  <c r="C84" i="2"/>
  <c r="B95" i="2"/>
  <c r="C83" i="2"/>
  <c r="C102" i="2"/>
  <c r="C103" i="2"/>
  <c r="C104" i="2"/>
  <c r="C105" i="2"/>
  <c r="C106" i="2"/>
  <c r="C107" i="2"/>
  <c r="C108" i="2"/>
  <c r="C109" i="2"/>
  <c r="C110" i="2"/>
  <c r="C111" i="2"/>
  <c r="C101" i="2"/>
  <c r="B112" i="2"/>
  <c r="C100" i="2"/>
  <c r="C145" i="2" l="1"/>
  <c r="C79" i="2"/>
  <c r="C95" i="2"/>
  <c r="C112" i="2"/>
  <c r="C53" i="2"/>
  <c r="C54" i="2"/>
  <c r="C55" i="2"/>
  <c r="C56" i="2"/>
  <c r="C57" i="2"/>
  <c r="C58" i="2"/>
  <c r="C59" i="2"/>
  <c r="C60" i="2"/>
  <c r="C61" i="2"/>
  <c r="C52" i="2"/>
  <c r="B63" i="2"/>
  <c r="C62" i="2"/>
  <c r="C51" i="2"/>
  <c r="C117" i="2"/>
  <c r="C118" i="2"/>
  <c r="C119" i="2"/>
  <c r="C120" i="2"/>
  <c r="C121" i="2"/>
  <c r="C122" i="2"/>
  <c r="C36" i="2"/>
  <c r="C38" i="2"/>
  <c r="C39" i="2"/>
  <c r="C40" i="2"/>
  <c r="C41" i="2"/>
  <c r="C42" i="2"/>
  <c r="C43" i="2"/>
  <c r="C44" i="2"/>
  <c r="C45" i="2"/>
  <c r="C46" i="2"/>
  <c r="C37" i="2"/>
  <c r="B47" i="2"/>
  <c r="C35" i="2"/>
  <c r="B129" i="2"/>
  <c r="C22" i="2"/>
  <c r="C23" i="2"/>
  <c r="C24" i="2"/>
  <c r="C25" i="2"/>
  <c r="C26" i="2"/>
  <c r="C27" i="2"/>
  <c r="C28" i="2"/>
  <c r="C29" i="2"/>
  <c r="C30" i="2"/>
  <c r="C21" i="2"/>
  <c r="B31" i="2"/>
  <c r="C20" i="2"/>
  <c r="C19" i="2"/>
  <c r="C3" i="2"/>
  <c r="C4" i="2"/>
  <c r="C5" i="2"/>
  <c r="C6" i="2"/>
  <c r="C7" i="2"/>
  <c r="C8" i="2"/>
  <c r="C9" i="2"/>
  <c r="C10" i="2"/>
  <c r="C11" i="2"/>
  <c r="C12" i="2"/>
  <c r="C13" i="2"/>
  <c r="C14" i="2"/>
  <c r="B15" i="2"/>
  <c r="D74" i="2" l="1"/>
  <c r="D75" i="2"/>
  <c r="D73" i="2"/>
  <c r="D76" i="2"/>
  <c r="D70" i="2"/>
  <c r="D71" i="2"/>
  <c r="D72" i="2"/>
  <c r="D69" i="2"/>
  <c r="C63" i="2"/>
  <c r="C126" i="2"/>
  <c r="C127" i="2"/>
  <c r="C128" i="2"/>
  <c r="C123" i="2"/>
  <c r="C125" i="2"/>
  <c r="C124" i="2"/>
  <c r="C47" i="2"/>
  <c r="C31" i="2"/>
  <c r="C15" i="2"/>
  <c r="D68" i="2" l="1"/>
  <c r="D77" i="2"/>
  <c r="D78" i="2"/>
  <c r="D100" i="2"/>
  <c r="D51" i="2"/>
  <c r="D62" i="2"/>
  <c r="D117" i="2"/>
  <c r="D35" i="2"/>
  <c r="C129" i="2"/>
  <c r="D118" i="2"/>
  <c r="D5" i="2"/>
  <c r="D10" i="2"/>
  <c r="D3" i="2"/>
  <c r="D12" i="2"/>
  <c r="D9" i="2"/>
  <c r="D6" i="2"/>
  <c r="D11" i="2"/>
  <c r="D7" i="2"/>
  <c r="D8" i="2"/>
  <c r="D14" i="2"/>
  <c r="D13" i="2"/>
</calcChain>
</file>

<file path=xl/sharedStrings.xml><?xml version="1.0" encoding="utf-8"?>
<sst xmlns="http://schemas.openxmlformats.org/spreadsheetml/2006/main" count="153" uniqueCount="19">
  <si>
    <t>MES</t>
  </si>
  <si>
    <t>DIAS</t>
  </si>
  <si>
    <t>HONORARIOS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</si>
  <si>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</si>
  <si>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</si>
  <si>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</si>
  <si>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</si>
  <si>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</si>
  <si>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</si>
  <si>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</si>
  <si>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</si>
  <si>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</si>
  <si>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</si>
  <si>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</si>
  <si>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</si>
  <si>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</si>
  <si>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6 Horas</t>
  </si>
  <si>
    <t>8 horas</t>
  </si>
  <si>
    <t>8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</si>
</sst>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164" fontId="0" fillId="0" borderId="1" xfId="1" applyFont="1" applyBorder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2" fillId="2" borderId="5" xfId="0" applyFont="1" applyFill="1" applyBorder="1"/>
    <xf numFmtId="0" fontId="0" fillId="0" borderId="5" xfId="0" applyBorder="1"/>
    <xf numFmtId="10" fontId="0" fillId="2" borderId="6" xfId="2" applyNumberFormat="1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164" fontId="4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164" fontId="0" fillId="0" borderId="0" xfId="1" applyFont="1"/>
    <xf numFmtId="164" fontId="6" fillId="2" borderId="6" xfId="1" applyFont="1" applyFill="1" applyBorder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164" fontId="4" fillId="2" borderId="0" xfId="0" applyNumberFormat="1" applyFont="1" applyFill="1" applyAlignment="1">
      <alignment vertical="center"/>
    </xf>
    <xf numFmtId="4" fontId="0" fillId="0" borderId="0" xfId="0" applyNumberForma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6">
    <cellStyle name="Moneda" xfId="1" builtinId="4"/>
    <cellStyle name="Moneda 2 2" xfId="5" xr:uid="{ACA8A7FF-7F88-4FB4-BCCD-DCCC249F682F}"/>
    <cellStyle name="Normal" xfId="0" builtinId="0"/>
    <cellStyle name="Normal 2" xfId="3" xr:uid="{C225D40E-6AE9-4E72-8AB8-D2C0F6D92553}"/>
    <cellStyle name="Normal 2 2" xfId="4" xr:uid="{4858C83A-3A1F-4E09-8758-BB83BB60A64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D145"/>
  <sheetViews>
    <sheetView tabSelected="1" topLeftCell="A54" zoomScale="90" zoomScaleNormal="90" workbookViewId="0">
      <selection activeCell="H71" sqref="H71"/>
    </sheetView>
  </sheetViews>
  <sheetFormatPr baseColWidth="10" defaultColWidth="11.44140625" defaultRowHeight="14.4" x14ac:dyDescent="0.3"/>
  <cols>
    <col min="1" max="1" width="13.109375" bestFit="1" customWidth="1"/>
    <col min="2" max="2" width="17" customWidth="1"/>
    <col min="3" max="3" width="21" customWidth="1"/>
    <col min="4" max="4" width="19" bestFit="1" customWidth="1"/>
  </cols>
  <sheetData>
    <row r="1" spans="1:4" ht="18" x14ac:dyDescent="0.3">
      <c r="A1" s="21" t="s">
        <v>18</v>
      </c>
      <c r="B1" s="22"/>
      <c r="C1" s="22"/>
      <c r="D1" s="23"/>
    </row>
    <row r="2" spans="1:4" ht="18" x14ac:dyDescent="0.35">
      <c r="A2" s="5" t="s">
        <v>0</v>
      </c>
      <c r="B2" s="3" t="s">
        <v>1</v>
      </c>
      <c r="C2" s="2" t="s">
        <v>2</v>
      </c>
      <c r="D2" s="13">
        <v>4737497</v>
      </c>
    </row>
    <row r="3" spans="1:4" x14ac:dyDescent="0.3">
      <c r="A3" s="6" t="s">
        <v>3</v>
      </c>
      <c r="B3" s="4">
        <v>0</v>
      </c>
      <c r="C3" s="1">
        <f>ROUND(+$D$2/30*B3,0)</f>
        <v>0</v>
      </c>
      <c r="D3" s="7">
        <f>C3/$C$15</f>
        <v>0</v>
      </c>
    </row>
    <row r="4" spans="1:4" x14ac:dyDescent="0.3">
      <c r="A4" s="6" t="s">
        <v>4</v>
      </c>
      <c r="B4" s="4">
        <v>29</v>
      </c>
      <c r="C4" s="1">
        <f>ROUND(+$D$2/30*B4,0)</f>
        <v>4579580</v>
      </c>
      <c r="D4" s="7">
        <f>C4/$C$15</f>
        <v>9.324758004409997E-2</v>
      </c>
    </row>
    <row r="5" spans="1:4" x14ac:dyDescent="0.3">
      <c r="A5" s="6" t="s">
        <v>5</v>
      </c>
      <c r="B5" s="4">
        <v>30</v>
      </c>
      <c r="C5" s="1">
        <f t="shared" ref="C5:C14" si="0">ROUND(+$D$2/30*B5,0)</f>
        <v>4737497</v>
      </c>
      <c r="D5" s="7">
        <f t="shared" ref="D4:D14" si="1">C5/$C$15</f>
        <v>9.6463022966338283E-2</v>
      </c>
    </row>
    <row r="6" spans="1:4" x14ac:dyDescent="0.3">
      <c r="A6" s="6" t="s">
        <v>6</v>
      </c>
      <c r="B6" s="4">
        <v>30</v>
      </c>
      <c r="C6" s="1">
        <f t="shared" si="0"/>
        <v>4737497</v>
      </c>
      <c r="D6" s="7">
        <f t="shared" si="1"/>
        <v>9.6463022966338283E-2</v>
      </c>
    </row>
    <row r="7" spans="1:4" x14ac:dyDescent="0.3">
      <c r="A7" s="6" t="s">
        <v>7</v>
      </c>
      <c r="B7" s="4">
        <v>30</v>
      </c>
      <c r="C7" s="1">
        <f t="shared" si="0"/>
        <v>4737497</v>
      </c>
      <c r="D7" s="7">
        <f t="shared" si="1"/>
        <v>9.6463022966338283E-2</v>
      </c>
    </row>
    <row r="8" spans="1:4" x14ac:dyDescent="0.3">
      <c r="A8" s="6" t="s">
        <v>8</v>
      </c>
      <c r="B8" s="4">
        <v>30</v>
      </c>
      <c r="C8" s="1">
        <f t="shared" si="0"/>
        <v>4737497</v>
      </c>
      <c r="D8" s="7">
        <f t="shared" si="1"/>
        <v>9.6463022966338283E-2</v>
      </c>
    </row>
    <row r="9" spans="1:4" x14ac:dyDescent="0.3">
      <c r="A9" s="6" t="s">
        <v>9</v>
      </c>
      <c r="B9" s="4">
        <v>27</v>
      </c>
      <c r="C9" s="1">
        <f t="shared" si="0"/>
        <v>4263747</v>
      </c>
      <c r="D9" s="7">
        <f t="shared" si="1"/>
        <v>8.6816714561224195E-2</v>
      </c>
    </row>
    <row r="10" spans="1:4" x14ac:dyDescent="0.3">
      <c r="A10" s="6" t="s">
        <v>10</v>
      </c>
      <c r="B10" s="4">
        <v>30</v>
      </c>
      <c r="C10" s="1">
        <f t="shared" si="0"/>
        <v>4737497</v>
      </c>
      <c r="D10" s="7">
        <f t="shared" si="1"/>
        <v>9.6463022966338283E-2</v>
      </c>
    </row>
    <row r="11" spans="1:4" x14ac:dyDescent="0.3">
      <c r="A11" s="6" t="s">
        <v>11</v>
      </c>
      <c r="B11" s="4">
        <v>30</v>
      </c>
      <c r="C11" s="1">
        <f t="shared" si="0"/>
        <v>4737497</v>
      </c>
      <c r="D11" s="7">
        <f t="shared" si="1"/>
        <v>9.6463022966338283E-2</v>
      </c>
    </row>
    <row r="12" spans="1:4" x14ac:dyDescent="0.3">
      <c r="A12" s="6" t="s">
        <v>12</v>
      </c>
      <c r="B12" s="4">
        <v>30</v>
      </c>
      <c r="C12" s="1">
        <f t="shared" si="0"/>
        <v>4737497</v>
      </c>
      <c r="D12" s="7">
        <f t="shared" si="1"/>
        <v>9.6463022966338283E-2</v>
      </c>
    </row>
    <row r="13" spans="1:4" x14ac:dyDescent="0.3">
      <c r="A13" s="6" t="s">
        <v>13</v>
      </c>
      <c r="B13" s="4">
        <v>30</v>
      </c>
      <c r="C13" s="1">
        <f t="shared" si="0"/>
        <v>4737497</v>
      </c>
      <c r="D13" s="7">
        <f t="shared" si="1"/>
        <v>9.6463022966338283E-2</v>
      </c>
    </row>
    <row r="14" spans="1:4" x14ac:dyDescent="0.3">
      <c r="A14" s="6" t="s">
        <v>14</v>
      </c>
      <c r="B14" s="4">
        <v>15</v>
      </c>
      <c r="C14" s="1">
        <f t="shared" si="0"/>
        <v>2368749</v>
      </c>
      <c r="D14" s="7">
        <f t="shared" si="1"/>
        <v>4.8231521663969566E-2</v>
      </c>
    </row>
    <row r="15" spans="1:4" ht="15" thickBot="1" x14ac:dyDescent="0.35">
      <c r="A15" s="11" t="s">
        <v>15</v>
      </c>
      <c r="B15" s="8">
        <f>SUM(B3:B14)</f>
        <v>311</v>
      </c>
      <c r="C15" s="9">
        <f>ROUND(SUM(C3:C14),0)</f>
        <v>49112052</v>
      </c>
      <c r="D15" s="10"/>
    </row>
    <row r="16" spans="1:4" ht="15" thickBot="1" x14ac:dyDescent="0.35"/>
    <row r="17" spans="1:4" ht="18" x14ac:dyDescent="0.3">
      <c r="A17" s="21" t="s">
        <v>18</v>
      </c>
      <c r="B17" s="22"/>
      <c r="C17" s="22"/>
      <c r="D17" s="23"/>
    </row>
    <row r="18" spans="1:4" ht="18" x14ac:dyDescent="0.35">
      <c r="A18" s="5" t="s">
        <v>0</v>
      </c>
      <c r="B18" s="3" t="s">
        <v>1</v>
      </c>
      <c r="C18" s="2" t="s">
        <v>2</v>
      </c>
      <c r="D18" s="13">
        <v>4737497</v>
      </c>
    </row>
    <row r="19" spans="1:4" x14ac:dyDescent="0.3">
      <c r="A19" s="6" t="s">
        <v>3</v>
      </c>
      <c r="B19" s="4">
        <v>0</v>
      </c>
      <c r="C19" s="1">
        <f>ROUND(+$D$2/30*B19,0)</f>
        <v>0</v>
      </c>
      <c r="D19" s="7">
        <f>C19/$C$31</f>
        <v>0</v>
      </c>
    </row>
    <row r="20" spans="1:4" x14ac:dyDescent="0.3">
      <c r="A20" s="6" t="s">
        <v>4</v>
      </c>
      <c r="B20" s="4">
        <v>0</v>
      </c>
      <c r="C20" s="1">
        <f>ROUND(+$D$2/30*B20,0)</f>
        <v>0</v>
      </c>
      <c r="D20" s="7">
        <f t="shared" ref="D20:D30" si="2">C20/$C$31</f>
        <v>0</v>
      </c>
    </row>
    <row r="21" spans="1:4" x14ac:dyDescent="0.3">
      <c r="A21" s="6" t="s">
        <v>5</v>
      </c>
      <c r="B21" s="4">
        <v>26</v>
      </c>
      <c r="C21" s="1">
        <f>ROUND(+$D$18/30*B21,0)</f>
        <v>4105831</v>
      </c>
      <c r="D21" s="7">
        <f t="shared" si="2"/>
        <v>9.3525184936240124E-2</v>
      </c>
    </row>
    <row r="22" spans="1:4" x14ac:dyDescent="0.3">
      <c r="A22" s="6" t="s">
        <v>6</v>
      </c>
      <c r="B22" s="4">
        <v>30</v>
      </c>
      <c r="C22" s="1">
        <f t="shared" ref="C22:C30" si="3">ROUND(+$D$18/30*B22,0)</f>
        <v>4737497</v>
      </c>
      <c r="D22" s="7">
        <f t="shared" si="2"/>
        <v>0.1079136679176232</v>
      </c>
    </row>
    <row r="23" spans="1:4" x14ac:dyDescent="0.3">
      <c r="A23" s="6" t="s">
        <v>7</v>
      </c>
      <c r="B23" s="4">
        <v>30</v>
      </c>
      <c r="C23" s="1">
        <f t="shared" si="3"/>
        <v>4737497</v>
      </c>
      <c r="D23" s="7">
        <f t="shared" si="2"/>
        <v>0.1079136679176232</v>
      </c>
    </row>
    <row r="24" spans="1:4" x14ac:dyDescent="0.3">
      <c r="A24" s="6" t="s">
        <v>8</v>
      </c>
      <c r="B24" s="4">
        <v>30</v>
      </c>
      <c r="C24" s="1">
        <f t="shared" si="3"/>
        <v>4737497</v>
      </c>
      <c r="D24" s="7">
        <f t="shared" si="2"/>
        <v>0.1079136679176232</v>
      </c>
    </row>
    <row r="25" spans="1:4" x14ac:dyDescent="0.3">
      <c r="A25" s="6" t="s">
        <v>9</v>
      </c>
      <c r="B25" s="4">
        <v>27</v>
      </c>
      <c r="C25" s="1">
        <f t="shared" si="3"/>
        <v>4263747</v>
      </c>
      <c r="D25" s="7">
        <f t="shared" si="2"/>
        <v>9.7122294292273356E-2</v>
      </c>
    </row>
    <row r="26" spans="1:4" x14ac:dyDescent="0.3">
      <c r="A26" s="6" t="s">
        <v>10</v>
      </c>
      <c r="B26" s="4">
        <v>30</v>
      </c>
      <c r="C26" s="1">
        <f t="shared" si="3"/>
        <v>4737497</v>
      </c>
      <c r="D26" s="7">
        <f t="shared" si="2"/>
        <v>0.1079136679176232</v>
      </c>
    </row>
    <row r="27" spans="1:4" x14ac:dyDescent="0.3">
      <c r="A27" s="6" t="s">
        <v>11</v>
      </c>
      <c r="B27" s="4">
        <v>30</v>
      </c>
      <c r="C27" s="1">
        <f t="shared" si="3"/>
        <v>4737497</v>
      </c>
      <c r="D27" s="7">
        <f t="shared" si="2"/>
        <v>0.1079136679176232</v>
      </c>
    </row>
    <row r="28" spans="1:4" x14ac:dyDescent="0.3">
      <c r="A28" s="6" t="s">
        <v>12</v>
      </c>
      <c r="B28" s="4">
        <v>30</v>
      </c>
      <c r="C28" s="1">
        <f t="shared" si="3"/>
        <v>4737497</v>
      </c>
      <c r="D28" s="7">
        <f t="shared" si="2"/>
        <v>0.1079136679176232</v>
      </c>
    </row>
    <row r="29" spans="1:4" x14ac:dyDescent="0.3">
      <c r="A29" s="6" t="s">
        <v>13</v>
      </c>
      <c r="B29" s="4">
        <v>30</v>
      </c>
      <c r="C29" s="1">
        <f t="shared" si="3"/>
        <v>4737497</v>
      </c>
      <c r="D29" s="7">
        <f t="shared" si="2"/>
        <v>0.1079136679176232</v>
      </c>
    </row>
    <row r="30" spans="1:4" x14ac:dyDescent="0.3">
      <c r="A30" s="6" t="s">
        <v>14</v>
      </c>
      <c r="B30" s="4">
        <v>15</v>
      </c>
      <c r="C30" s="1">
        <f t="shared" si="3"/>
        <v>2368749</v>
      </c>
      <c r="D30" s="7">
        <f t="shared" si="2"/>
        <v>5.395684534812413E-2</v>
      </c>
    </row>
    <row r="31" spans="1:4" ht="15" thickBot="1" x14ac:dyDescent="0.35">
      <c r="A31" s="11" t="s">
        <v>15</v>
      </c>
      <c r="B31" s="8">
        <f>SUM(B19:B30)</f>
        <v>278</v>
      </c>
      <c r="C31" s="9">
        <f>ROUND(SUM(C19:C30),0)</f>
        <v>43900806</v>
      </c>
      <c r="D31" s="10"/>
    </row>
    <row r="32" spans="1:4" ht="15" thickBot="1" x14ac:dyDescent="0.35">
      <c r="C32" s="12"/>
    </row>
    <row r="33" spans="1:4" ht="18" x14ac:dyDescent="0.3">
      <c r="A33" s="21" t="s">
        <v>18</v>
      </c>
      <c r="B33" s="22"/>
      <c r="C33" s="22"/>
      <c r="D33" s="23"/>
    </row>
    <row r="34" spans="1:4" ht="18" x14ac:dyDescent="0.35">
      <c r="A34" s="5" t="s">
        <v>0</v>
      </c>
      <c r="B34" s="3" t="s">
        <v>1</v>
      </c>
      <c r="C34" s="2" t="s">
        <v>2</v>
      </c>
      <c r="D34" s="13">
        <v>4737497</v>
      </c>
    </row>
    <row r="35" spans="1:4" x14ac:dyDescent="0.3">
      <c r="A35" s="6" t="s">
        <v>3</v>
      </c>
      <c r="B35" s="4">
        <v>0</v>
      </c>
      <c r="C35" s="1">
        <f>ROUND(+$D$2/30*B35,0)</f>
        <v>0</v>
      </c>
      <c r="D35" s="7">
        <f>C35/$C$15</f>
        <v>0</v>
      </c>
    </row>
    <row r="36" spans="1:4" x14ac:dyDescent="0.3">
      <c r="A36" s="6" t="s">
        <v>4</v>
      </c>
      <c r="B36" s="4">
        <v>20</v>
      </c>
      <c r="C36" s="1">
        <f>ROUND(+$D$34/30*B36,0)</f>
        <v>3158331</v>
      </c>
      <c r="D36" s="7">
        <f>C36/$C$47</f>
        <v>6.6225158758597538E-2</v>
      </c>
    </row>
    <row r="37" spans="1:4" x14ac:dyDescent="0.3">
      <c r="A37" s="6" t="s">
        <v>5</v>
      </c>
      <c r="B37" s="4">
        <v>30</v>
      </c>
      <c r="C37" s="1">
        <f>ROUND(+$D$34/30*B37,0)</f>
        <v>4737497</v>
      </c>
      <c r="D37" s="7">
        <f t="shared" ref="D37:D46" si="4">C37/$C$47</f>
        <v>9.9337748622098057E-2</v>
      </c>
    </row>
    <row r="38" spans="1:4" x14ac:dyDescent="0.3">
      <c r="A38" s="6" t="s">
        <v>6</v>
      </c>
      <c r="B38" s="4">
        <v>30</v>
      </c>
      <c r="C38" s="1">
        <f t="shared" ref="C38:C46" si="5">ROUND(+$D$34/30*B38,0)</f>
        <v>4737497</v>
      </c>
      <c r="D38" s="7">
        <f t="shared" si="4"/>
        <v>9.9337748622098057E-2</v>
      </c>
    </row>
    <row r="39" spans="1:4" x14ac:dyDescent="0.3">
      <c r="A39" s="6" t="s">
        <v>7</v>
      </c>
      <c r="B39" s="4">
        <v>30</v>
      </c>
      <c r="C39" s="1">
        <f t="shared" si="5"/>
        <v>4737497</v>
      </c>
      <c r="D39" s="7">
        <f t="shared" si="4"/>
        <v>9.9337748622098057E-2</v>
      </c>
    </row>
    <row r="40" spans="1:4" x14ac:dyDescent="0.3">
      <c r="A40" s="6" t="s">
        <v>8</v>
      </c>
      <c r="B40" s="4">
        <v>30</v>
      </c>
      <c r="C40" s="1">
        <f t="shared" si="5"/>
        <v>4737497</v>
      </c>
      <c r="D40" s="7">
        <f t="shared" si="4"/>
        <v>9.9337748622098057E-2</v>
      </c>
    </row>
    <row r="41" spans="1:4" x14ac:dyDescent="0.3">
      <c r="A41" s="6" t="s">
        <v>9</v>
      </c>
      <c r="B41" s="4">
        <v>27</v>
      </c>
      <c r="C41" s="1">
        <f t="shared" si="5"/>
        <v>4263747</v>
      </c>
      <c r="D41" s="7">
        <f t="shared" si="4"/>
        <v>8.9403967469367213E-2</v>
      </c>
    </row>
    <row r="42" spans="1:4" x14ac:dyDescent="0.3">
      <c r="A42" s="6" t="s">
        <v>10</v>
      </c>
      <c r="B42" s="4">
        <v>30</v>
      </c>
      <c r="C42" s="1">
        <f t="shared" si="5"/>
        <v>4737497</v>
      </c>
      <c r="D42" s="7">
        <f t="shared" si="4"/>
        <v>9.9337748622098057E-2</v>
      </c>
    </row>
    <row r="43" spans="1:4" x14ac:dyDescent="0.3">
      <c r="A43" s="6" t="s">
        <v>11</v>
      </c>
      <c r="B43" s="4">
        <v>30</v>
      </c>
      <c r="C43" s="1">
        <f t="shared" si="5"/>
        <v>4737497</v>
      </c>
      <c r="D43" s="7">
        <f t="shared" si="4"/>
        <v>9.9337748622098057E-2</v>
      </c>
    </row>
    <row r="44" spans="1:4" x14ac:dyDescent="0.3">
      <c r="A44" s="6" t="s">
        <v>12</v>
      </c>
      <c r="B44" s="4">
        <v>30</v>
      </c>
      <c r="C44" s="1">
        <f t="shared" si="5"/>
        <v>4737497</v>
      </c>
      <c r="D44" s="7">
        <f t="shared" si="4"/>
        <v>9.9337748622098057E-2</v>
      </c>
    </row>
    <row r="45" spans="1:4" x14ac:dyDescent="0.3">
      <c r="A45" s="6" t="s">
        <v>13</v>
      </c>
      <c r="B45" s="4">
        <v>30</v>
      </c>
      <c r="C45" s="1">
        <f t="shared" si="5"/>
        <v>4737497</v>
      </c>
      <c r="D45" s="7">
        <f t="shared" si="4"/>
        <v>9.9337748622098057E-2</v>
      </c>
    </row>
    <row r="46" spans="1:4" x14ac:dyDescent="0.3">
      <c r="A46" s="6" t="s">
        <v>14</v>
      </c>
      <c r="B46" s="4">
        <v>15</v>
      </c>
      <c r="C46" s="1">
        <f t="shared" si="5"/>
        <v>2368749</v>
      </c>
      <c r="D46" s="7">
        <f t="shared" si="4"/>
        <v>4.9668884795250771E-2</v>
      </c>
    </row>
    <row r="47" spans="1:4" ht="15" thickBot="1" x14ac:dyDescent="0.35">
      <c r="A47" s="11" t="s">
        <v>15</v>
      </c>
      <c r="B47" s="8">
        <f>SUM(B35:B46)</f>
        <v>302</v>
      </c>
      <c r="C47" s="9">
        <f>ROUND(SUM(C35:C46),0)</f>
        <v>47690803</v>
      </c>
      <c r="D47" s="10"/>
    </row>
    <row r="48" spans="1:4" ht="15" thickBot="1" x14ac:dyDescent="0.35"/>
    <row r="49" spans="1:4" ht="18" x14ac:dyDescent="0.3">
      <c r="A49" s="21" t="s">
        <v>18</v>
      </c>
      <c r="B49" s="22"/>
      <c r="C49" s="22"/>
      <c r="D49" s="23"/>
    </row>
    <row r="50" spans="1:4" ht="18" x14ac:dyDescent="0.35">
      <c r="A50" s="5" t="s">
        <v>0</v>
      </c>
      <c r="B50" s="3" t="s">
        <v>1</v>
      </c>
      <c r="C50" s="2" t="s">
        <v>2</v>
      </c>
      <c r="D50" s="13">
        <v>4737497</v>
      </c>
    </row>
    <row r="51" spans="1:4" x14ac:dyDescent="0.3">
      <c r="A51" s="6" t="s">
        <v>3</v>
      </c>
      <c r="B51" s="4">
        <v>0</v>
      </c>
      <c r="C51" s="1">
        <f>ROUND(+$D$2/30*B51,0)</f>
        <v>0</v>
      </c>
      <c r="D51" s="7">
        <f>C51/$C$15</f>
        <v>0</v>
      </c>
    </row>
    <row r="52" spans="1:4" x14ac:dyDescent="0.3">
      <c r="A52" s="6" t="s">
        <v>4</v>
      </c>
      <c r="B52" s="4">
        <v>29</v>
      </c>
      <c r="C52" s="1">
        <f>ROUND(+$D$50/30*B52,0)</f>
        <v>4579580</v>
      </c>
      <c r="D52" s="7">
        <f>C52/$C$63</f>
        <v>0.10320283775240112</v>
      </c>
    </row>
    <row r="53" spans="1:4" x14ac:dyDescent="0.3">
      <c r="A53" s="6" t="s">
        <v>5</v>
      </c>
      <c r="B53" s="4">
        <v>30</v>
      </c>
      <c r="C53" s="1">
        <f t="shared" ref="C53:C61" si="6">ROUND(+$D$50/30*B53,0)</f>
        <v>4737497</v>
      </c>
      <c r="D53" s="7">
        <f t="shared" ref="D53:D61" si="7">C53/$C$63</f>
        <v>0.10676156639767993</v>
      </c>
    </row>
    <row r="54" spans="1:4" x14ac:dyDescent="0.3">
      <c r="A54" s="6" t="s">
        <v>6</v>
      </c>
      <c r="B54" s="4">
        <v>30</v>
      </c>
      <c r="C54" s="1">
        <f t="shared" si="6"/>
        <v>4737497</v>
      </c>
      <c r="D54" s="7">
        <f t="shared" si="7"/>
        <v>0.10676156639767993</v>
      </c>
    </row>
    <row r="55" spans="1:4" x14ac:dyDescent="0.3">
      <c r="A55" s="6" t="s">
        <v>7</v>
      </c>
      <c r="B55" s="4">
        <v>30</v>
      </c>
      <c r="C55" s="1">
        <f t="shared" si="6"/>
        <v>4737497</v>
      </c>
      <c r="D55" s="7">
        <f t="shared" si="7"/>
        <v>0.10676156639767993</v>
      </c>
    </row>
    <row r="56" spans="1:4" x14ac:dyDescent="0.3">
      <c r="A56" s="6" t="s">
        <v>8</v>
      </c>
      <c r="B56" s="4">
        <v>30</v>
      </c>
      <c r="C56" s="1">
        <f t="shared" si="6"/>
        <v>4737497</v>
      </c>
      <c r="D56" s="7">
        <f t="shared" si="7"/>
        <v>0.10676156639767993</v>
      </c>
    </row>
    <row r="57" spans="1:4" x14ac:dyDescent="0.3">
      <c r="A57" s="6" t="s">
        <v>9</v>
      </c>
      <c r="B57" s="4">
        <v>27</v>
      </c>
      <c r="C57" s="1">
        <f t="shared" si="6"/>
        <v>4263747</v>
      </c>
      <c r="D57" s="7">
        <f t="shared" si="7"/>
        <v>9.6085402997280758E-2</v>
      </c>
    </row>
    <row r="58" spans="1:4" x14ac:dyDescent="0.3">
      <c r="A58" s="6" t="s">
        <v>10</v>
      </c>
      <c r="B58" s="4">
        <v>30</v>
      </c>
      <c r="C58" s="1">
        <f t="shared" si="6"/>
        <v>4737497</v>
      </c>
      <c r="D58" s="7">
        <f t="shared" si="7"/>
        <v>0.10676156639767993</v>
      </c>
    </row>
    <row r="59" spans="1:4" x14ac:dyDescent="0.3">
      <c r="A59" s="6" t="s">
        <v>11</v>
      </c>
      <c r="B59" s="4">
        <v>30</v>
      </c>
      <c r="C59" s="1">
        <f t="shared" si="6"/>
        <v>4737497</v>
      </c>
      <c r="D59" s="7">
        <f t="shared" si="7"/>
        <v>0.10676156639767993</v>
      </c>
    </row>
    <row r="60" spans="1:4" x14ac:dyDescent="0.3">
      <c r="A60" s="6" t="s">
        <v>12</v>
      </c>
      <c r="B60" s="4">
        <v>30</v>
      </c>
      <c r="C60" s="1">
        <f t="shared" si="6"/>
        <v>4737497</v>
      </c>
      <c r="D60" s="7">
        <f t="shared" si="7"/>
        <v>0.10676156639767993</v>
      </c>
    </row>
    <row r="61" spans="1:4" x14ac:dyDescent="0.3">
      <c r="A61" s="6" t="s">
        <v>13</v>
      </c>
      <c r="B61" s="4">
        <v>15</v>
      </c>
      <c r="C61" s="1">
        <f t="shared" si="6"/>
        <v>2368749</v>
      </c>
      <c r="D61" s="7">
        <f t="shared" si="7"/>
        <v>5.3380794466558593E-2</v>
      </c>
    </row>
    <row r="62" spans="1:4" x14ac:dyDescent="0.3">
      <c r="A62" s="6" t="s">
        <v>14</v>
      </c>
      <c r="B62" s="4">
        <v>0</v>
      </c>
      <c r="C62" s="1">
        <f t="shared" ref="C62" si="8">ROUND(+$D$34/30*B62,0)</f>
        <v>0</v>
      </c>
      <c r="D62" s="7">
        <f t="shared" ref="D52:D62" si="9">C62/$C$15</f>
        <v>0</v>
      </c>
    </row>
    <row r="63" spans="1:4" ht="15" thickBot="1" x14ac:dyDescent="0.35">
      <c r="A63" s="11" t="s">
        <v>15</v>
      </c>
      <c r="B63" s="8">
        <f>SUM(B51:B62)</f>
        <v>281</v>
      </c>
      <c r="C63" s="9">
        <f>ROUND(SUM(C51:C62),0)</f>
        <v>44374555</v>
      </c>
      <c r="D63" s="10"/>
    </row>
    <row r="64" spans="1:4" ht="15" thickBot="1" x14ac:dyDescent="0.35">
      <c r="A64" s="18"/>
      <c r="B64" s="19"/>
      <c r="C64" s="20"/>
      <c r="D64" s="17"/>
    </row>
    <row r="65" spans="1:4" ht="18" x14ac:dyDescent="0.3">
      <c r="A65" s="21" t="s">
        <v>17</v>
      </c>
      <c r="B65" s="22"/>
      <c r="C65" s="22"/>
      <c r="D65" s="23"/>
    </row>
    <row r="66" spans="1:4" ht="18" x14ac:dyDescent="0.35">
      <c r="A66" s="5" t="s">
        <v>0</v>
      </c>
      <c r="B66" s="3" t="s">
        <v>1</v>
      </c>
      <c r="C66" s="2" t="s">
        <v>2</v>
      </c>
      <c r="D66" s="13">
        <v>4737497</v>
      </c>
    </row>
    <row r="67" spans="1:4" x14ac:dyDescent="0.3">
      <c r="A67" s="6" t="s">
        <v>3</v>
      </c>
      <c r="B67" s="4">
        <v>0</v>
      </c>
      <c r="C67" s="1">
        <f>ROUND(+$D$2/30*B67,0)</f>
        <v>0</v>
      </c>
      <c r="D67" s="7">
        <f>C67/$C$15</f>
        <v>0</v>
      </c>
    </row>
    <row r="68" spans="1:4" x14ac:dyDescent="0.3">
      <c r="A68" s="6" t="s">
        <v>4</v>
      </c>
      <c r="B68" s="4">
        <v>0</v>
      </c>
      <c r="C68" s="1">
        <f t="shared" ref="C68:C78" si="10">ROUND(+$D$82/30*B68,0)</f>
        <v>0</v>
      </c>
      <c r="D68" s="7">
        <f t="shared" ref="D68:D78" si="11">C68/$C$15</f>
        <v>0</v>
      </c>
    </row>
    <row r="69" spans="1:4" x14ac:dyDescent="0.3">
      <c r="A69" s="6" t="s">
        <v>5</v>
      </c>
      <c r="B69" s="4">
        <v>26</v>
      </c>
      <c r="C69" s="1">
        <f>ROUND(+$D$66/30*B69,0)</f>
        <v>4105831</v>
      </c>
      <c r="D69" s="7">
        <f>C69/$C$79</f>
        <v>0.1256038740447816</v>
      </c>
    </row>
    <row r="70" spans="1:4" x14ac:dyDescent="0.3">
      <c r="A70" s="6" t="s">
        <v>6</v>
      </c>
      <c r="B70" s="4">
        <v>30</v>
      </c>
      <c r="C70" s="1">
        <f t="shared" ref="C70:C76" si="12">ROUND(+$D$66/30*B70,0)</f>
        <v>4737497</v>
      </c>
      <c r="D70" s="7">
        <f t="shared" ref="D70:D76" si="13">C70/$C$79</f>
        <v>0.14492753756195292</v>
      </c>
    </row>
    <row r="71" spans="1:4" x14ac:dyDescent="0.3">
      <c r="A71" s="6" t="s">
        <v>7</v>
      </c>
      <c r="B71" s="4">
        <v>30</v>
      </c>
      <c r="C71" s="1">
        <f t="shared" si="12"/>
        <v>4737497</v>
      </c>
      <c r="D71" s="7">
        <f t="shared" si="13"/>
        <v>0.14492753756195292</v>
      </c>
    </row>
    <row r="72" spans="1:4" x14ac:dyDescent="0.3">
      <c r="A72" s="6" t="s">
        <v>8</v>
      </c>
      <c r="B72" s="4">
        <v>30</v>
      </c>
      <c r="C72" s="1">
        <f t="shared" si="12"/>
        <v>4737497</v>
      </c>
      <c r="D72" s="7">
        <f t="shared" si="13"/>
        <v>0.14492753756195292</v>
      </c>
    </row>
    <row r="73" spans="1:4" x14ac:dyDescent="0.3">
      <c r="A73" s="6" t="s">
        <v>9</v>
      </c>
      <c r="B73" s="4">
        <v>27</v>
      </c>
      <c r="C73" s="1">
        <f t="shared" si="12"/>
        <v>4263747</v>
      </c>
      <c r="D73" s="7">
        <f t="shared" si="13"/>
        <v>0.13043477462828243</v>
      </c>
    </row>
    <row r="74" spans="1:4" x14ac:dyDescent="0.3">
      <c r="A74" s="6" t="s">
        <v>10</v>
      </c>
      <c r="B74" s="4">
        <v>30</v>
      </c>
      <c r="C74" s="1">
        <f t="shared" si="12"/>
        <v>4737497</v>
      </c>
      <c r="D74" s="7">
        <f t="shared" si="13"/>
        <v>0.14492753756195292</v>
      </c>
    </row>
    <row r="75" spans="1:4" x14ac:dyDescent="0.3">
      <c r="A75" s="6" t="s">
        <v>11</v>
      </c>
      <c r="B75" s="4">
        <v>30</v>
      </c>
      <c r="C75" s="1">
        <f t="shared" si="12"/>
        <v>4737497</v>
      </c>
      <c r="D75" s="7">
        <f t="shared" si="13"/>
        <v>0.14492753756195292</v>
      </c>
    </row>
    <row r="76" spans="1:4" x14ac:dyDescent="0.3">
      <c r="A76" s="6" t="s">
        <v>12</v>
      </c>
      <c r="B76" s="4">
        <v>4</v>
      </c>
      <c r="C76" s="1">
        <f t="shared" si="12"/>
        <v>631666</v>
      </c>
      <c r="D76" s="7">
        <f t="shared" si="13"/>
        <v>1.9323663517171318E-2</v>
      </c>
    </row>
    <row r="77" spans="1:4" x14ac:dyDescent="0.3">
      <c r="A77" s="6" t="s">
        <v>13</v>
      </c>
      <c r="B77" s="4">
        <v>0</v>
      </c>
      <c r="C77" s="1">
        <f t="shared" si="10"/>
        <v>0</v>
      </c>
      <c r="D77" s="7">
        <f t="shared" si="11"/>
        <v>0</v>
      </c>
    </row>
    <row r="78" spans="1:4" x14ac:dyDescent="0.3">
      <c r="A78" s="6" t="s">
        <v>14</v>
      </c>
      <c r="B78" s="4">
        <v>0</v>
      </c>
      <c r="C78" s="1">
        <f t="shared" si="10"/>
        <v>0</v>
      </c>
      <c r="D78" s="7">
        <f t="shared" si="11"/>
        <v>0</v>
      </c>
    </row>
    <row r="79" spans="1:4" ht="15" thickBot="1" x14ac:dyDescent="0.35">
      <c r="A79" s="11" t="s">
        <v>15</v>
      </c>
      <c r="B79" s="8">
        <f>SUM(B67:B78)</f>
        <v>207</v>
      </c>
      <c r="C79" s="9">
        <f>ROUND(SUM(C67:C78),0)</f>
        <v>32688729</v>
      </c>
      <c r="D79" s="10"/>
    </row>
    <row r="80" spans="1:4" ht="15" thickBot="1" x14ac:dyDescent="0.35">
      <c r="A80" s="18"/>
      <c r="B80" s="19"/>
      <c r="C80" s="20"/>
      <c r="D80" s="17"/>
    </row>
    <row r="81" spans="1:4" ht="18" x14ac:dyDescent="0.3">
      <c r="A81" s="21" t="s">
        <v>16</v>
      </c>
      <c r="B81" s="22"/>
      <c r="C81" s="22"/>
      <c r="D81" s="23"/>
    </row>
    <row r="82" spans="1:4" ht="18" x14ac:dyDescent="0.35">
      <c r="A82" s="5" t="s">
        <v>0</v>
      </c>
      <c r="B82" s="3" t="s">
        <v>1</v>
      </c>
      <c r="C82" s="2" t="s">
        <v>2</v>
      </c>
      <c r="D82" s="13">
        <v>3553123</v>
      </c>
    </row>
    <row r="83" spans="1:4" x14ac:dyDescent="0.3">
      <c r="A83" s="6" t="s">
        <v>3</v>
      </c>
      <c r="B83" s="4">
        <v>0</v>
      </c>
      <c r="C83" s="1">
        <f>ROUND(+$D$2/30*B83,0)</f>
        <v>0</v>
      </c>
      <c r="D83" s="7">
        <f>C83/$C$95</f>
        <v>0</v>
      </c>
    </row>
    <row r="84" spans="1:4" x14ac:dyDescent="0.3">
      <c r="A84" s="6" t="s">
        <v>4</v>
      </c>
      <c r="B84" s="4">
        <v>0</v>
      </c>
      <c r="C84" s="1">
        <f>ROUND(+$D$82/30*B84,0)</f>
        <v>0</v>
      </c>
      <c r="D84" s="7">
        <f t="shared" ref="D84:D94" si="14">C84/$C$95</f>
        <v>0</v>
      </c>
    </row>
    <row r="85" spans="1:4" x14ac:dyDescent="0.3">
      <c r="A85" s="6" t="s">
        <v>5</v>
      </c>
      <c r="B85" s="4">
        <v>26</v>
      </c>
      <c r="C85" s="1">
        <f t="shared" ref="C85:C94" si="15">ROUND(+$D$82/30*B85,0)</f>
        <v>3079373</v>
      </c>
      <c r="D85" s="7">
        <f t="shared" si="14"/>
        <v>0.14689264054453693</v>
      </c>
    </row>
    <row r="86" spans="1:4" x14ac:dyDescent="0.3">
      <c r="A86" s="6" t="s">
        <v>6</v>
      </c>
      <c r="B86" s="4">
        <v>30</v>
      </c>
      <c r="C86" s="1">
        <f t="shared" si="15"/>
        <v>3553123</v>
      </c>
      <c r="D86" s="7">
        <f t="shared" si="14"/>
        <v>0.16949152299819695</v>
      </c>
    </row>
    <row r="87" spans="1:4" x14ac:dyDescent="0.3">
      <c r="A87" s="6" t="s">
        <v>7</v>
      </c>
      <c r="B87" s="4">
        <v>30</v>
      </c>
      <c r="C87" s="1">
        <f t="shared" si="15"/>
        <v>3553123</v>
      </c>
      <c r="D87" s="7">
        <f t="shared" si="14"/>
        <v>0.16949152299819695</v>
      </c>
    </row>
    <row r="88" spans="1:4" x14ac:dyDescent="0.3">
      <c r="A88" s="6" t="s">
        <v>8</v>
      </c>
      <c r="B88" s="4">
        <v>30</v>
      </c>
      <c r="C88" s="1">
        <f t="shared" si="15"/>
        <v>3553123</v>
      </c>
      <c r="D88" s="7">
        <f t="shared" si="14"/>
        <v>0.16949152299819695</v>
      </c>
    </row>
    <row r="89" spans="1:4" x14ac:dyDescent="0.3">
      <c r="A89" s="6" t="s">
        <v>9</v>
      </c>
      <c r="B89" s="4">
        <v>27</v>
      </c>
      <c r="C89" s="1">
        <f t="shared" si="15"/>
        <v>3197811</v>
      </c>
      <c r="D89" s="7">
        <f t="shared" si="14"/>
        <v>0.15254238500901524</v>
      </c>
    </row>
    <row r="90" spans="1:4" x14ac:dyDescent="0.3">
      <c r="A90" s="6" t="s">
        <v>10</v>
      </c>
      <c r="B90" s="4">
        <v>30</v>
      </c>
      <c r="C90" s="1">
        <f t="shared" si="15"/>
        <v>3553123</v>
      </c>
      <c r="D90" s="7">
        <f t="shared" si="14"/>
        <v>0.16949152299819695</v>
      </c>
    </row>
    <row r="91" spans="1:4" x14ac:dyDescent="0.3">
      <c r="A91" s="6" t="s">
        <v>11</v>
      </c>
      <c r="B91" s="4">
        <v>4</v>
      </c>
      <c r="C91" s="1">
        <f t="shared" si="15"/>
        <v>473750</v>
      </c>
      <c r="D91" s="7">
        <f t="shared" si="14"/>
        <v>2.2598882453660006E-2</v>
      </c>
    </row>
    <row r="92" spans="1:4" x14ac:dyDescent="0.3">
      <c r="A92" s="6" t="s">
        <v>12</v>
      </c>
      <c r="B92" s="4">
        <v>0</v>
      </c>
      <c r="C92" s="1">
        <f t="shared" si="15"/>
        <v>0</v>
      </c>
      <c r="D92" s="7">
        <f t="shared" si="14"/>
        <v>0</v>
      </c>
    </row>
    <row r="93" spans="1:4" x14ac:dyDescent="0.3">
      <c r="A93" s="6" t="s">
        <v>13</v>
      </c>
      <c r="B93" s="4">
        <v>0</v>
      </c>
      <c r="C93" s="1">
        <f t="shared" si="15"/>
        <v>0</v>
      </c>
      <c r="D93" s="7">
        <f t="shared" si="14"/>
        <v>0</v>
      </c>
    </row>
    <row r="94" spans="1:4" x14ac:dyDescent="0.3">
      <c r="A94" s="6" t="s">
        <v>14</v>
      </c>
      <c r="B94" s="4">
        <v>0</v>
      </c>
      <c r="C94" s="1">
        <f t="shared" si="15"/>
        <v>0</v>
      </c>
      <c r="D94" s="7">
        <f t="shared" si="14"/>
        <v>0</v>
      </c>
    </row>
    <row r="95" spans="1:4" ht="15" thickBot="1" x14ac:dyDescent="0.35">
      <c r="A95" s="11" t="s">
        <v>15</v>
      </c>
      <c r="B95" s="8">
        <f>SUM(B83:B94)</f>
        <v>177</v>
      </c>
      <c r="C95" s="9">
        <f>ROUND(SUM(C83:C94),0)</f>
        <v>20963426</v>
      </c>
      <c r="D95" s="10"/>
    </row>
    <row r="96" spans="1:4" x14ac:dyDescent="0.3">
      <c r="A96" s="18"/>
      <c r="B96" s="19"/>
      <c r="C96" s="20"/>
      <c r="D96" s="17"/>
    </row>
    <row r="97" spans="1:4" ht="15" thickBot="1" x14ac:dyDescent="0.35">
      <c r="A97" s="18"/>
      <c r="B97" s="19"/>
      <c r="C97" s="20"/>
      <c r="D97" s="17"/>
    </row>
    <row r="98" spans="1:4" ht="18" x14ac:dyDescent="0.3">
      <c r="A98" s="21" t="s">
        <v>16</v>
      </c>
      <c r="B98" s="22"/>
      <c r="C98" s="22"/>
      <c r="D98" s="23"/>
    </row>
    <row r="99" spans="1:4" ht="18" x14ac:dyDescent="0.35">
      <c r="A99" s="5" t="s">
        <v>0</v>
      </c>
      <c r="B99" s="3" t="s">
        <v>1</v>
      </c>
      <c r="C99" s="2" t="s">
        <v>2</v>
      </c>
      <c r="D99" s="13">
        <v>3553123</v>
      </c>
    </row>
    <row r="100" spans="1:4" x14ac:dyDescent="0.3">
      <c r="A100" s="6" t="s">
        <v>3</v>
      </c>
      <c r="B100" s="4">
        <v>0</v>
      </c>
      <c r="C100" s="1">
        <f>ROUND(+$D$2/30*B100,0)</f>
        <v>0</v>
      </c>
      <c r="D100" s="7">
        <f>C100/$C$15</f>
        <v>0</v>
      </c>
    </row>
    <row r="101" spans="1:4" x14ac:dyDescent="0.3">
      <c r="A101" s="6" t="s">
        <v>4</v>
      </c>
      <c r="B101" s="4">
        <v>29</v>
      </c>
      <c r="C101" s="1">
        <f>ROUND(+$D$99/30*B101,0)</f>
        <v>3434686</v>
      </c>
      <c r="D101" s="7">
        <f>C101/$C$112</f>
        <v>9.3247597066659235E-2</v>
      </c>
    </row>
    <row r="102" spans="1:4" x14ac:dyDescent="0.3">
      <c r="A102" s="6" t="s">
        <v>5</v>
      </c>
      <c r="B102" s="4">
        <v>30</v>
      </c>
      <c r="C102" s="1">
        <f t="shared" ref="C102:C111" si="16">ROUND(+$D$99/30*B102,0)</f>
        <v>3553123</v>
      </c>
      <c r="D102" s="7">
        <f t="shared" ref="D102:D111" si="17">C102/$C$112</f>
        <v>9.6463019278117262E-2</v>
      </c>
    </row>
    <row r="103" spans="1:4" x14ac:dyDescent="0.3">
      <c r="A103" s="6" t="s">
        <v>6</v>
      </c>
      <c r="B103" s="4">
        <v>30</v>
      </c>
      <c r="C103" s="1">
        <f t="shared" si="16"/>
        <v>3553123</v>
      </c>
      <c r="D103" s="7">
        <f t="shared" si="17"/>
        <v>9.6463019278117262E-2</v>
      </c>
    </row>
    <row r="104" spans="1:4" x14ac:dyDescent="0.3">
      <c r="A104" s="6" t="s">
        <v>7</v>
      </c>
      <c r="B104" s="4">
        <v>30</v>
      </c>
      <c r="C104" s="1">
        <f t="shared" si="16"/>
        <v>3553123</v>
      </c>
      <c r="D104" s="7">
        <f t="shared" si="17"/>
        <v>9.6463019278117262E-2</v>
      </c>
    </row>
    <row r="105" spans="1:4" x14ac:dyDescent="0.3">
      <c r="A105" s="6" t="s">
        <v>8</v>
      </c>
      <c r="B105" s="4">
        <v>30</v>
      </c>
      <c r="C105" s="1">
        <f t="shared" si="16"/>
        <v>3553123</v>
      </c>
      <c r="D105" s="7">
        <f t="shared" si="17"/>
        <v>9.6463019278117262E-2</v>
      </c>
    </row>
    <row r="106" spans="1:4" x14ac:dyDescent="0.3">
      <c r="A106" s="6" t="s">
        <v>9</v>
      </c>
      <c r="B106" s="4">
        <v>27</v>
      </c>
      <c r="C106" s="1">
        <f t="shared" si="16"/>
        <v>3197811</v>
      </c>
      <c r="D106" s="7">
        <f t="shared" si="17"/>
        <v>8.6816725494944985E-2</v>
      </c>
    </row>
    <row r="107" spans="1:4" x14ac:dyDescent="0.3">
      <c r="A107" s="6" t="s">
        <v>10</v>
      </c>
      <c r="B107" s="4">
        <v>30</v>
      </c>
      <c r="C107" s="1">
        <f t="shared" si="16"/>
        <v>3553123</v>
      </c>
      <c r="D107" s="7">
        <f t="shared" si="17"/>
        <v>9.6463019278117262E-2</v>
      </c>
    </row>
    <row r="108" spans="1:4" x14ac:dyDescent="0.3">
      <c r="A108" s="6" t="s">
        <v>11</v>
      </c>
      <c r="B108" s="4">
        <v>30</v>
      </c>
      <c r="C108" s="1">
        <f t="shared" si="16"/>
        <v>3553123</v>
      </c>
      <c r="D108" s="7">
        <f t="shared" si="17"/>
        <v>9.6463019278117262E-2</v>
      </c>
    </row>
    <row r="109" spans="1:4" x14ac:dyDescent="0.3">
      <c r="A109" s="6" t="s">
        <v>12</v>
      </c>
      <c r="B109" s="4">
        <v>30</v>
      </c>
      <c r="C109" s="1">
        <f t="shared" si="16"/>
        <v>3553123</v>
      </c>
      <c r="D109" s="7">
        <f t="shared" si="17"/>
        <v>9.6463019278117262E-2</v>
      </c>
    </row>
    <row r="110" spans="1:4" x14ac:dyDescent="0.3">
      <c r="A110" s="6" t="s">
        <v>13</v>
      </c>
      <c r="B110" s="4">
        <v>30</v>
      </c>
      <c r="C110" s="1">
        <f t="shared" si="16"/>
        <v>3553123</v>
      </c>
      <c r="D110" s="7">
        <f t="shared" si="17"/>
        <v>9.6463019278117262E-2</v>
      </c>
    </row>
    <row r="111" spans="1:4" x14ac:dyDescent="0.3">
      <c r="A111" s="6" t="s">
        <v>14</v>
      </c>
      <c r="B111" s="4">
        <v>15</v>
      </c>
      <c r="C111" s="1">
        <f t="shared" si="16"/>
        <v>1776562</v>
      </c>
      <c r="D111" s="7">
        <f t="shared" si="17"/>
        <v>4.8231523213457722E-2</v>
      </c>
    </row>
    <row r="112" spans="1:4" ht="15" thickBot="1" x14ac:dyDescent="0.35">
      <c r="A112" s="11" t="s">
        <v>15</v>
      </c>
      <c r="B112" s="8">
        <f>SUM(B100:B111)</f>
        <v>311</v>
      </c>
      <c r="C112" s="9">
        <f>ROUND(SUM(C100:C111),0)</f>
        <v>36834043</v>
      </c>
      <c r="D112" s="10"/>
    </row>
    <row r="113" spans="1:4" x14ac:dyDescent="0.3">
      <c r="A113" s="14"/>
      <c r="B113" s="15"/>
      <c r="C113" s="16"/>
      <c r="D113" s="17"/>
    </row>
    <row r="114" spans="1:4" ht="15" thickBot="1" x14ac:dyDescent="0.35"/>
    <row r="115" spans="1:4" ht="18" x14ac:dyDescent="0.3">
      <c r="A115" s="21" t="s">
        <v>16</v>
      </c>
      <c r="B115" s="22"/>
      <c r="C115" s="22"/>
      <c r="D115" s="23"/>
    </row>
    <row r="116" spans="1:4" ht="18" x14ac:dyDescent="0.35">
      <c r="A116" s="5" t="s">
        <v>0</v>
      </c>
      <c r="B116" s="3" t="s">
        <v>1</v>
      </c>
      <c r="C116" s="2" t="s">
        <v>2</v>
      </c>
      <c r="D116" s="13">
        <v>3553123</v>
      </c>
    </row>
    <row r="117" spans="1:4" x14ac:dyDescent="0.3">
      <c r="A117" s="6" t="s">
        <v>3</v>
      </c>
      <c r="B117" s="4">
        <v>0</v>
      </c>
      <c r="C117" s="1">
        <f>ROUND(+$D$2/30*B117,0)</f>
        <v>0</v>
      </c>
      <c r="D117" s="7">
        <f>C117/$C$15</f>
        <v>0</v>
      </c>
    </row>
    <row r="118" spans="1:4" x14ac:dyDescent="0.3">
      <c r="A118" s="6" t="s">
        <v>4</v>
      </c>
      <c r="B118" s="4">
        <v>0</v>
      </c>
      <c r="C118" s="1">
        <f>ROUND(+$D$2/30*B118,0)</f>
        <v>0</v>
      </c>
      <c r="D118" s="7">
        <f t="shared" ref="D118:D128" si="18">C118/$C$15</f>
        <v>0</v>
      </c>
    </row>
    <row r="119" spans="1:4" x14ac:dyDescent="0.3">
      <c r="A119" s="6" t="s">
        <v>5</v>
      </c>
      <c r="B119" s="4">
        <v>26</v>
      </c>
      <c r="C119" s="1">
        <f>ROUND(+$D$116/30*B119,0)-1</f>
        <v>3079372</v>
      </c>
      <c r="D119" s="7">
        <f>C119/$C$129</f>
        <v>9.3525142711116685E-2</v>
      </c>
    </row>
    <row r="120" spans="1:4" x14ac:dyDescent="0.3">
      <c r="A120" s="6" t="s">
        <v>6</v>
      </c>
      <c r="B120" s="4">
        <v>30</v>
      </c>
      <c r="C120" s="1">
        <f t="shared" ref="C120:C128" si="19">ROUND(+$D$116/30*B120,0)</f>
        <v>3553123</v>
      </c>
      <c r="D120" s="7">
        <f t="shared" ref="D120:D128" si="20">C120/$C$129</f>
        <v>0.10791367059424814</v>
      </c>
    </row>
    <row r="121" spans="1:4" x14ac:dyDescent="0.3">
      <c r="A121" s="6" t="s">
        <v>7</v>
      </c>
      <c r="B121" s="4">
        <v>30</v>
      </c>
      <c r="C121" s="1">
        <f t="shared" si="19"/>
        <v>3553123</v>
      </c>
      <c r="D121" s="7">
        <f t="shared" si="20"/>
        <v>0.10791367059424814</v>
      </c>
    </row>
    <row r="122" spans="1:4" x14ac:dyDescent="0.3">
      <c r="A122" s="6" t="s">
        <v>8</v>
      </c>
      <c r="B122" s="4">
        <v>30</v>
      </c>
      <c r="C122" s="1">
        <f t="shared" si="19"/>
        <v>3553123</v>
      </c>
      <c r="D122" s="7">
        <f t="shared" si="20"/>
        <v>0.10791367059424814</v>
      </c>
    </row>
    <row r="123" spans="1:4" x14ac:dyDescent="0.3">
      <c r="A123" s="6" t="s">
        <v>9</v>
      </c>
      <c r="B123" s="4">
        <v>27</v>
      </c>
      <c r="C123" s="1">
        <f t="shared" si="19"/>
        <v>3197811</v>
      </c>
      <c r="D123" s="7">
        <f t="shared" si="20"/>
        <v>9.712231264627294E-2</v>
      </c>
    </row>
    <row r="124" spans="1:4" x14ac:dyDescent="0.3">
      <c r="A124" s="6" t="s">
        <v>10</v>
      </c>
      <c r="B124" s="4">
        <v>30</v>
      </c>
      <c r="C124" s="1">
        <f t="shared" si="19"/>
        <v>3553123</v>
      </c>
      <c r="D124" s="7">
        <f t="shared" si="20"/>
        <v>0.10791367059424814</v>
      </c>
    </row>
    <row r="125" spans="1:4" x14ac:dyDescent="0.3">
      <c r="A125" s="6" t="s">
        <v>11</v>
      </c>
      <c r="B125" s="4">
        <v>30</v>
      </c>
      <c r="C125" s="1">
        <f t="shared" si="19"/>
        <v>3553123</v>
      </c>
      <c r="D125" s="7">
        <f t="shared" si="20"/>
        <v>0.10791367059424814</v>
      </c>
    </row>
    <row r="126" spans="1:4" x14ac:dyDescent="0.3">
      <c r="A126" s="6" t="s">
        <v>12</v>
      </c>
      <c r="B126" s="4">
        <v>30</v>
      </c>
      <c r="C126" s="1">
        <f t="shared" si="19"/>
        <v>3553123</v>
      </c>
      <c r="D126" s="7">
        <f t="shared" si="20"/>
        <v>0.10791367059424814</v>
      </c>
    </row>
    <row r="127" spans="1:4" x14ac:dyDescent="0.3">
      <c r="A127" s="6" t="s">
        <v>13</v>
      </c>
      <c r="B127" s="4">
        <v>30</v>
      </c>
      <c r="C127" s="1">
        <f t="shared" si="19"/>
        <v>3553123</v>
      </c>
      <c r="D127" s="7">
        <f t="shared" si="20"/>
        <v>0.10791367059424814</v>
      </c>
    </row>
    <row r="128" spans="1:4" x14ac:dyDescent="0.3">
      <c r="A128" s="6" t="s">
        <v>14</v>
      </c>
      <c r="B128" s="4">
        <v>15</v>
      </c>
      <c r="C128" s="1">
        <f t="shared" si="19"/>
        <v>1776562</v>
      </c>
      <c r="D128" s="7">
        <f t="shared" si="20"/>
        <v>5.3956850482873422E-2</v>
      </c>
    </row>
    <row r="129" spans="1:4" ht="15" thickBot="1" x14ac:dyDescent="0.35">
      <c r="A129" s="11" t="s">
        <v>15</v>
      </c>
      <c r="B129" s="8">
        <f>SUM(B117:B128)</f>
        <v>278</v>
      </c>
      <c r="C129" s="9">
        <f>ROUND(SUM(C117:C128),0)</f>
        <v>32925606</v>
      </c>
      <c r="D129" s="10"/>
    </row>
    <row r="130" spans="1:4" ht="15" thickBot="1" x14ac:dyDescent="0.35"/>
    <row r="131" spans="1:4" ht="18" x14ac:dyDescent="0.3">
      <c r="A131" s="21" t="s">
        <v>16</v>
      </c>
      <c r="B131" s="22"/>
      <c r="C131" s="22"/>
      <c r="D131" s="23"/>
    </row>
    <row r="132" spans="1:4" ht="18" x14ac:dyDescent="0.35">
      <c r="A132" s="5" t="s">
        <v>0</v>
      </c>
      <c r="B132" s="3" t="s">
        <v>1</v>
      </c>
      <c r="C132" s="2" t="s">
        <v>2</v>
      </c>
      <c r="D132" s="13">
        <v>2746911</v>
      </c>
    </row>
    <row r="133" spans="1:4" x14ac:dyDescent="0.3">
      <c r="A133" s="6" t="s">
        <v>3</v>
      </c>
      <c r="B133" s="4">
        <v>0</v>
      </c>
      <c r="C133" s="1">
        <f>ROUND(+$D$2/30*B133,0)</f>
        <v>0</v>
      </c>
      <c r="D133" s="7">
        <f>C133/$C$15</f>
        <v>0</v>
      </c>
    </row>
    <row r="134" spans="1:4" x14ac:dyDescent="0.3">
      <c r="A134" s="6" t="s">
        <v>4</v>
      </c>
      <c r="B134" s="4">
        <v>0</v>
      </c>
      <c r="C134" s="1">
        <f>ROUND(+$D$2/30*B134,0)</f>
        <v>0</v>
      </c>
      <c r="D134" s="7">
        <f t="shared" ref="D134:D144" si="21">C134/$C$15</f>
        <v>0</v>
      </c>
    </row>
    <row r="135" spans="1:4" x14ac:dyDescent="0.3">
      <c r="A135" s="6" t="s">
        <v>5</v>
      </c>
      <c r="B135" s="4">
        <v>26</v>
      </c>
      <c r="C135" s="1">
        <f t="shared" ref="C135:C141" si="22">ROUND(+$D$132/30*B135,0)</f>
        <v>2380656</v>
      </c>
      <c r="D135" s="7">
        <f>C135/$C$145</f>
        <v>0.1468926421203478</v>
      </c>
    </row>
    <row r="136" spans="1:4" x14ac:dyDescent="0.3">
      <c r="A136" s="6" t="s">
        <v>6</v>
      </c>
      <c r="B136" s="4">
        <v>30</v>
      </c>
      <c r="C136" s="1">
        <f t="shared" si="22"/>
        <v>2746911</v>
      </c>
      <c r="D136" s="7">
        <f t="shared" ref="D136:D141" si="23">C136/$C$145</f>
        <v>0.1694915243779222</v>
      </c>
    </row>
    <row r="137" spans="1:4" x14ac:dyDescent="0.3">
      <c r="A137" s="6" t="s">
        <v>7</v>
      </c>
      <c r="B137" s="4">
        <v>30</v>
      </c>
      <c r="C137" s="1">
        <f t="shared" si="22"/>
        <v>2746911</v>
      </c>
      <c r="D137" s="7">
        <f t="shared" si="23"/>
        <v>0.1694915243779222</v>
      </c>
    </row>
    <row r="138" spans="1:4" x14ac:dyDescent="0.3">
      <c r="A138" s="6" t="s">
        <v>8</v>
      </c>
      <c r="B138" s="4">
        <v>30</v>
      </c>
      <c r="C138" s="1">
        <f t="shared" si="22"/>
        <v>2746911</v>
      </c>
      <c r="D138" s="7">
        <f t="shared" si="23"/>
        <v>0.1694915243779222</v>
      </c>
    </row>
    <row r="139" spans="1:4" x14ac:dyDescent="0.3">
      <c r="A139" s="6" t="s">
        <v>9</v>
      </c>
      <c r="B139" s="4">
        <v>27</v>
      </c>
      <c r="C139" s="1">
        <f t="shared" si="22"/>
        <v>2472220</v>
      </c>
      <c r="D139" s="7">
        <f t="shared" si="23"/>
        <v>0.15254237811038901</v>
      </c>
    </row>
    <row r="140" spans="1:4" x14ac:dyDescent="0.3">
      <c r="A140" s="6" t="s">
        <v>10</v>
      </c>
      <c r="B140" s="4">
        <v>30</v>
      </c>
      <c r="C140" s="1">
        <f t="shared" si="22"/>
        <v>2746911</v>
      </c>
      <c r="D140" s="7">
        <f t="shared" si="23"/>
        <v>0.1694915243779222</v>
      </c>
    </row>
    <row r="141" spans="1:4" x14ac:dyDescent="0.3">
      <c r="A141" s="6" t="s">
        <v>11</v>
      </c>
      <c r="B141" s="4">
        <v>4</v>
      </c>
      <c r="C141" s="1">
        <f t="shared" si="22"/>
        <v>366255</v>
      </c>
      <c r="D141" s="7">
        <f t="shared" si="23"/>
        <v>2.2598882257574379E-2</v>
      </c>
    </row>
    <row r="142" spans="1:4" x14ac:dyDescent="0.3">
      <c r="A142" s="6" t="s">
        <v>12</v>
      </c>
      <c r="B142" s="4">
        <v>0</v>
      </c>
      <c r="C142" s="1">
        <f>ROUND(+$D$116/30*B142,0)</f>
        <v>0</v>
      </c>
      <c r="D142" s="7">
        <f t="shared" si="21"/>
        <v>0</v>
      </c>
    </row>
    <row r="143" spans="1:4" x14ac:dyDescent="0.3">
      <c r="A143" s="6" t="s">
        <v>13</v>
      </c>
      <c r="B143" s="4">
        <v>0</v>
      </c>
      <c r="C143" s="1">
        <f>ROUND(+$D$116/30*B143,0)</f>
        <v>0</v>
      </c>
      <c r="D143" s="7">
        <f t="shared" si="21"/>
        <v>0</v>
      </c>
    </row>
    <row r="144" spans="1:4" x14ac:dyDescent="0.3">
      <c r="A144" s="6" t="s">
        <v>14</v>
      </c>
      <c r="B144" s="4">
        <v>0</v>
      </c>
      <c r="C144" s="1">
        <f>ROUND(+$D$116/30*B144,0)</f>
        <v>0</v>
      </c>
      <c r="D144" s="7">
        <f t="shared" si="21"/>
        <v>0</v>
      </c>
    </row>
    <row r="145" spans="1:4" ht="15" thickBot="1" x14ac:dyDescent="0.35">
      <c r="A145" s="11" t="s">
        <v>15</v>
      </c>
      <c r="B145" s="8">
        <f>SUM(B133:B144)</f>
        <v>177</v>
      </c>
      <c r="C145" s="9">
        <f>ROUND(SUM(C133:C144),0)</f>
        <v>16206775</v>
      </c>
      <c r="D145" s="10"/>
    </row>
  </sheetData>
  <mergeCells count="9">
    <mergeCell ref="A131:D131"/>
    <mergeCell ref="A49:D49"/>
    <mergeCell ref="A115:D115"/>
    <mergeCell ref="A1:D1"/>
    <mergeCell ref="A17:D17"/>
    <mergeCell ref="A33:D33"/>
    <mergeCell ref="A98:D98"/>
    <mergeCell ref="A81:D81"/>
    <mergeCell ref="A65:D6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user user</cp:lastModifiedBy>
  <cp:revision/>
  <dcterms:created xsi:type="dcterms:W3CDTF">2018-01-12T23:35:58Z</dcterms:created>
  <dcterms:modified xsi:type="dcterms:W3CDTF">2026-01-16T17:15:06Z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