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OneDrive\Desktop\"/>
    </mc:Choice>
  </mc:AlternateContent>
  <xr:revisionPtr revIDLastSave="0" documentId="13_ncr:1_{27990933-934F-4C3D-9A3F-64BA0CF8C8B7}" xr6:coauthVersionLast="47" xr6:coauthVersionMax="47" xr10:uidLastSave="{00000000-0000-0000-0000-000000000000}"/>
  <bookViews>
    <workbookView xWindow="-120" yWindow="-120" windowWidth="29040" windowHeight="15720" xr2:uid="{D6B8433E-3C03-4967-96D0-9CD831D2F2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4" i="1" l="1"/>
  <c r="S52" i="1"/>
  <c r="S50" i="1"/>
  <c r="S48" i="1"/>
  <c r="S46" i="1"/>
  <c r="S44" i="1"/>
  <c r="S42" i="1"/>
  <c r="S40" i="1"/>
  <c r="S38" i="1"/>
  <c r="S37" i="1"/>
  <c r="S35" i="1"/>
  <c r="S33" i="1"/>
  <c r="S31" i="1"/>
  <c r="S29" i="1"/>
  <c r="S27" i="1"/>
  <c r="S25" i="1"/>
  <c r="S23" i="1"/>
  <c r="S21" i="1"/>
  <c r="S19" i="1"/>
  <c r="S15" i="1"/>
  <c r="S11" i="1"/>
  <c r="S7" i="1"/>
  <c r="S3" i="1"/>
  <c r="U54" i="1"/>
  <c r="U52" i="1"/>
  <c r="U50" i="1"/>
  <c r="U48" i="1"/>
  <c r="U46" i="1"/>
  <c r="U44" i="1"/>
  <c r="U42" i="1"/>
  <c r="U40" i="1"/>
  <c r="U38" i="1"/>
  <c r="U37" i="1"/>
  <c r="U35" i="1"/>
  <c r="U33" i="1"/>
  <c r="U31" i="1"/>
  <c r="U29" i="1"/>
  <c r="U27" i="1"/>
  <c r="U25" i="1"/>
  <c r="U23" i="1"/>
  <c r="U21" i="1"/>
  <c r="U19" i="1"/>
  <c r="U15" i="1"/>
  <c r="U7" i="1"/>
  <c r="U11" i="1"/>
  <c r="U3" i="1"/>
  <c r="H4" i="1"/>
  <c r="H5" i="1"/>
  <c r="H6" i="1"/>
  <c r="H7" i="1"/>
  <c r="H8" i="1"/>
  <c r="H9" i="1"/>
  <c r="H10" i="1"/>
  <c r="H26" i="1"/>
  <c r="H27" i="1"/>
  <c r="H28" i="1"/>
  <c r="H29" i="1"/>
  <c r="H30" i="1"/>
  <c r="H34" i="1"/>
  <c r="H35" i="1"/>
  <c r="H36" i="1"/>
  <c r="H37" i="1"/>
  <c r="H38" i="1"/>
  <c r="H43" i="1"/>
  <c r="H44" i="1"/>
  <c r="H45" i="1"/>
  <c r="H46" i="1"/>
  <c r="H47" i="1"/>
  <c r="H60" i="1"/>
  <c r="H61" i="1"/>
  <c r="H62" i="1"/>
  <c r="H63" i="1"/>
  <c r="H64" i="1"/>
  <c r="H65" i="1"/>
  <c r="H66" i="1"/>
  <c r="H67" i="1"/>
  <c r="H87" i="1"/>
  <c r="H88" i="1"/>
  <c r="H89" i="1"/>
  <c r="H90" i="1"/>
  <c r="H91" i="1"/>
  <c r="H92" i="1"/>
  <c r="H93" i="1"/>
  <c r="H3" i="1"/>
  <c r="V19" i="1"/>
  <c r="V27" i="1"/>
  <c r="R54" i="1"/>
  <c r="T54" i="1" s="1"/>
  <c r="R52" i="1"/>
  <c r="T52" i="1" s="1"/>
  <c r="R50" i="1"/>
  <c r="T50" i="1" s="1"/>
  <c r="R48" i="1"/>
  <c r="T48" i="1" s="1"/>
  <c r="R46" i="1"/>
  <c r="T46" i="1" s="1"/>
  <c r="R44" i="1"/>
  <c r="T44" i="1" s="1"/>
  <c r="R42" i="1"/>
  <c r="T42" i="1" s="1"/>
  <c r="R40" i="1"/>
  <c r="T40" i="1" s="1"/>
  <c r="R38" i="1"/>
  <c r="T38" i="1" s="1"/>
  <c r="R37" i="1"/>
  <c r="T37" i="1" s="1"/>
  <c r="R35" i="1"/>
  <c r="T35" i="1" s="1"/>
  <c r="R33" i="1"/>
  <c r="T33" i="1" s="1"/>
  <c r="R31" i="1"/>
  <c r="T31" i="1" s="1"/>
  <c r="R29" i="1"/>
  <c r="T29" i="1" s="1"/>
  <c r="R27" i="1"/>
  <c r="T27" i="1" s="1"/>
  <c r="R25" i="1"/>
  <c r="T25" i="1" s="1"/>
  <c r="R23" i="1"/>
  <c r="T23" i="1" s="1"/>
  <c r="R21" i="1"/>
  <c r="T21" i="1" s="1"/>
  <c r="R19" i="1"/>
  <c r="T19" i="1" s="1"/>
  <c r="R15" i="1"/>
  <c r="T15" i="1" s="1"/>
  <c r="R11" i="1"/>
  <c r="T11" i="1" s="1"/>
  <c r="R7" i="1"/>
  <c r="V7" i="1" s="1"/>
  <c r="R3" i="1"/>
  <c r="T3" i="1" s="1"/>
  <c r="G26" i="1"/>
  <c r="G27" i="1"/>
  <c r="G28" i="1"/>
  <c r="G29" i="1"/>
  <c r="G30" i="1"/>
  <c r="G34" i="1"/>
  <c r="G35" i="1"/>
  <c r="G36" i="1"/>
  <c r="G37" i="1"/>
  <c r="G38" i="1"/>
  <c r="G43" i="1"/>
  <c r="G44" i="1"/>
  <c r="G45" i="1"/>
  <c r="G46" i="1"/>
  <c r="G47" i="1"/>
  <c r="G60" i="1"/>
  <c r="G61" i="1"/>
  <c r="G62" i="1"/>
  <c r="G63" i="1"/>
  <c r="G64" i="1"/>
  <c r="G65" i="1"/>
  <c r="G66" i="1"/>
  <c r="G67" i="1"/>
  <c r="G87" i="1"/>
  <c r="G88" i="1"/>
  <c r="G89" i="1"/>
  <c r="G90" i="1"/>
  <c r="G91" i="1"/>
  <c r="G92" i="1"/>
  <c r="G93" i="1"/>
  <c r="G4" i="1"/>
  <c r="G5" i="1"/>
  <c r="G6" i="1"/>
  <c r="G7" i="1"/>
  <c r="G8" i="1"/>
  <c r="G9" i="1"/>
  <c r="G10" i="1"/>
  <c r="G3" i="1"/>
  <c r="V54" i="1" l="1"/>
  <c r="T7" i="1"/>
  <c r="V40" i="1"/>
  <c r="V44" i="1"/>
  <c r="V48" i="1"/>
  <c r="V50" i="1"/>
  <c r="V37" i="1"/>
  <c r="V38" i="1"/>
  <c r="V46" i="1"/>
  <c r="V52" i="1"/>
  <c r="V31" i="1"/>
  <c r="V42" i="1"/>
  <c r="V15" i="1"/>
  <c r="V35" i="1"/>
  <c r="V11" i="1"/>
  <c r="V21" i="1"/>
  <c r="V25" i="1"/>
  <c r="V23" i="1"/>
  <c r="V29" i="1"/>
  <c r="V3" i="1"/>
  <c r="V33" i="1"/>
</calcChain>
</file>

<file path=xl/sharedStrings.xml><?xml version="1.0" encoding="utf-8"?>
<sst xmlns="http://schemas.openxmlformats.org/spreadsheetml/2006/main" count="201" uniqueCount="121">
  <si>
    <t>ESTRATEGIAS</t>
  </si>
  <si>
    <t>ACTIVIDADES</t>
  </si>
  <si>
    <t>LOGÍSTICA</t>
  </si>
  <si>
    <t>CANTIDAD DE ACTIVIDADES</t>
  </si>
  <si>
    <t>CANTIDAD DEL BIEN O SERVICIO</t>
  </si>
  <si>
    <t>Jornada de integración institucional</t>
  </si>
  <si>
    <t>Realizar una actividad de convivencia para todos los servidores públicos de la Alcaldía, con el fin de fortalecer el trabajo en equipo, la comunicación y el sentido de pertenencia hacia la administración municipal.</t>
  </si>
  <si>
    <t>Presentador/a – animador/a de la jornada</t>
  </si>
  <si>
    <t>Espacio con capacidad para todos los servidores públicos (sillas y mesas)</t>
  </si>
  <si>
    <t>según aforo</t>
  </si>
  <si>
    <t>Sonido y micrófonos</t>
  </si>
  <si>
    <t>Decoración alusiva a integración instituciona</t>
  </si>
  <si>
    <t>Refrigerio para los asistentes</t>
  </si>
  <si>
    <t>Almuerzo sencillo tipo buffet para los asistentes</t>
  </si>
  <si>
    <t>Transporte</t>
  </si>
  <si>
    <t>Personal de apoyo logístico</t>
  </si>
  <si>
    <t>Promoción de la actividad física</t>
  </si>
  <si>
    <t>Implementar pausas activas semanales dentro de la jornada laboral, dirigidas a promover el bienestar físico y prevenir enfermedades asociadas al sedentarismo.</t>
  </si>
  <si>
    <t>Instructor/a en actividad física o pausas activas</t>
  </si>
  <si>
    <t>Espacio abierto o salón amplio</t>
  </si>
  <si>
    <t>Equipo de sonido</t>
  </si>
  <si>
    <t>Hidratación para los participantes</t>
  </si>
  <si>
    <t>Campaña de cultura organizacional</t>
  </si>
  <si>
    <t>adelantar una estrategia de sensibilización sobre valores institucionales, ética en el servicio público y buen trato, con piezas comunicativas internas y espacios de reflexión.</t>
  </si>
  <si>
    <t>Diseño e impresión de piezas comunicativas (afiches, volantes, banners)</t>
  </si>
  <si>
    <t>Según piezas</t>
  </si>
  <si>
    <t>Espacios de socialización interna (salón con proyección)</t>
  </si>
  <si>
    <t>Facilitador/a para la sensibilización</t>
  </si>
  <si>
    <t>Material pedagógico y didáctico</t>
  </si>
  <si>
    <t>Estrategias</t>
  </si>
  <si>
    <t>Actividades</t>
  </si>
  <si>
    <t>Logística</t>
  </si>
  <si>
    <t>Cantidad de Actividades</t>
  </si>
  <si>
    <t>Cantidad del bien o servicio</t>
  </si>
  <si>
    <t>Capacitación en autocuidado y salud mental</t>
  </si>
  <si>
    <t>Ejecutar una jornada formativa orientada a la prevención del estrés laboral, manejo de emociones y promoción de hábitos saludables.</t>
  </si>
  <si>
    <t>Facilitador/a experto en salud mental y autocuidado</t>
  </si>
  <si>
    <t>Salón con sillas, videobeam y pantalla</t>
  </si>
  <si>
    <t>Material pedagógico (guías, cartillas o folletos)</t>
  </si>
  <si>
    <t>Refrigerio</t>
  </si>
  <si>
    <t>Reconocimiento al buen desempeño y fechas especiales</t>
  </si>
  <si>
    <t>Organizar un acto de estímulos y reconocimientos simbólicos a los servidores que se destaquen por su compromiso, responsabilidad, vocación de servicio y cumpleaños.</t>
  </si>
  <si>
    <t>Maestro/a de ceremonias</t>
  </si>
  <si>
    <t>Espacio con capacidad para todos los servidores públicos</t>
  </si>
  <si>
    <t>Escenario sencillo con decoración institucional</t>
  </si>
  <si>
    <t>Reconocimientos simbólicos (certificados, placas, medallas)</t>
  </si>
  <si>
    <t>Según número de servidores destacados</t>
  </si>
  <si>
    <t>Cena tipo buffet para los asistentes</t>
  </si>
  <si>
    <t>Souvenir</t>
  </si>
  <si>
    <t>Apoyo en actividades recreativas para servidores públicos</t>
  </si>
  <si>
    <t>Promover una actividad de integración dirigida a los servidores públicos y sus familias, como cierre del año, buscando fortalecer los vínculos familiares y su impacto positivo en el desempeño laboral.</t>
  </si>
  <si>
    <t>Presentador/a – animador/a del evento</t>
  </si>
  <si>
    <t>Espacio abierto con capacidad para servidores y familias</t>
  </si>
  <si>
    <t>Sonido, tarima y decoración alusiva a cierre de año</t>
  </si>
  <si>
    <t>Juegos y actividades recreativas para niños y adultos (recreacionistas)</t>
  </si>
  <si>
    <t xml:space="preserve">Refrigerio </t>
  </si>
  <si>
    <t xml:space="preserve"> Almuerzo sencillo tipo buffet para todos los asistentes</t>
  </si>
  <si>
    <t>DESCRIPCIÓN</t>
  </si>
  <si>
    <t>CANT.</t>
  </si>
  <si>
    <t>VALOR UNIT. ANTES DE IVA</t>
  </si>
  <si>
    <t>Refrigerio:</t>
  </si>
  <si>
    <t>Opción 1:</t>
  </si>
  <si>
    <t>Sándwich de pollo o jamón y queso</t>
  </si>
  <si>
    <t>Bebida caliente, jugo de 200 ML o agua saborizada 250 ML.</t>
  </si>
  <si>
    <t>Unidad</t>
  </si>
  <si>
    <t>Opción 2:</t>
  </si>
  <si>
    <t>Pastel de pollo hojaldrado o arequipe queso</t>
  </si>
  <si>
    <t>Opción 3:</t>
  </si>
  <si>
    <t>Galleta, barra cereal</t>
  </si>
  <si>
    <t>Avena en caja de 200 ML</t>
  </si>
  <si>
    <t>Opción 4:</t>
  </si>
  <si>
    <t>Croissant de queso, jamón y queso o almendras.</t>
  </si>
  <si>
    <t>Desayuno:</t>
  </si>
  <si>
    <t>Calentado, huevo revuelto, chocolate, arepa y queso</t>
  </si>
  <si>
    <t>Almuerzo tipo ejecutivo:</t>
  </si>
  <si>
    <t>Sopa o frijoles, carne (Res - Cerdo – Pollo- Chicharrón) arroz, ensalada, papas y jugo.</t>
  </si>
  <si>
    <t>Cena tipo ejecutivo:</t>
  </si>
  <si>
    <t>Almuerzo y/o Cena tipo Buffet:</t>
  </si>
  <si>
    <t>Sopa o crema, plato fuerte con 2 tipos de carne, postre y jugo o gaseosa de 300 ml. Servido a la mesa (incluye menaje).</t>
  </si>
  <si>
    <t>Carpas 6x6:</t>
  </si>
  <si>
    <t>Para el desarrollo de las campañas, instalada y retirada según indicaciones del Supervisor, disponibilidad del día completo de la programación del evento o actividad.</t>
  </si>
  <si>
    <t>Carpas 4x4:</t>
  </si>
  <si>
    <t>A dos aguas para el desarrollo de las campañas, instalada y retirada según indicaciones del Supervisor, disponibilidad del día completo de la programación del evento o actividad.</t>
  </si>
  <si>
    <t>Sillas Rimax:</t>
  </si>
  <si>
    <t>Sin brazo para el desarrollo de las campañas.</t>
  </si>
  <si>
    <t>Mesas:</t>
  </si>
  <si>
    <t>Tablón 2x1 con mantel y sobre mantel para el desarrollo de las campañas.</t>
  </si>
  <si>
    <t>Cafetería y aseo:</t>
  </si>
  <si>
    <t>Café, aromática, vasos, mezcladores, azúcar, papel higiénico, toallas de mano, jabón líquido y ambientadores, bolsas de basura, alcohol y antibacterial.</t>
  </si>
  <si>
    <t>Servicios prestados PPL</t>
  </si>
  <si>
    <t>Sonido 1:</t>
  </si>
  <si>
    <t>Potencia de 3000Wts compuestos por 2 cabinas activas de 15 pulgadas, 2 subwofer 15 pulgadas, consola de audio con reproductor mp3, cableado para conexiones, micrófono inalámbrico, micrófono de mano.</t>
  </si>
  <si>
    <t>Sonido 2:</t>
  </si>
  <si>
    <t>Suministro e instalación de sonido de mínimo 5,000w, incluyen 4 bajos de mínimo 18", mínimo 6 cabinas activas line arryse rcf hdl20  o similar, mínimo 6 micrófonos, consola análoga de 12 canales, montado en staking o similar.</t>
  </si>
  <si>
    <t>Sonido 3:</t>
  </si>
  <si>
    <t>Suministro e instalación de sonido de mínimo 10,000w, incluyen 4 bajos de mínimo 18", mínimo 8 cabinas activas line arryse rcf hdl20 o similar, mínimo 8 micrófonos (6 micrófonos más 2 inalámbricos), consola digital de 32 canales montado en staking o similar.</t>
  </si>
  <si>
    <t>Adhesivo:</t>
  </si>
  <si>
    <t>Tema de la campaña con logos de las instituciones participantes.</t>
  </si>
  <si>
    <t>Kit de estudio:</t>
  </si>
  <si>
    <t>Cuaderno argollado con logos y bolígrafo de lujo con logo de instituciones y la campaña.</t>
  </si>
  <si>
    <t>Tarima:</t>
  </si>
  <si>
    <t>De 6 x 12 m a 1,10 m de alto con Escalera de acceso y faldón negro cubrimiento total, con su respectivo techo.</t>
  </si>
  <si>
    <t>Pendón:</t>
  </si>
  <si>
    <t>Medidas 1.50 * 1.00 m, diseño alusivo a las campañas.</t>
  </si>
  <si>
    <t>Medallas:</t>
  </si>
  <si>
    <t>En material fino con siluetas alusivo a las celebraciones/homenaje, marcadas con información y relieve,logos,con cintas alusivas y marcadas con la información respectiva y gancho para medalla.</t>
  </si>
  <si>
    <t>Miniparaguas:</t>
  </si>
  <si>
    <t>Material poliéster pongee 190T</t>
  </si>
  <si>
    <t>Apertura manual</t>
  </si>
  <si>
    <t>Mango en guacho</t>
  </si>
  <si>
    <t>Herraje metálico</t>
  </si>
  <si>
    <t>Con forro</t>
  </si>
  <si>
    <t>Medidas casco 36cm, largo total 55cm, cobertura 98cm.</t>
  </si>
  <si>
    <t>2 estampados o sublimados máximo 20cm con diseño de imagen proporcionados.</t>
  </si>
  <si>
    <t>ITEM</t>
  </si>
  <si>
    <t>UNIDAD DE MEDIDA</t>
  </si>
  <si>
    <t>VALOR UNITARIO IVA INCLUIDO SUMINISTROS</t>
  </si>
  <si>
    <t>VALOR UNITARIO IVA INCLUIDO SOLUCIONES</t>
  </si>
  <si>
    <t>VALOR UNITARIO IVA INCLUIDO PAL FARO</t>
  </si>
  <si>
    <t>VALOR UNIT. ANTES DE IVA SOLUCIONES</t>
  </si>
  <si>
    <t>VALOR UNIT. ANTES DE IVA PAL FARO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</si>
</sst>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1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6" fontId="0" fillId="0" borderId="0" xfId="0" applyNumberForma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justify" vertical="center" wrapText="1"/>
    </xf>
    <xf numFmtId="6" fontId="0" fillId="0" borderId="9" xfId="0" applyNumberFormat="1" applyBorder="1"/>
    <xf numFmtId="0" fontId="2" fillId="3" borderId="10" xfId="0" applyFont="1" applyFill="1" applyBorder="1" applyAlignment="1">
      <alignment horizontal="center" vertical="center" wrapText="1"/>
    </xf>
    <xf numFmtId="6" fontId="3" fillId="0" borderId="12" xfId="0" applyNumberFormat="1" applyFont="1" applyBorder="1" applyAlignment="1">
      <alignment horizontal="center" vertical="center"/>
    </xf>
    <xf numFmtId="6" fontId="3" fillId="0" borderId="13" xfId="0" applyNumberFormat="1" applyFont="1" applyBorder="1" applyAlignment="1">
      <alignment horizontal="center" vertical="center"/>
    </xf>
    <xf numFmtId="6" fontId="0" fillId="0" borderId="9" xfId="0" applyNumberFormat="1" applyBorder="1" applyAlignment="1">
      <alignment vertical="center"/>
    </xf>
    <xf numFmtId="0" fontId="2" fillId="3" borderId="14" xfId="0" applyFont="1" applyFill="1" applyBorder="1" applyAlignment="1">
      <alignment horizontal="center" vertical="center" wrapText="1"/>
    </xf>
    <xf numFmtId="6" fontId="0" fillId="0" borderId="15" xfId="0" applyNumberFormat="1" applyBorder="1" applyAlignment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6" fontId="6" fillId="0" borderId="13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6" fontId="8" fillId="0" borderId="9" xfId="0" applyNumberFormat="1" applyFont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6" fontId="6" fillId="0" borderId="9" xfId="0" applyNumberFormat="1" applyFont="1" applyBorder="1" applyAlignment="1">
      <alignment vertical="center"/>
    </xf>
    <xf numFmtId="6" fontId="6" fillId="0" borderId="13" xfId="0" applyNumberFormat="1" applyFont="1" applyBorder="1" applyAlignment="1">
      <alignment vertical="center"/>
    </xf>
    <xf numFmtId="6" fontId="3" fillId="0" borderId="9" xfId="0" applyNumberFormat="1" applyFont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6" fontId="0" fillId="0" borderId="17" xfId="0" applyNumberFormat="1" applyBorder="1" applyAlignment="1">
      <alignment vertical="center"/>
    </xf>
    <xf numFmtId="0" fontId="2" fillId="3" borderId="9" xfId="0" applyFont="1" applyFill="1" applyBorder="1" applyAlignment="1">
      <alignment horizontal="center" vertical="center" wrapText="1"/>
    </xf>
    <xf numFmtId="6" fontId="3" fillId="0" borderId="9" xfId="0" applyNumberFormat="1" applyFont="1" applyBorder="1" applyAlignment="1">
      <alignment horizontal="center" vertical="center"/>
    </xf>
    <xf numFmtId="6" fontId="0" fillId="0" borderId="18" xfId="0" applyNumberFormat="1" applyBorder="1" applyAlignment="1">
      <alignment horizontal="center" vertical="center"/>
    </xf>
    <xf numFmtId="6" fontId="0" fillId="0" borderId="17" xfId="0" applyNumberFormat="1" applyBorder="1" applyAlignment="1">
      <alignment horizontal="center" vertical="center"/>
    </xf>
    <xf numFmtId="6" fontId="0" fillId="0" borderId="6" xfId="0" applyNumberFormat="1" applyBorder="1" applyAlignment="1">
      <alignment horizontal="center" vertical="center"/>
    </xf>
    <xf numFmtId="6" fontId="0" fillId="0" borderId="5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6" fontId="0" fillId="0" borderId="20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6" fontId="3" fillId="0" borderId="11" xfId="0" applyNumberFormat="1" applyFont="1" applyBorder="1" applyAlignment="1">
      <alignment horizontal="center" vertical="center"/>
    </xf>
    <xf numFmtId="6" fontId="3" fillId="0" borderId="8" xfId="0" applyNumberFormat="1" applyFont="1" applyBorder="1" applyAlignment="1">
      <alignment horizontal="center" vertical="center"/>
    </xf>
    <xf numFmtId="6" fontId="3" fillId="0" borderId="12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6" fontId="0" fillId="0" borderId="9" xfId="0" applyNumberFormat="1" applyBorder="1" applyAlignment="1">
      <alignment horizontal="center" vertical="center"/>
    </xf>
    <xf numFmtId="6" fontId="0" fillId="0" borderId="1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6" fontId="0" fillId="0" borderId="4" xfId="0" applyNumberFormat="1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6" fontId="0" fillId="0" borderId="1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5EB1-120E-4D98-B275-29093BDEE45C}">
  <dimension ref="A1:V165"/>
  <sheetViews>
    <sheetView tabSelected="1" topLeftCell="B1" workbookViewId="0">
      <selection activeCell="X4" sqref="X4"/>
    </sheetView>
  </sheetViews>
  <sheetFormatPr baseColWidth="10" defaultRowHeight="15" x14ac:dyDescent="0.25"/>
  <cols>
    <col min="6" max="6" width="11.42578125" customWidth="1"/>
    <col min="13" max="13" width="5.85546875" customWidth="1"/>
    <col min="17" max="20" width="11.42578125" customWidth="1"/>
  </cols>
  <sheetData>
    <row r="1" spans="1:22" ht="15.75" thickBot="1" x14ac:dyDescent="0.3">
      <c r="A1" s="1"/>
    </row>
    <row r="2" spans="1:22" ht="45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1" t="s">
        <v>116</v>
      </c>
      <c r="G2" s="33" t="s">
        <v>117</v>
      </c>
      <c r="H2" s="33" t="s">
        <v>118</v>
      </c>
      <c r="M2" s="18" t="s">
        <v>114</v>
      </c>
      <c r="N2" s="19" t="s">
        <v>57</v>
      </c>
      <c r="O2" s="19" t="s">
        <v>115</v>
      </c>
      <c r="P2" s="19" t="s">
        <v>58</v>
      </c>
      <c r="Q2" s="25" t="s">
        <v>59</v>
      </c>
      <c r="R2" s="43" t="s">
        <v>116</v>
      </c>
      <c r="S2" s="45" t="s">
        <v>119</v>
      </c>
      <c r="T2" s="45" t="s">
        <v>117</v>
      </c>
      <c r="U2" s="25" t="s">
        <v>120</v>
      </c>
      <c r="V2" s="29" t="s">
        <v>118</v>
      </c>
    </row>
    <row r="3" spans="1:22" ht="34.5" thickBot="1" x14ac:dyDescent="0.3">
      <c r="A3" s="54" t="s">
        <v>5</v>
      </c>
      <c r="B3" s="54" t="s">
        <v>6</v>
      </c>
      <c r="C3" s="4" t="s">
        <v>7</v>
      </c>
      <c r="D3" s="5">
        <v>1</v>
      </c>
      <c r="E3" s="5">
        <v>1</v>
      </c>
      <c r="F3" s="27">
        <v>2200000</v>
      </c>
      <c r="G3" s="24">
        <f>F3*10%+F3</f>
        <v>2420000</v>
      </c>
      <c r="H3" s="24">
        <f>F3*20%+F3</f>
        <v>2640000</v>
      </c>
      <c r="M3" s="58">
        <v>1</v>
      </c>
      <c r="N3" s="20" t="s">
        <v>60</v>
      </c>
      <c r="O3" s="54" t="s">
        <v>64</v>
      </c>
      <c r="P3" s="54">
        <v>1</v>
      </c>
      <c r="Q3" s="61">
        <v>12185</v>
      </c>
      <c r="R3" s="62">
        <f>Q3*19%+Q3</f>
        <v>14500.15</v>
      </c>
      <c r="S3" s="46">
        <f>Q3*10%+Q3</f>
        <v>13403.5</v>
      </c>
      <c r="T3" s="67">
        <f>R3*10%+R3</f>
        <v>15950.164999999999</v>
      </c>
      <c r="U3" s="57">
        <f>Q3*20%+Q3</f>
        <v>14622</v>
      </c>
      <c r="V3" s="68">
        <f>R3*20%+R3</f>
        <v>17400.18</v>
      </c>
    </row>
    <row r="4" spans="1:22" ht="68.25" thickBot="1" x14ac:dyDescent="0.3">
      <c r="A4" s="55"/>
      <c r="B4" s="55"/>
      <c r="C4" s="4" t="s">
        <v>8</v>
      </c>
      <c r="D4" s="5">
        <v>1</v>
      </c>
      <c r="E4" s="4" t="s">
        <v>9</v>
      </c>
      <c r="F4" s="27">
        <v>2500000</v>
      </c>
      <c r="G4" s="24">
        <f t="shared" ref="G4:G67" si="0">F4*10%+F4</f>
        <v>2750000</v>
      </c>
      <c r="H4" s="24">
        <f t="shared" ref="H4:H67" si="1">F4*20%+F4</f>
        <v>3000000</v>
      </c>
      <c r="M4" s="59"/>
      <c r="N4" s="20" t="s">
        <v>61</v>
      </c>
      <c r="O4" s="55"/>
      <c r="P4" s="55"/>
      <c r="Q4" s="62"/>
      <c r="R4" s="62"/>
      <c r="S4" s="46"/>
      <c r="T4" s="67"/>
      <c r="U4" s="49"/>
      <c r="V4" s="69"/>
    </row>
    <row r="5" spans="1:22" ht="34.5" thickBot="1" x14ac:dyDescent="0.3">
      <c r="A5" s="55"/>
      <c r="B5" s="55"/>
      <c r="C5" s="4" t="s">
        <v>10</v>
      </c>
      <c r="D5" s="5">
        <v>1</v>
      </c>
      <c r="E5" s="5">
        <v>1</v>
      </c>
      <c r="F5" s="27">
        <v>4000000</v>
      </c>
      <c r="G5" s="24">
        <f t="shared" si="0"/>
        <v>4400000</v>
      </c>
      <c r="H5" s="24">
        <f t="shared" si="1"/>
        <v>4800000</v>
      </c>
      <c r="M5" s="59"/>
      <c r="N5" s="20" t="s">
        <v>62</v>
      </c>
      <c r="O5" s="55"/>
      <c r="P5" s="55"/>
      <c r="Q5" s="62"/>
      <c r="R5" s="62"/>
      <c r="S5" s="46"/>
      <c r="T5" s="67"/>
      <c r="U5" s="49"/>
      <c r="V5" s="69"/>
    </row>
    <row r="6" spans="1:22" ht="68.25" thickBot="1" x14ac:dyDescent="0.3">
      <c r="A6" s="55"/>
      <c r="B6" s="55"/>
      <c r="C6" s="4" t="s">
        <v>11</v>
      </c>
      <c r="D6" s="5">
        <v>1</v>
      </c>
      <c r="E6" s="5">
        <v>1</v>
      </c>
      <c r="F6" s="27">
        <v>2000000</v>
      </c>
      <c r="G6" s="24">
        <f t="shared" si="0"/>
        <v>2200000</v>
      </c>
      <c r="H6" s="24">
        <f t="shared" si="1"/>
        <v>2400000</v>
      </c>
      <c r="M6" s="60"/>
      <c r="N6" s="21" t="s">
        <v>63</v>
      </c>
      <c r="O6" s="56"/>
      <c r="P6" s="56"/>
      <c r="Q6" s="63"/>
      <c r="R6" s="63"/>
      <c r="S6" s="46"/>
      <c r="T6" s="67"/>
      <c r="U6" s="48"/>
      <c r="V6" s="69"/>
    </row>
    <row r="7" spans="1:22" ht="23.25" thickBot="1" x14ac:dyDescent="0.3">
      <c r="A7" s="55"/>
      <c r="B7" s="55"/>
      <c r="C7" s="4" t="s">
        <v>12</v>
      </c>
      <c r="D7" s="5">
        <v>1</v>
      </c>
      <c r="E7" s="5">
        <v>1</v>
      </c>
      <c r="F7" s="27">
        <v>16500</v>
      </c>
      <c r="G7" s="24">
        <f t="shared" si="0"/>
        <v>18150</v>
      </c>
      <c r="H7" s="24">
        <f t="shared" si="1"/>
        <v>19800</v>
      </c>
      <c r="M7" s="58">
        <v>2</v>
      </c>
      <c r="N7" s="20" t="s">
        <v>60</v>
      </c>
      <c r="O7" s="54" t="s">
        <v>64</v>
      </c>
      <c r="P7" s="54">
        <v>1</v>
      </c>
      <c r="Q7" s="61">
        <v>12185</v>
      </c>
      <c r="R7" s="61">
        <f>Q7*19%+Q7</f>
        <v>14500.15</v>
      </c>
      <c r="S7" s="46">
        <f>Q7*10%+Q7</f>
        <v>13403.5</v>
      </c>
      <c r="T7" s="67">
        <f t="shared" ref="T7:T54" si="2">R7*10%+R7</f>
        <v>15950.164999999999</v>
      </c>
      <c r="U7" s="57">
        <f t="shared" ref="U7" si="3">Q7*20%+Q7</f>
        <v>14622</v>
      </c>
      <c r="V7" s="68">
        <f t="shared" ref="V7" si="4">R7*20%+R7</f>
        <v>17400.18</v>
      </c>
    </row>
    <row r="8" spans="1:22" ht="45.75" thickBot="1" x14ac:dyDescent="0.3">
      <c r="A8" s="55"/>
      <c r="B8" s="55"/>
      <c r="C8" s="4" t="s">
        <v>13</v>
      </c>
      <c r="D8" s="5">
        <v>1</v>
      </c>
      <c r="E8" s="4" t="s">
        <v>9</v>
      </c>
      <c r="F8" s="27">
        <v>42000</v>
      </c>
      <c r="G8" s="24">
        <f t="shared" si="0"/>
        <v>46200</v>
      </c>
      <c r="H8" s="24">
        <f t="shared" si="1"/>
        <v>50400</v>
      </c>
      <c r="M8" s="59"/>
      <c r="N8" s="20" t="s">
        <v>65</v>
      </c>
      <c r="O8" s="55"/>
      <c r="P8" s="55"/>
      <c r="Q8" s="62"/>
      <c r="R8" s="62"/>
      <c r="S8" s="46"/>
      <c r="T8" s="67"/>
      <c r="U8" s="49"/>
      <c r="V8" s="69"/>
    </row>
    <row r="9" spans="1:22" ht="45.75" thickBot="1" x14ac:dyDescent="0.3">
      <c r="A9" s="55"/>
      <c r="B9" s="55"/>
      <c r="C9" s="4" t="s">
        <v>14</v>
      </c>
      <c r="D9" s="5">
        <v>1</v>
      </c>
      <c r="E9" s="4" t="s">
        <v>9</v>
      </c>
      <c r="F9" s="27">
        <v>1200000</v>
      </c>
      <c r="G9" s="24">
        <f t="shared" si="0"/>
        <v>1320000</v>
      </c>
      <c r="H9" s="24">
        <f t="shared" si="1"/>
        <v>1440000</v>
      </c>
      <c r="M9" s="59"/>
      <c r="N9" s="20" t="s">
        <v>66</v>
      </c>
      <c r="O9" s="55"/>
      <c r="P9" s="55"/>
      <c r="Q9" s="62"/>
      <c r="R9" s="62"/>
      <c r="S9" s="46"/>
      <c r="T9" s="67"/>
      <c r="U9" s="49"/>
      <c r="V9" s="69"/>
    </row>
    <row r="10" spans="1:22" ht="68.25" thickBot="1" x14ac:dyDescent="0.3">
      <c r="A10" s="56"/>
      <c r="B10" s="56"/>
      <c r="C10" s="4" t="s">
        <v>15</v>
      </c>
      <c r="D10" s="5">
        <v>1</v>
      </c>
      <c r="E10" s="5">
        <v>4</v>
      </c>
      <c r="F10" s="27">
        <v>4000000</v>
      </c>
      <c r="G10" s="24">
        <f t="shared" si="0"/>
        <v>4400000</v>
      </c>
      <c r="H10" s="24">
        <f t="shared" si="1"/>
        <v>4800000</v>
      </c>
      <c r="M10" s="60"/>
      <c r="N10" s="21" t="s">
        <v>63</v>
      </c>
      <c r="O10" s="56"/>
      <c r="P10" s="56"/>
      <c r="Q10" s="63"/>
      <c r="R10" s="63"/>
      <c r="S10" s="46"/>
      <c r="T10" s="67"/>
      <c r="U10" s="48"/>
      <c r="V10" s="69"/>
    </row>
    <row r="11" spans="1:22" x14ac:dyDescent="0.25">
      <c r="A11" s="7"/>
      <c r="G11" s="6"/>
      <c r="H11" s="6"/>
      <c r="M11" s="58">
        <v>3</v>
      </c>
      <c r="N11" s="20" t="s">
        <v>60</v>
      </c>
      <c r="O11" s="54" t="s">
        <v>64</v>
      </c>
      <c r="P11" s="54">
        <v>1</v>
      </c>
      <c r="Q11" s="61">
        <v>12185</v>
      </c>
      <c r="R11" s="61">
        <f>Q11*19%+Q11</f>
        <v>14500.15</v>
      </c>
      <c r="S11" s="46">
        <f>Q11*10%+Q11</f>
        <v>13403.5</v>
      </c>
      <c r="T11" s="67">
        <f t="shared" si="2"/>
        <v>15950.164999999999</v>
      </c>
      <c r="U11" s="57">
        <f t="shared" ref="U11:U15" si="5">Q11*20%+Q11</f>
        <v>14622</v>
      </c>
      <c r="V11" s="68">
        <f t="shared" ref="V11" si="6">R11*20%+R11</f>
        <v>17400.18</v>
      </c>
    </row>
    <row r="12" spans="1:22" ht="15.75" thickBot="1" x14ac:dyDescent="0.3">
      <c r="A12" s="7"/>
      <c r="C12" s="4"/>
      <c r="G12" s="6"/>
      <c r="H12" s="6"/>
      <c r="M12" s="59"/>
      <c r="N12" s="20" t="s">
        <v>67</v>
      </c>
      <c r="O12" s="55"/>
      <c r="P12" s="55"/>
      <c r="Q12" s="62"/>
      <c r="R12" s="62"/>
      <c r="S12" s="46"/>
      <c r="T12" s="67"/>
      <c r="U12" s="49"/>
      <c r="V12" s="69"/>
    </row>
    <row r="13" spans="1:22" ht="22.5" x14ac:dyDescent="0.25">
      <c r="A13" s="7"/>
      <c r="G13" s="6"/>
      <c r="H13" s="6"/>
      <c r="M13" s="59"/>
      <c r="N13" s="20" t="s">
        <v>68</v>
      </c>
      <c r="O13" s="55"/>
      <c r="P13" s="55"/>
      <c r="Q13" s="62"/>
      <c r="R13" s="62"/>
      <c r="S13" s="46"/>
      <c r="T13" s="67"/>
      <c r="U13" s="49"/>
      <c r="V13" s="69"/>
    </row>
    <row r="14" spans="1:22" ht="23.25" thickBot="1" x14ac:dyDescent="0.3">
      <c r="A14" s="7"/>
      <c r="G14" s="6"/>
      <c r="H14" s="6"/>
      <c r="M14" s="60"/>
      <c r="N14" s="21" t="s">
        <v>69</v>
      </c>
      <c r="O14" s="56"/>
      <c r="P14" s="56"/>
      <c r="Q14" s="63"/>
      <c r="R14" s="63"/>
      <c r="S14" s="46"/>
      <c r="T14" s="67"/>
      <c r="U14" s="48"/>
      <c r="V14" s="69"/>
    </row>
    <row r="15" spans="1:22" x14ac:dyDescent="0.25">
      <c r="A15" s="7"/>
      <c r="G15" s="6"/>
      <c r="H15" s="6"/>
      <c r="M15" s="58">
        <v>4</v>
      </c>
      <c r="N15" s="20" t="s">
        <v>60</v>
      </c>
      <c r="O15" s="54" t="s">
        <v>64</v>
      </c>
      <c r="P15" s="54">
        <v>1</v>
      </c>
      <c r="Q15" s="61">
        <v>12185</v>
      </c>
      <c r="R15" s="61">
        <f>Q15*19%+Q15</f>
        <v>14500.15</v>
      </c>
      <c r="S15" s="46">
        <f>Q15*10%+Q15</f>
        <v>13403.5</v>
      </c>
      <c r="T15" s="67">
        <f t="shared" si="2"/>
        <v>15950.164999999999</v>
      </c>
      <c r="U15" s="57">
        <f t="shared" si="5"/>
        <v>14622</v>
      </c>
      <c r="V15" s="68">
        <f t="shared" ref="V15" si="7">R15*20%+R15</f>
        <v>17400.18</v>
      </c>
    </row>
    <row r="16" spans="1:22" x14ac:dyDescent="0.25">
      <c r="A16" s="7"/>
      <c r="G16" s="6"/>
      <c r="H16" s="6"/>
      <c r="M16" s="59"/>
      <c r="N16" s="20" t="s">
        <v>70</v>
      </c>
      <c r="O16" s="55"/>
      <c r="P16" s="55"/>
      <c r="Q16" s="62"/>
      <c r="R16" s="62"/>
      <c r="S16" s="46"/>
      <c r="T16" s="67"/>
      <c r="U16" s="49"/>
      <c r="V16" s="69"/>
    </row>
    <row r="17" spans="1:22" ht="45" x14ac:dyDescent="0.25">
      <c r="A17" s="7"/>
      <c r="G17" s="6"/>
      <c r="H17" s="6"/>
      <c r="M17" s="59"/>
      <c r="N17" s="20" t="s">
        <v>71</v>
      </c>
      <c r="O17" s="55"/>
      <c r="P17" s="55"/>
      <c r="Q17" s="62"/>
      <c r="R17" s="62"/>
      <c r="S17" s="46"/>
      <c r="T17" s="67"/>
      <c r="U17" s="49"/>
      <c r="V17" s="69"/>
    </row>
    <row r="18" spans="1:22" ht="68.25" thickBot="1" x14ac:dyDescent="0.3">
      <c r="A18" s="7"/>
      <c r="G18" s="6"/>
      <c r="H18" s="6"/>
      <c r="M18" s="60"/>
      <c r="N18" s="21" t="s">
        <v>63</v>
      </c>
      <c r="O18" s="56"/>
      <c r="P18" s="56"/>
      <c r="Q18" s="63"/>
      <c r="R18" s="63"/>
      <c r="S18" s="46"/>
      <c r="T18" s="67"/>
      <c r="U18" s="48"/>
      <c r="V18" s="69"/>
    </row>
    <row r="19" spans="1:22" x14ac:dyDescent="0.25">
      <c r="A19" s="7"/>
      <c r="G19" s="6"/>
      <c r="H19" s="6"/>
      <c r="M19" s="58">
        <v>5</v>
      </c>
      <c r="N19" s="20" t="s">
        <v>72</v>
      </c>
      <c r="O19" s="54" t="s">
        <v>64</v>
      </c>
      <c r="P19" s="54">
        <v>1</v>
      </c>
      <c r="Q19" s="61">
        <v>15714</v>
      </c>
      <c r="R19" s="61">
        <f>Q19*19%+Q19</f>
        <v>18699.66</v>
      </c>
      <c r="S19" s="46">
        <f>Q19*10%+Q19</f>
        <v>17285.400000000001</v>
      </c>
      <c r="T19" s="67">
        <f t="shared" si="2"/>
        <v>20569.626</v>
      </c>
      <c r="U19" s="57">
        <f t="shared" ref="U19:U54" si="8">Q19*20%+Q19</f>
        <v>18856.8</v>
      </c>
      <c r="V19" s="68">
        <f t="shared" ref="V19:V25" si="9">R19*20%+R19</f>
        <v>22439.592000000001</v>
      </c>
    </row>
    <row r="20" spans="1:22" ht="57" thickBot="1" x14ac:dyDescent="0.3">
      <c r="A20" s="7"/>
      <c r="G20" s="6"/>
      <c r="H20" s="6"/>
      <c r="M20" s="60"/>
      <c r="N20" s="21" t="s">
        <v>73</v>
      </c>
      <c r="O20" s="56"/>
      <c r="P20" s="56"/>
      <c r="Q20" s="63"/>
      <c r="R20" s="63"/>
      <c r="S20" s="46"/>
      <c r="T20" s="67"/>
      <c r="U20" s="48"/>
      <c r="V20" s="72"/>
    </row>
    <row r="21" spans="1:22" ht="22.5" x14ac:dyDescent="0.25">
      <c r="A21" s="7"/>
      <c r="G21" s="6"/>
      <c r="H21" s="6"/>
      <c r="M21" s="58">
        <v>6</v>
      </c>
      <c r="N21" s="20" t="s">
        <v>74</v>
      </c>
      <c r="O21" s="54" t="s">
        <v>64</v>
      </c>
      <c r="P21" s="54">
        <v>1</v>
      </c>
      <c r="Q21" s="61">
        <v>23109</v>
      </c>
      <c r="R21" s="61">
        <f>Q21*19%+Q21</f>
        <v>27499.71</v>
      </c>
      <c r="S21" s="46">
        <f>Q21*10%+Q21</f>
        <v>25419.9</v>
      </c>
      <c r="T21" s="67">
        <f t="shared" si="2"/>
        <v>30249.681</v>
      </c>
      <c r="U21" s="47">
        <f t="shared" si="8"/>
        <v>27730.799999999999</v>
      </c>
      <c r="V21" s="68">
        <f t="shared" si="9"/>
        <v>32999.652000000002</v>
      </c>
    </row>
    <row r="22" spans="1:22" ht="79.5" thickBot="1" x14ac:dyDescent="0.3">
      <c r="A22" s="7"/>
      <c r="G22" s="6"/>
      <c r="H22" s="6"/>
      <c r="M22" s="60"/>
      <c r="N22" s="21" t="s">
        <v>75</v>
      </c>
      <c r="O22" s="56"/>
      <c r="P22" s="56"/>
      <c r="Q22" s="63"/>
      <c r="R22" s="63"/>
      <c r="S22" s="46"/>
      <c r="T22" s="67"/>
      <c r="U22" s="48"/>
      <c r="V22" s="72"/>
    </row>
    <row r="23" spans="1:22" ht="22.5" x14ac:dyDescent="0.25">
      <c r="A23" s="7"/>
      <c r="G23" s="6"/>
      <c r="H23" s="6"/>
      <c r="M23" s="58">
        <v>7</v>
      </c>
      <c r="N23" s="20" t="s">
        <v>76</v>
      </c>
      <c r="O23" s="54" t="s">
        <v>64</v>
      </c>
      <c r="P23" s="54">
        <v>1</v>
      </c>
      <c r="Q23" s="61">
        <v>23109</v>
      </c>
      <c r="R23" s="61">
        <f>Q23*19%+Q23</f>
        <v>27499.71</v>
      </c>
      <c r="S23" s="46">
        <f>Q23*10%+Q23</f>
        <v>25419.9</v>
      </c>
      <c r="T23" s="67">
        <f t="shared" si="2"/>
        <v>30249.681</v>
      </c>
      <c r="U23" s="47">
        <f t="shared" si="8"/>
        <v>27730.799999999999</v>
      </c>
      <c r="V23" s="68">
        <f t="shared" si="9"/>
        <v>32999.652000000002</v>
      </c>
    </row>
    <row r="24" spans="1:22" ht="79.5" thickBot="1" x14ac:dyDescent="0.3">
      <c r="A24" s="7"/>
      <c r="G24" s="6"/>
      <c r="H24" s="6"/>
      <c r="M24" s="60"/>
      <c r="N24" s="21" t="s">
        <v>75</v>
      </c>
      <c r="O24" s="56"/>
      <c r="P24" s="56"/>
      <c r="Q24" s="63"/>
      <c r="R24" s="63"/>
      <c r="S24" s="46"/>
      <c r="T24" s="67"/>
      <c r="U24" s="48"/>
      <c r="V24" s="72"/>
    </row>
    <row r="25" spans="1:22" ht="48.75" thickBot="1" x14ac:dyDescent="0.3">
      <c r="A25" s="8" t="s">
        <v>0</v>
      </c>
      <c r="B25" s="9" t="s">
        <v>1</v>
      </c>
      <c r="C25" s="9" t="s">
        <v>2</v>
      </c>
      <c r="D25" s="9" t="s">
        <v>3</v>
      </c>
      <c r="E25" s="9" t="s">
        <v>4</v>
      </c>
      <c r="F25" s="31" t="s">
        <v>116</v>
      </c>
      <c r="G25" s="33" t="s">
        <v>117</v>
      </c>
      <c r="H25" s="33" t="s">
        <v>118</v>
      </c>
      <c r="M25" s="58">
        <v>8</v>
      </c>
      <c r="N25" s="20" t="s">
        <v>77</v>
      </c>
      <c r="O25" s="54" t="s">
        <v>64</v>
      </c>
      <c r="P25" s="54">
        <v>1</v>
      </c>
      <c r="Q25" s="61">
        <v>34370</v>
      </c>
      <c r="R25" s="61">
        <f>Q25*19%+Q25</f>
        <v>40900.300000000003</v>
      </c>
      <c r="S25" s="46">
        <f>Q25*10%+Q25</f>
        <v>37807</v>
      </c>
      <c r="T25" s="67">
        <f t="shared" si="2"/>
        <v>44990.33</v>
      </c>
      <c r="U25" s="47">
        <f t="shared" si="8"/>
        <v>41244</v>
      </c>
      <c r="V25" s="68">
        <f t="shared" si="9"/>
        <v>49080.36</v>
      </c>
    </row>
    <row r="26" spans="1:22" ht="69" customHeight="1" thickBot="1" x14ac:dyDescent="0.3">
      <c r="A26" s="51" t="s">
        <v>16</v>
      </c>
      <c r="B26" s="51" t="s">
        <v>17</v>
      </c>
      <c r="C26" s="10" t="s">
        <v>18</v>
      </c>
      <c r="D26" s="11">
        <v>1</v>
      </c>
      <c r="E26" s="11">
        <v>1</v>
      </c>
      <c r="F26" s="32">
        <v>2000000</v>
      </c>
      <c r="G26" s="24">
        <f t="shared" si="0"/>
        <v>2200000</v>
      </c>
      <c r="H26" s="24">
        <f t="shared" si="1"/>
        <v>2400000</v>
      </c>
      <c r="M26" s="60"/>
      <c r="N26" s="21" t="s">
        <v>78</v>
      </c>
      <c r="O26" s="56"/>
      <c r="P26" s="56"/>
      <c r="Q26" s="63"/>
      <c r="R26" s="63"/>
      <c r="S26" s="46"/>
      <c r="T26" s="67"/>
      <c r="U26" s="48"/>
      <c r="V26" s="72"/>
    </row>
    <row r="27" spans="1:22" ht="36.75" thickBot="1" x14ac:dyDescent="0.3">
      <c r="A27" s="52"/>
      <c r="B27" s="52"/>
      <c r="C27" s="10" t="s">
        <v>19</v>
      </c>
      <c r="D27" s="11">
        <v>1</v>
      </c>
      <c r="E27" s="11">
        <v>1</v>
      </c>
      <c r="F27" s="32">
        <v>2500000</v>
      </c>
      <c r="G27" s="24">
        <f t="shared" si="0"/>
        <v>2750000</v>
      </c>
      <c r="H27" s="24">
        <f t="shared" si="1"/>
        <v>3000000</v>
      </c>
      <c r="M27" s="58">
        <v>9</v>
      </c>
      <c r="N27" s="20" t="s">
        <v>79</v>
      </c>
      <c r="O27" s="54" t="s">
        <v>64</v>
      </c>
      <c r="P27" s="54">
        <v>1</v>
      </c>
      <c r="Q27" s="61">
        <v>220168</v>
      </c>
      <c r="R27" s="61">
        <f>Q27*19%+Q27</f>
        <v>261999.91999999998</v>
      </c>
      <c r="S27" s="46">
        <f>Q27*10%+Q27</f>
        <v>242184.8</v>
      </c>
      <c r="T27" s="67">
        <f t="shared" si="2"/>
        <v>288199.91200000001</v>
      </c>
      <c r="U27" s="47">
        <f t="shared" si="8"/>
        <v>264201.59999999998</v>
      </c>
      <c r="V27" s="68">
        <f t="shared" ref="V27:V29" si="10">R27*20%+R27</f>
        <v>314399.90399999998</v>
      </c>
    </row>
    <row r="28" spans="1:22" ht="147" thickBot="1" x14ac:dyDescent="0.3">
      <c r="A28" s="52"/>
      <c r="B28" s="52"/>
      <c r="C28" s="10" t="s">
        <v>20</v>
      </c>
      <c r="D28" s="11">
        <v>1</v>
      </c>
      <c r="E28" s="11">
        <v>1</v>
      </c>
      <c r="F28" s="32">
        <v>3000000</v>
      </c>
      <c r="G28" s="24">
        <f t="shared" si="0"/>
        <v>3300000</v>
      </c>
      <c r="H28" s="24">
        <f t="shared" si="1"/>
        <v>3600000</v>
      </c>
      <c r="M28" s="60"/>
      <c r="N28" s="21" t="s">
        <v>80</v>
      </c>
      <c r="O28" s="56"/>
      <c r="P28" s="56"/>
      <c r="Q28" s="63"/>
      <c r="R28" s="63"/>
      <c r="S28" s="46"/>
      <c r="T28" s="67"/>
      <c r="U28" s="48"/>
      <c r="V28" s="70"/>
    </row>
    <row r="29" spans="1:22" ht="36.75" thickBot="1" x14ac:dyDescent="0.3">
      <c r="A29" s="52"/>
      <c r="B29" s="52"/>
      <c r="C29" s="10" t="s">
        <v>21</v>
      </c>
      <c r="D29" s="11">
        <v>1</v>
      </c>
      <c r="E29" s="11" t="s">
        <v>9</v>
      </c>
      <c r="F29" s="32">
        <v>6000</v>
      </c>
      <c r="G29" s="24">
        <f t="shared" si="0"/>
        <v>6600</v>
      </c>
      <c r="H29" s="24">
        <f t="shared" si="1"/>
        <v>7200</v>
      </c>
      <c r="M29" s="58">
        <v>10</v>
      </c>
      <c r="N29" s="20" t="s">
        <v>81</v>
      </c>
      <c r="O29" s="54" t="s">
        <v>64</v>
      </c>
      <c r="P29" s="54">
        <v>1</v>
      </c>
      <c r="Q29" s="61">
        <v>171849</v>
      </c>
      <c r="R29" s="61">
        <f>Q29*19%+Q29</f>
        <v>204500.31</v>
      </c>
      <c r="S29" s="46">
        <f>Q29*10%+Q29</f>
        <v>189033.9</v>
      </c>
      <c r="T29" s="67">
        <f t="shared" si="2"/>
        <v>224950.34100000001</v>
      </c>
      <c r="U29" s="49">
        <f t="shared" si="8"/>
        <v>206218.8</v>
      </c>
      <c r="V29" s="68">
        <f t="shared" si="10"/>
        <v>245400.372</v>
      </c>
    </row>
    <row r="30" spans="1:22" ht="158.25" thickBot="1" x14ac:dyDescent="0.3">
      <c r="A30" s="53"/>
      <c r="B30" s="53"/>
      <c r="C30" s="10" t="s">
        <v>15</v>
      </c>
      <c r="D30" s="11">
        <v>1</v>
      </c>
      <c r="E30" s="11">
        <v>2</v>
      </c>
      <c r="F30" s="32">
        <v>3000000</v>
      </c>
      <c r="G30" s="24">
        <f t="shared" si="0"/>
        <v>3300000</v>
      </c>
      <c r="H30" s="24">
        <f t="shared" si="1"/>
        <v>3600000</v>
      </c>
      <c r="M30" s="60"/>
      <c r="N30" s="21" t="s">
        <v>82</v>
      </c>
      <c r="O30" s="56"/>
      <c r="P30" s="56"/>
      <c r="Q30" s="63"/>
      <c r="R30" s="63"/>
      <c r="S30" s="46"/>
      <c r="T30" s="67"/>
      <c r="U30" s="48"/>
      <c r="V30" s="70"/>
    </row>
    <row r="31" spans="1:22" x14ac:dyDescent="0.25">
      <c r="A31" s="7"/>
      <c r="G31" s="6"/>
      <c r="H31" s="6"/>
      <c r="M31" s="58">
        <v>11</v>
      </c>
      <c r="N31" s="20" t="s">
        <v>83</v>
      </c>
      <c r="O31" s="54" t="s">
        <v>64</v>
      </c>
      <c r="P31" s="54">
        <v>1</v>
      </c>
      <c r="Q31" s="61">
        <v>2437</v>
      </c>
      <c r="R31" s="61">
        <f>Q31*19%+Q31</f>
        <v>2900.03</v>
      </c>
      <c r="S31" s="46">
        <f>Q31*10%+Q31</f>
        <v>2680.7</v>
      </c>
      <c r="T31" s="67">
        <f t="shared" si="2"/>
        <v>3190.0330000000004</v>
      </c>
      <c r="U31" s="49">
        <f t="shared" si="8"/>
        <v>2924.4</v>
      </c>
      <c r="V31" s="68">
        <f t="shared" ref="V31:V33" si="11">R31*20%+R31</f>
        <v>3480.0360000000001</v>
      </c>
    </row>
    <row r="32" spans="1:22" ht="45.75" thickBot="1" x14ac:dyDescent="0.3">
      <c r="A32" s="7"/>
      <c r="G32" s="6"/>
      <c r="H32" s="6"/>
      <c r="M32" s="60"/>
      <c r="N32" s="21" t="s">
        <v>84</v>
      </c>
      <c r="O32" s="56"/>
      <c r="P32" s="56"/>
      <c r="Q32" s="63"/>
      <c r="R32" s="63"/>
      <c r="S32" s="46"/>
      <c r="T32" s="67"/>
      <c r="U32" s="48"/>
      <c r="V32" s="70"/>
    </row>
    <row r="33" spans="1:22" ht="48.75" thickBot="1" x14ac:dyDescent="0.3">
      <c r="A33" s="8" t="s">
        <v>0</v>
      </c>
      <c r="B33" s="9" t="s">
        <v>1</v>
      </c>
      <c r="C33" s="9" t="s">
        <v>2</v>
      </c>
      <c r="D33" s="9" t="s">
        <v>3</v>
      </c>
      <c r="E33" s="9" t="s">
        <v>4</v>
      </c>
      <c r="F33" s="31" t="s">
        <v>116</v>
      </c>
      <c r="G33" s="33" t="s">
        <v>117</v>
      </c>
      <c r="H33" s="33" t="s">
        <v>118</v>
      </c>
      <c r="M33" s="58">
        <v>12</v>
      </c>
      <c r="N33" s="20" t="s">
        <v>85</v>
      </c>
      <c r="O33" s="54" t="s">
        <v>64</v>
      </c>
      <c r="P33" s="54">
        <v>1</v>
      </c>
      <c r="Q33" s="61">
        <v>11008</v>
      </c>
      <c r="R33" s="61">
        <f>Q33*19%+Q33</f>
        <v>13099.52</v>
      </c>
      <c r="S33" s="46">
        <f>Q33*10%+Q33</f>
        <v>12108.8</v>
      </c>
      <c r="T33" s="67">
        <f t="shared" si="2"/>
        <v>14409.472000000002</v>
      </c>
      <c r="U33" s="47">
        <f t="shared" si="8"/>
        <v>13209.6</v>
      </c>
      <c r="V33" s="68">
        <f t="shared" si="11"/>
        <v>15719.424000000001</v>
      </c>
    </row>
    <row r="34" spans="1:22" ht="84.75" thickBot="1" x14ac:dyDescent="0.3">
      <c r="A34" s="51" t="s">
        <v>22</v>
      </c>
      <c r="B34" s="51" t="s">
        <v>23</v>
      </c>
      <c r="C34" s="10" t="s">
        <v>24</v>
      </c>
      <c r="D34" s="11">
        <v>1</v>
      </c>
      <c r="E34" s="11" t="s">
        <v>25</v>
      </c>
      <c r="F34" s="32">
        <v>2500000</v>
      </c>
      <c r="G34" s="24">
        <f t="shared" si="0"/>
        <v>2750000</v>
      </c>
      <c r="H34" s="24">
        <f t="shared" si="1"/>
        <v>3000000</v>
      </c>
      <c r="M34" s="60"/>
      <c r="N34" s="21" t="s">
        <v>86</v>
      </c>
      <c r="O34" s="56"/>
      <c r="P34" s="56"/>
      <c r="Q34" s="63"/>
      <c r="R34" s="63"/>
      <c r="S34" s="46"/>
      <c r="T34" s="67"/>
      <c r="U34" s="48"/>
      <c r="V34" s="70"/>
    </row>
    <row r="35" spans="1:22" ht="60.75" thickBot="1" x14ac:dyDescent="0.3">
      <c r="A35" s="52"/>
      <c r="B35" s="52"/>
      <c r="C35" s="10" t="s">
        <v>26</v>
      </c>
      <c r="D35" s="11">
        <v>1</v>
      </c>
      <c r="E35" s="11">
        <v>1</v>
      </c>
      <c r="F35" s="32">
        <v>2500000</v>
      </c>
      <c r="G35" s="24">
        <f t="shared" si="0"/>
        <v>2750000</v>
      </c>
      <c r="H35" s="24">
        <f t="shared" si="1"/>
        <v>3000000</v>
      </c>
      <c r="M35" s="58">
        <v>13</v>
      </c>
      <c r="N35" s="20" t="s">
        <v>87</v>
      </c>
      <c r="O35" s="54" t="s">
        <v>64</v>
      </c>
      <c r="P35" s="54">
        <v>1</v>
      </c>
      <c r="Q35" s="61">
        <v>457983</v>
      </c>
      <c r="R35" s="61">
        <f>Q35*19%+Q35</f>
        <v>544999.77</v>
      </c>
      <c r="S35" s="46">
        <f>Q35*10%+Q35</f>
        <v>503781.3</v>
      </c>
      <c r="T35" s="67">
        <f t="shared" si="2"/>
        <v>599499.74699999997</v>
      </c>
      <c r="U35" s="49">
        <f t="shared" si="8"/>
        <v>549579.6</v>
      </c>
      <c r="V35" s="68">
        <f t="shared" ref="V35:V54" si="12">R35*20%+R35</f>
        <v>653999.72400000005</v>
      </c>
    </row>
    <row r="36" spans="1:22" ht="158.25" thickBot="1" x14ac:dyDescent="0.3">
      <c r="A36" s="52"/>
      <c r="B36" s="52"/>
      <c r="C36" s="10" t="s">
        <v>27</v>
      </c>
      <c r="D36" s="11">
        <v>1</v>
      </c>
      <c r="E36" s="11">
        <v>1</v>
      </c>
      <c r="F36" s="32">
        <v>2000000</v>
      </c>
      <c r="G36" s="24">
        <f t="shared" si="0"/>
        <v>2200000</v>
      </c>
      <c r="H36" s="24">
        <f t="shared" si="1"/>
        <v>2400000</v>
      </c>
      <c r="M36" s="60"/>
      <c r="N36" s="21" t="s">
        <v>88</v>
      </c>
      <c r="O36" s="56"/>
      <c r="P36" s="56"/>
      <c r="Q36" s="63"/>
      <c r="R36" s="63"/>
      <c r="S36" s="46"/>
      <c r="T36" s="67"/>
      <c r="U36" s="48"/>
      <c r="V36" s="70"/>
    </row>
    <row r="37" spans="1:22" ht="36.75" thickBot="1" x14ac:dyDescent="0.3">
      <c r="A37" s="52"/>
      <c r="B37" s="52"/>
      <c r="C37" s="10" t="s">
        <v>28</v>
      </c>
      <c r="D37" s="11">
        <v>1</v>
      </c>
      <c r="E37" s="10" t="s">
        <v>9</v>
      </c>
      <c r="F37" s="32">
        <v>1500000</v>
      </c>
      <c r="G37" s="24">
        <f t="shared" si="0"/>
        <v>1650000</v>
      </c>
      <c r="H37" s="24">
        <f t="shared" si="1"/>
        <v>1800000</v>
      </c>
      <c r="M37" s="22">
        <v>14</v>
      </c>
      <c r="N37" s="23" t="s">
        <v>89</v>
      </c>
      <c r="O37" s="4" t="s">
        <v>64</v>
      </c>
      <c r="P37" s="4">
        <v>1</v>
      </c>
      <c r="Q37" s="27">
        <v>63866</v>
      </c>
      <c r="R37" s="26">
        <f>Q37*19%+Q37</f>
        <v>76000.540000000008</v>
      </c>
      <c r="S37" s="42">
        <f>Q37*10%+Q37</f>
        <v>70252.600000000006</v>
      </c>
      <c r="T37" s="28">
        <f t="shared" si="2"/>
        <v>83600.594000000012</v>
      </c>
      <c r="U37" s="44">
        <f t="shared" si="8"/>
        <v>76639.199999999997</v>
      </c>
      <c r="V37" s="30">
        <f t="shared" si="12"/>
        <v>91200.648000000016</v>
      </c>
    </row>
    <row r="38" spans="1:22" ht="36.75" thickBot="1" x14ac:dyDescent="0.3">
      <c r="A38" s="53"/>
      <c r="B38" s="53"/>
      <c r="C38" s="10" t="s">
        <v>15</v>
      </c>
      <c r="D38" s="11">
        <v>1</v>
      </c>
      <c r="E38" s="11">
        <v>2</v>
      </c>
      <c r="F38" s="32">
        <v>2000000</v>
      </c>
      <c r="G38" s="24">
        <f t="shared" si="0"/>
        <v>2200000</v>
      </c>
      <c r="H38" s="24">
        <f t="shared" si="1"/>
        <v>2400000</v>
      </c>
      <c r="M38" s="58">
        <v>15</v>
      </c>
      <c r="N38" s="20" t="s">
        <v>90</v>
      </c>
      <c r="O38" s="54" t="s">
        <v>64</v>
      </c>
      <c r="P38" s="54">
        <v>1</v>
      </c>
      <c r="Q38" s="61">
        <v>1848739</v>
      </c>
      <c r="R38" s="61">
        <f>Q38*19%+Q38</f>
        <v>2199999.41</v>
      </c>
      <c r="S38" s="46">
        <f>Q38*10%+Q38</f>
        <v>2033612.9</v>
      </c>
      <c r="T38" s="67">
        <f t="shared" si="2"/>
        <v>2419999.3510000003</v>
      </c>
      <c r="U38" s="47">
        <f t="shared" si="8"/>
        <v>2218486.7999999998</v>
      </c>
      <c r="V38" s="68">
        <f t="shared" si="12"/>
        <v>2639999.2920000004</v>
      </c>
    </row>
    <row r="39" spans="1:22" ht="203.25" thickBot="1" x14ac:dyDescent="0.3">
      <c r="A39" s="7"/>
      <c r="G39" s="6"/>
      <c r="H39" s="6"/>
      <c r="M39" s="60"/>
      <c r="N39" s="21" t="s">
        <v>91</v>
      </c>
      <c r="O39" s="56"/>
      <c r="P39" s="56"/>
      <c r="Q39" s="63"/>
      <c r="R39" s="63"/>
      <c r="S39" s="46"/>
      <c r="T39" s="67"/>
      <c r="U39" s="48"/>
      <c r="V39" s="70"/>
    </row>
    <row r="40" spans="1:22" x14ac:dyDescent="0.25">
      <c r="A40" s="7"/>
      <c r="G40" s="6"/>
      <c r="H40" s="6"/>
      <c r="M40" s="58">
        <v>16</v>
      </c>
      <c r="N40" s="20" t="s">
        <v>92</v>
      </c>
      <c r="O40" s="54" t="s">
        <v>64</v>
      </c>
      <c r="P40" s="54">
        <v>1</v>
      </c>
      <c r="Q40" s="61">
        <v>2462185</v>
      </c>
      <c r="R40" s="61">
        <f>Q40*19%+Q40</f>
        <v>2930000.15</v>
      </c>
      <c r="S40" s="46">
        <f>Q40*10%+Q40</f>
        <v>2708403.5</v>
      </c>
      <c r="T40" s="67">
        <f t="shared" si="2"/>
        <v>3223000.165</v>
      </c>
      <c r="U40" s="47">
        <f t="shared" si="8"/>
        <v>2954622</v>
      </c>
      <c r="V40" s="68">
        <f t="shared" si="12"/>
        <v>3516000.1799999997</v>
      </c>
    </row>
    <row r="41" spans="1:22" ht="237" thickBot="1" x14ac:dyDescent="0.3">
      <c r="A41" s="7"/>
      <c r="G41" s="6"/>
      <c r="H41" s="6"/>
      <c r="M41" s="60"/>
      <c r="N41" s="21" t="s">
        <v>93</v>
      </c>
      <c r="O41" s="56"/>
      <c r="P41" s="56"/>
      <c r="Q41" s="63"/>
      <c r="R41" s="63"/>
      <c r="S41" s="46"/>
      <c r="T41" s="67"/>
      <c r="U41" s="48"/>
      <c r="V41" s="70"/>
    </row>
    <row r="42" spans="1:22" ht="45.75" thickBot="1" x14ac:dyDescent="0.3">
      <c r="A42" s="12" t="s">
        <v>29</v>
      </c>
      <c r="B42" s="13" t="s">
        <v>30</v>
      </c>
      <c r="C42" s="13" t="s">
        <v>31</v>
      </c>
      <c r="D42" s="13" t="s">
        <v>32</v>
      </c>
      <c r="E42" s="34" t="s">
        <v>33</v>
      </c>
      <c r="F42" s="33" t="s">
        <v>116</v>
      </c>
      <c r="G42" s="33" t="s">
        <v>117</v>
      </c>
      <c r="H42" s="33" t="s">
        <v>118</v>
      </c>
      <c r="M42" s="58">
        <v>17</v>
      </c>
      <c r="N42" s="20" t="s">
        <v>94</v>
      </c>
      <c r="O42" s="54" t="s">
        <v>64</v>
      </c>
      <c r="P42" s="54">
        <v>1</v>
      </c>
      <c r="Q42" s="61">
        <v>4579832</v>
      </c>
      <c r="R42" s="61">
        <f>Q42*19%+Q42</f>
        <v>5450000.0800000001</v>
      </c>
      <c r="S42" s="46">
        <f>Q42*10%+Q42</f>
        <v>5037815.2</v>
      </c>
      <c r="T42" s="67">
        <f t="shared" si="2"/>
        <v>5995000.0880000005</v>
      </c>
      <c r="U42" s="47">
        <f t="shared" si="8"/>
        <v>5495798.4000000004</v>
      </c>
      <c r="V42" s="68">
        <f t="shared" si="12"/>
        <v>6540000.0959999999</v>
      </c>
    </row>
    <row r="43" spans="1:22" ht="259.5" thickBot="1" x14ac:dyDescent="0.3">
      <c r="A43" s="64" t="s">
        <v>34</v>
      </c>
      <c r="B43" s="64" t="s">
        <v>35</v>
      </c>
      <c r="C43" s="14" t="s">
        <v>36</v>
      </c>
      <c r="D43" s="15">
        <v>1</v>
      </c>
      <c r="E43" s="35">
        <v>1</v>
      </c>
      <c r="F43" s="37">
        <v>2000000</v>
      </c>
      <c r="G43" s="28">
        <f t="shared" si="0"/>
        <v>2200000</v>
      </c>
      <c r="H43" s="28">
        <f t="shared" si="1"/>
        <v>2400000</v>
      </c>
      <c r="M43" s="60"/>
      <c r="N43" s="21" t="s">
        <v>95</v>
      </c>
      <c r="O43" s="56"/>
      <c r="P43" s="56"/>
      <c r="Q43" s="63"/>
      <c r="R43" s="63"/>
      <c r="S43" s="46"/>
      <c r="T43" s="67"/>
      <c r="U43" s="48"/>
      <c r="V43" s="70"/>
    </row>
    <row r="44" spans="1:22" ht="51.75" thickBot="1" x14ac:dyDescent="0.3">
      <c r="A44" s="65"/>
      <c r="B44" s="65"/>
      <c r="C44" s="14" t="s">
        <v>37</v>
      </c>
      <c r="D44" s="15">
        <v>1</v>
      </c>
      <c r="E44" s="35">
        <v>1</v>
      </c>
      <c r="F44" s="37">
        <v>2500000</v>
      </c>
      <c r="G44" s="28">
        <f t="shared" si="0"/>
        <v>2750000</v>
      </c>
      <c r="H44" s="28">
        <f t="shared" si="1"/>
        <v>3000000</v>
      </c>
      <c r="M44" s="58">
        <v>18</v>
      </c>
      <c r="N44" s="20" t="s">
        <v>96</v>
      </c>
      <c r="O44" s="54" t="s">
        <v>64</v>
      </c>
      <c r="P44" s="54">
        <v>1</v>
      </c>
      <c r="Q44" s="61">
        <v>1176</v>
      </c>
      <c r="R44" s="61">
        <f>Q44*19%+Q44</f>
        <v>1399.44</v>
      </c>
      <c r="S44" s="46">
        <f>Q44*10%+Q44</f>
        <v>1293.5999999999999</v>
      </c>
      <c r="T44" s="67">
        <f t="shared" si="2"/>
        <v>1539.384</v>
      </c>
      <c r="U44" s="47">
        <f t="shared" si="8"/>
        <v>1411.2</v>
      </c>
      <c r="V44" s="68">
        <f t="shared" si="12"/>
        <v>1679.328</v>
      </c>
    </row>
    <row r="45" spans="1:22" ht="64.5" thickBot="1" x14ac:dyDescent="0.3">
      <c r="A45" s="65"/>
      <c r="B45" s="65"/>
      <c r="C45" s="14" t="s">
        <v>38</v>
      </c>
      <c r="D45" s="15">
        <v>1</v>
      </c>
      <c r="E45" s="36" t="s">
        <v>9</v>
      </c>
      <c r="F45" s="37">
        <v>2500000</v>
      </c>
      <c r="G45" s="28">
        <f t="shared" si="0"/>
        <v>2750000</v>
      </c>
      <c r="H45" s="28">
        <f t="shared" si="1"/>
        <v>3000000</v>
      </c>
      <c r="M45" s="60"/>
      <c r="N45" s="21" t="s">
        <v>97</v>
      </c>
      <c r="O45" s="56"/>
      <c r="P45" s="56"/>
      <c r="Q45" s="63"/>
      <c r="R45" s="63"/>
      <c r="S45" s="46"/>
      <c r="T45" s="67"/>
      <c r="U45" s="48"/>
      <c r="V45" s="70"/>
    </row>
    <row r="46" spans="1:22" ht="15.75" thickBot="1" x14ac:dyDescent="0.3">
      <c r="A46" s="65"/>
      <c r="B46" s="65"/>
      <c r="C46" s="14" t="s">
        <v>39</v>
      </c>
      <c r="D46" s="15">
        <v>1</v>
      </c>
      <c r="E46" s="36" t="s">
        <v>9</v>
      </c>
      <c r="F46" s="37">
        <v>16500</v>
      </c>
      <c r="G46" s="28">
        <f t="shared" si="0"/>
        <v>18150</v>
      </c>
      <c r="H46" s="28">
        <f t="shared" si="1"/>
        <v>19800</v>
      </c>
      <c r="M46" s="58">
        <v>19</v>
      </c>
      <c r="N46" s="20" t="s">
        <v>98</v>
      </c>
      <c r="O46" s="54" t="s">
        <v>64</v>
      </c>
      <c r="P46" s="54">
        <v>1</v>
      </c>
      <c r="Q46" s="61">
        <v>65966</v>
      </c>
      <c r="R46" s="61">
        <f>Q46*19%+Q46</f>
        <v>78499.540000000008</v>
      </c>
      <c r="S46" s="46">
        <f>Q46*10%+Q46</f>
        <v>72562.600000000006</v>
      </c>
      <c r="T46" s="67">
        <f t="shared" si="2"/>
        <v>86349.494000000006</v>
      </c>
      <c r="U46" s="47">
        <f t="shared" si="8"/>
        <v>79159.199999999997</v>
      </c>
      <c r="V46" s="68">
        <f t="shared" si="12"/>
        <v>94199.448000000004</v>
      </c>
    </row>
    <row r="47" spans="1:22" ht="90.75" thickBot="1" x14ac:dyDescent="0.3">
      <c r="A47" s="66"/>
      <c r="B47" s="66"/>
      <c r="C47" s="14" t="s">
        <v>15</v>
      </c>
      <c r="D47" s="15">
        <v>1</v>
      </c>
      <c r="E47" s="35">
        <v>2</v>
      </c>
      <c r="F47" s="37">
        <v>2000000</v>
      </c>
      <c r="G47" s="28">
        <f t="shared" si="0"/>
        <v>2200000</v>
      </c>
      <c r="H47" s="28">
        <f t="shared" si="1"/>
        <v>2400000</v>
      </c>
      <c r="M47" s="60"/>
      <c r="N47" s="21" t="s">
        <v>99</v>
      </c>
      <c r="O47" s="56"/>
      <c r="P47" s="56"/>
      <c r="Q47" s="63"/>
      <c r="R47" s="63"/>
      <c r="S47" s="46"/>
      <c r="T47" s="67"/>
      <c r="U47" s="48"/>
      <c r="V47" s="70"/>
    </row>
    <row r="48" spans="1:22" x14ac:dyDescent="0.25">
      <c r="A48" s="7"/>
      <c r="G48" s="6"/>
      <c r="H48" s="6"/>
      <c r="M48" s="58">
        <v>20</v>
      </c>
      <c r="N48" s="20" t="s">
        <v>100</v>
      </c>
      <c r="O48" s="54" t="s">
        <v>64</v>
      </c>
      <c r="P48" s="54">
        <v>1</v>
      </c>
      <c r="Q48" s="61">
        <v>3966387</v>
      </c>
      <c r="R48" s="61">
        <f>Q48*19%+Q48</f>
        <v>4720000.53</v>
      </c>
      <c r="S48" s="46">
        <f>Q48*10%+Q48</f>
        <v>4363025.7</v>
      </c>
      <c r="T48" s="67">
        <f t="shared" si="2"/>
        <v>5192000.5830000006</v>
      </c>
      <c r="U48" s="47">
        <f t="shared" si="8"/>
        <v>4759664.4000000004</v>
      </c>
      <c r="V48" s="68">
        <f t="shared" si="12"/>
        <v>5664000.6359999999</v>
      </c>
    </row>
    <row r="49" spans="1:22" ht="102" thickBot="1" x14ac:dyDescent="0.3">
      <c r="A49" s="7"/>
      <c r="G49" s="6"/>
      <c r="H49" s="6"/>
      <c r="M49" s="60"/>
      <c r="N49" s="21" t="s">
        <v>101</v>
      </c>
      <c r="O49" s="56"/>
      <c r="P49" s="56"/>
      <c r="Q49" s="63"/>
      <c r="R49" s="63"/>
      <c r="S49" s="46"/>
      <c r="T49" s="67"/>
      <c r="U49" s="48"/>
      <c r="V49" s="70"/>
    </row>
    <row r="50" spans="1:22" x14ac:dyDescent="0.25">
      <c r="A50" s="7"/>
      <c r="G50" s="6"/>
      <c r="H50" s="6"/>
      <c r="M50" s="58">
        <v>21</v>
      </c>
      <c r="N50" s="20" t="s">
        <v>102</v>
      </c>
      <c r="O50" s="54" t="s">
        <v>64</v>
      </c>
      <c r="P50" s="54">
        <v>1</v>
      </c>
      <c r="Q50" s="61">
        <v>369748</v>
      </c>
      <c r="R50" s="61">
        <f>Q50*19%+Q50</f>
        <v>440000.12</v>
      </c>
      <c r="S50" s="46">
        <f>Q50*10%+Q50</f>
        <v>406722.8</v>
      </c>
      <c r="T50" s="67">
        <f t="shared" si="2"/>
        <v>484000.13199999998</v>
      </c>
      <c r="U50" s="47">
        <f t="shared" si="8"/>
        <v>443697.6</v>
      </c>
      <c r="V50" s="68">
        <f t="shared" si="12"/>
        <v>528000.14399999997</v>
      </c>
    </row>
    <row r="51" spans="1:22" ht="45.75" thickBot="1" x14ac:dyDescent="0.3">
      <c r="A51" s="7"/>
      <c r="G51" s="6"/>
      <c r="H51" s="6"/>
      <c r="M51" s="60"/>
      <c r="N51" s="21" t="s">
        <v>103</v>
      </c>
      <c r="O51" s="56"/>
      <c r="P51" s="56"/>
      <c r="Q51" s="63"/>
      <c r="R51" s="63"/>
      <c r="S51" s="46"/>
      <c r="T51" s="67"/>
      <c r="U51" s="48"/>
      <c r="V51" s="70"/>
    </row>
    <row r="52" spans="1:22" x14ac:dyDescent="0.25">
      <c r="A52" s="7"/>
      <c r="G52" s="6"/>
      <c r="H52" s="6"/>
      <c r="M52" s="58">
        <v>22</v>
      </c>
      <c r="N52" s="20" t="s">
        <v>104</v>
      </c>
      <c r="O52" s="54" t="s">
        <v>64</v>
      </c>
      <c r="P52" s="54">
        <v>1</v>
      </c>
      <c r="Q52" s="61">
        <v>132101</v>
      </c>
      <c r="R52" s="61">
        <f>Q52*19%+Q52</f>
        <v>157200.19</v>
      </c>
      <c r="S52" s="46">
        <f>Q52*10%+Q52</f>
        <v>145311.1</v>
      </c>
      <c r="T52" s="67">
        <f t="shared" si="2"/>
        <v>172920.209</v>
      </c>
      <c r="U52" s="47">
        <f t="shared" si="8"/>
        <v>158521.20000000001</v>
      </c>
      <c r="V52" s="68">
        <f t="shared" si="12"/>
        <v>188640.228</v>
      </c>
    </row>
    <row r="53" spans="1:22" ht="169.5" thickBot="1" x14ac:dyDescent="0.3">
      <c r="A53" s="7"/>
      <c r="G53" s="6"/>
      <c r="H53" s="6"/>
      <c r="M53" s="60"/>
      <c r="N53" s="21" t="s">
        <v>105</v>
      </c>
      <c r="O53" s="56"/>
      <c r="P53" s="56"/>
      <c r="Q53" s="63"/>
      <c r="R53" s="63"/>
      <c r="S53" s="46"/>
      <c r="T53" s="67"/>
      <c r="U53" s="48"/>
      <c r="V53" s="70"/>
    </row>
    <row r="54" spans="1:22" x14ac:dyDescent="0.25">
      <c r="A54" s="7"/>
      <c r="G54" s="6"/>
      <c r="H54" s="6"/>
      <c r="M54" s="58">
        <v>23</v>
      </c>
      <c r="N54" s="20" t="s">
        <v>106</v>
      </c>
      <c r="O54" s="54" t="s">
        <v>64</v>
      </c>
      <c r="P54" s="54">
        <v>1</v>
      </c>
      <c r="Q54" s="61">
        <v>39580</v>
      </c>
      <c r="R54" s="61">
        <f>Q54*19%+Q54</f>
        <v>47100.2</v>
      </c>
      <c r="S54" s="46">
        <f>Q54*10%+Q54</f>
        <v>43538</v>
      </c>
      <c r="T54" s="67">
        <f t="shared" si="2"/>
        <v>51810.219999999994</v>
      </c>
      <c r="U54" s="47">
        <f t="shared" si="8"/>
        <v>47496</v>
      </c>
      <c r="V54" s="68">
        <f t="shared" si="12"/>
        <v>56520.24</v>
      </c>
    </row>
    <row r="55" spans="1:22" ht="33.75" x14ac:dyDescent="0.25">
      <c r="A55" s="7"/>
      <c r="G55" s="6"/>
      <c r="H55" s="6"/>
      <c r="M55" s="59"/>
      <c r="N55" s="20" t="s">
        <v>107</v>
      </c>
      <c r="O55" s="55"/>
      <c r="P55" s="55"/>
      <c r="Q55" s="62"/>
      <c r="R55" s="62"/>
      <c r="S55" s="46"/>
      <c r="T55" s="67"/>
      <c r="U55" s="49"/>
      <c r="V55" s="70"/>
    </row>
    <row r="56" spans="1:22" ht="22.5" x14ac:dyDescent="0.25">
      <c r="A56" s="7"/>
      <c r="G56" s="6"/>
      <c r="H56" s="6"/>
      <c r="M56" s="59"/>
      <c r="N56" s="20" t="s">
        <v>108</v>
      </c>
      <c r="O56" s="55"/>
      <c r="P56" s="55"/>
      <c r="Q56" s="62"/>
      <c r="R56" s="62"/>
      <c r="S56" s="46"/>
      <c r="T56" s="67"/>
      <c r="U56" s="49"/>
      <c r="V56" s="70"/>
    </row>
    <row r="57" spans="1:22" ht="22.5" x14ac:dyDescent="0.25">
      <c r="A57" s="7"/>
      <c r="G57" s="6"/>
      <c r="H57" s="6"/>
      <c r="M57" s="59"/>
      <c r="N57" s="20" t="s">
        <v>109</v>
      </c>
      <c r="O57" s="55"/>
      <c r="P57" s="55"/>
      <c r="Q57" s="62"/>
      <c r="R57" s="62"/>
      <c r="S57" s="46"/>
      <c r="T57" s="67"/>
      <c r="U57" s="49"/>
      <c r="V57" s="70"/>
    </row>
    <row r="58" spans="1:22" ht="23.25" thickBot="1" x14ac:dyDescent="0.3">
      <c r="A58" s="7"/>
      <c r="G58" s="6"/>
      <c r="H58" s="6"/>
      <c r="M58" s="59"/>
      <c r="N58" s="20" t="s">
        <v>110</v>
      </c>
      <c r="O58" s="55"/>
      <c r="P58" s="55"/>
      <c r="Q58" s="62"/>
      <c r="R58" s="62"/>
      <c r="S58" s="46"/>
      <c r="T58" s="67"/>
      <c r="U58" s="49"/>
      <c r="V58" s="70"/>
    </row>
    <row r="59" spans="1:22" ht="48.75" thickBot="1" x14ac:dyDescent="0.3">
      <c r="A59" s="8" t="s">
        <v>0</v>
      </c>
      <c r="B59" s="9" t="s">
        <v>1</v>
      </c>
      <c r="C59" s="9" t="s">
        <v>2</v>
      </c>
      <c r="D59" s="9" t="s">
        <v>3</v>
      </c>
      <c r="E59" s="38" t="s">
        <v>4</v>
      </c>
      <c r="F59" s="33" t="s">
        <v>116</v>
      </c>
      <c r="G59" s="33" t="s">
        <v>117</v>
      </c>
      <c r="H59" s="33" t="s">
        <v>118</v>
      </c>
      <c r="M59" s="59"/>
      <c r="N59" s="20" t="s">
        <v>111</v>
      </c>
      <c r="O59" s="55"/>
      <c r="P59" s="55"/>
      <c r="Q59" s="62"/>
      <c r="R59" s="62"/>
      <c r="S59" s="46"/>
      <c r="T59" s="67"/>
      <c r="U59" s="49"/>
      <c r="V59" s="70"/>
    </row>
    <row r="60" spans="1:22" ht="57" thickBot="1" x14ac:dyDescent="0.3">
      <c r="A60" s="51" t="s">
        <v>40</v>
      </c>
      <c r="B60" s="51" t="s">
        <v>41</v>
      </c>
      <c r="C60" s="10" t="s">
        <v>42</v>
      </c>
      <c r="D60" s="10">
        <v>1</v>
      </c>
      <c r="E60" s="39">
        <v>1</v>
      </c>
      <c r="F60" s="40">
        <v>2500000</v>
      </c>
      <c r="G60" s="28">
        <f t="shared" si="0"/>
        <v>2750000</v>
      </c>
      <c r="H60" s="28">
        <f t="shared" si="1"/>
        <v>3000000</v>
      </c>
      <c r="M60" s="59"/>
      <c r="N60" s="20" t="s">
        <v>112</v>
      </c>
      <c r="O60" s="55"/>
      <c r="P60" s="55"/>
      <c r="Q60" s="62"/>
      <c r="R60" s="62"/>
      <c r="S60" s="46"/>
      <c r="T60" s="67"/>
      <c r="U60" s="49"/>
      <c r="V60" s="70"/>
    </row>
    <row r="61" spans="1:22" ht="79.5" thickBot="1" x14ac:dyDescent="0.3">
      <c r="A61" s="52"/>
      <c r="B61" s="52"/>
      <c r="C61" s="10" t="s">
        <v>43</v>
      </c>
      <c r="D61" s="10">
        <v>1</v>
      </c>
      <c r="E61" s="39">
        <v>1</v>
      </c>
      <c r="F61" s="40">
        <v>2500000</v>
      </c>
      <c r="G61" s="28">
        <f t="shared" si="0"/>
        <v>2750000</v>
      </c>
      <c r="H61" s="28">
        <f t="shared" si="1"/>
        <v>3000000</v>
      </c>
      <c r="M61" s="60"/>
      <c r="N61" s="21" t="s">
        <v>113</v>
      </c>
      <c r="O61" s="56"/>
      <c r="P61" s="56"/>
      <c r="Q61" s="63"/>
      <c r="R61" s="63"/>
      <c r="S61" s="46"/>
      <c r="T61" s="67"/>
      <c r="U61" s="50"/>
      <c r="V61" s="71"/>
    </row>
    <row r="62" spans="1:22" ht="48.75" thickBot="1" x14ac:dyDescent="0.3">
      <c r="A62" s="52"/>
      <c r="B62" s="52"/>
      <c r="C62" s="10" t="s">
        <v>44</v>
      </c>
      <c r="D62" s="10">
        <v>1</v>
      </c>
      <c r="E62" s="39">
        <v>1</v>
      </c>
      <c r="F62" s="40">
        <v>1500000</v>
      </c>
      <c r="G62" s="28">
        <f t="shared" si="0"/>
        <v>1650000</v>
      </c>
      <c r="H62" s="28">
        <f t="shared" si="1"/>
        <v>1800000</v>
      </c>
    </row>
    <row r="63" spans="1:22" ht="72.75" thickBot="1" x14ac:dyDescent="0.3">
      <c r="A63" s="52"/>
      <c r="B63" s="52"/>
      <c r="C63" s="10" t="s">
        <v>45</v>
      </c>
      <c r="D63" s="10">
        <v>1</v>
      </c>
      <c r="E63" s="39" t="s">
        <v>46</v>
      </c>
      <c r="F63" s="40">
        <v>120000</v>
      </c>
      <c r="G63" s="28">
        <f t="shared" si="0"/>
        <v>132000</v>
      </c>
      <c r="H63" s="28">
        <f t="shared" si="1"/>
        <v>144000</v>
      </c>
    </row>
    <row r="64" spans="1:22" ht="24.75" thickBot="1" x14ac:dyDescent="0.3">
      <c r="A64" s="52"/>
      <c r="B64" s="52"/>
      <c r="C64" s="10" t="s">
        <v>10</v>
      </c>
      <c r="D64" s="10">
        <v>1</v>
      </c>
      <c r="E64" s="39" t="s">
        <v>9</v>
      </c>
      <c r="F64" s="40">
        <v>3000000</v>
      </c>
      <c r="G64" s="28">
        <f t="shared" si="0"/>
        <v>3300000</v>
      </c>
      <c r="H64" s="28">
        <f t="shared" si="1"/>
        <v>3600000</v>
      </c>
    </row>
    <row r="65" spans="1:8" ht="36.75" thickBot="1" x14ac:dyDescent="0.3">
      <c r="A65" s="52"/>
      <c r="B65" s="52"/>
      <c r="C65" s="10" t="s">
        <v>15</v>
      </c>
      <c r="D65" s="10">
        <v>1</v>
      </c>
      <c r="E65" s="39">
        <v>4</v>
      </c>
      <c r="F65" s="40">
        <v>4000000</v>
      </c>
      <c r="G65" s="28">
        <f t="shared" si="0"/>
        <v>4400000</v>
      </c>
      <c r="H65" s="28">
        <f t="shared" si="1"/>
        <v>4800000</v>
      </c>
    </row>
    <row r="66" spans="1:8" ht="48.75" thickBot="1" x14ac:dyDescent="0.3">
      <c r="A66" s="52"/>
      <c r="B66" s="52"/>
      <c r="C66" s="10" t="s">
        <v>47</v>
      </c>
      <c r="D66" s="10">
        <v>1</v>
      </c>
      <c r="E66" s="39" t="s">
        <v>9</v>
      </c>
      <c r="F66" s="40">
        <v>42000</v>
      </c>
      <c r="G66" s="28">
        <f t="shared" si="0"/>
        <v>46200</v>
      </c>
      <c r="H66" s="28">
        <f t="shared" si="1"/>
        <v>50400</v>
      </c>
    </row>
    <row r="67" spans="1:8" ht="15.75" thickBot="1" x14ac:dyDescent="0.3">
      <c r="A67" s="53"/>
      <c r="B67" s="53"/>
      <c r="C67" s="10" t="s">
        <v>48</v>
      </c>
      <c r="D67" s="10">
        <v>1</v>
      </c>
      <c r="E67" s="39">
        <v>1</v>
      </c>
      <c r="F67" s="40">
        <v>150000</v>
      </c>
      <c r="G67" s="28">
        <f t="shared" si="0"/>
        <v>165000</v>
      </c>
      <c r="H67" s="28">
        <f t="shared" si="1"/>
        <v>180000</v>
      </c>
    </row>
    <row r="68" spans="1:8" x14ac:dyDescent="0.25">
      <c r="A68" s="7"/>
      <c r="G68" s="6"/>
      <c r="H68" s="6"/>
    </row>
    <row r="69" spans="1:8" x14ac:dyDescent="0.25">
      <c r="A69" s="7"/>
      <c r="G69" s="6"/>
      <c r="H69" s="6"/>
    </row>
    <row r="70" spans="1:8" x14ac:dyDescent="0.25">
      <c r="A70" s="7"/>
      <c r="G70" s="6"/>
      <c r="H70" s="6"/>
    </row>
    <row r="71" spans="1:8" x14ac:dyDescent="0.25">
      <c r="A71" s="7"/>
      <c r="G71" s="6"/>
      <c r="H71" s="6"/>
    </row>
    <row r="72" spans="1:8" x14ac:dyDescent="0.25">
      <c r="A72" s="7"/>
      <c r="G72" s="6"/>
      <c r="H72" s="6"/>
    </row>
    <row r="73" spans="1:8" x14ac:dyDescent="0.25">
      <c r="A73" s="7"/>
      <c r="G73" s="6"/>
      <c r="H73" s="6"/>
    </row>
    <row r="74" spans="1:8" x14ac:dyDescent="0.25">
      <c r="A74" s="7"/>
      <c r="G74" s="6"/>
      <c r="H74" s="6"/>
    </row>
    <row r="75" spans="1:8" x14ac:dyDescent="0.25">
      <c r="A75" s="7"/>
      <c r="G75" s="6"/>
      <c r="H75" s="6"/>
    </row>
    <row r="76" spans="1:8" x14ac:dyDescent="0.25">
      <c r="A76" s="7"/>
      <c r="G76" s="6"/>
      <c r="H76" s="6"/>
    </row>
    <row r="77" spans="1:8" x14ac:dyDescent="0.25">
      <c r="A77" s="7"/>
      <c r="G77" s="6"/>
      <c r="H77" s="6"/>
    </row>
    <row r="78" spans="1:8" x14ac:dyDescent="0.25">
      <c r="A78" s="7"/>
      <c r="G78" s="6"/>
      <c r="H78" s="6"/>
    </row>
    <row r="79" spans="1:8" x14ac:dyDescent="0.25">
      <c r="A79" s="7"/>
      <c r="G79" s="6"/>
      <c r="H79" s="6"/>
    </row>
    <row r="80" spans="1:8" x14ac:dyDescent="0.25">
      <c r="A80" s="7"/>
      <c r="G80" s="6"/>
      <c r="H80" s="6"/>
    </row>
    <row r="81" spans="1:8" x14ac:dyDescent="0.25">
      <c r="A81" s="7"/>
      <c r="G81" s="6"/>
      <c r="H81" s="6"/>
    </row>
    <row r="82" spans="1:8" x14ac:dyDescent="0.25">
      <c r="A82" s="7"/>
      <c r="G82" s="6"/>
      <c r="H82" s="6"/>
    </row>
    <row r="83" spans="1:8" x14ac:dyDescent="0.25">
      <c r="A83" s="7"/>
      <c r="G83" s="6"/>
      <c r="H83" s="6"/>
    </row>
    <row r="84" spans="1:8" x14ac:dyDescent="0.25">
      <c r="A84" s="7"/>
      <c r="G84" s="6"/>
      <c r="H84" s="6"/>
    </row>
    <row r="85" spans="1:8" ht="15.75" thickBot="1" x14ac:dyDescent="0.3">
      <c r="A85" s="7"/>
      <c r="G85" s="6"/>
      <c r="H85" s="6"/>
    </row>
    <row r="86" spans="1:8" ht="48.75" thickBot="1" x14ac:dyDescent="0.3">
      <c r="A86" s="8" t="s">
        <v>0</v>
      </c>
      <c r="B86" s="9" t="s">
        <v>1</v>
      </c>
      <c r="C86" s="9" t="s">
        <v>2</v>
      </c>
      <c r="D86" s="9" t="s">
        <v>3</v>
      </c>
      <c r="E86" s="9" t="s">
        <v>4</v>
      </c>
      <c r="F86" s="33" t="s">
        <v>116</v>
      </c>
      <c r="G86" s="33" t="s">
        <v>117</v>
      </c>
      <c r="H86" s="33" t="s">
        <v>118</v>
      </c>
    </row>
    <row r="87" spans="1:8" ht="48.75" thickBot="1" x14ac:dyDescent="0.3">
      <c r="A87" s="51" t="s">
        <v>49</v>
      </c>
      <c r="B87" s="51" t="s">
        <v>50</v>
      </c>
      <c r="C87" s="10" t="s">
        <v>51</v>
      </c>
      <c r="D87" s="11">
        <v>1</v>
      </c>
      <c r="E87" s="11">
        <v>1</v>
      </c>
      <c r="F87" s="41">
        <v>2500000</v>
      </c>
      <c r="G87" s="28">
        <f t="shared" ref="G87:G93" si="13">F87*10%+F87</f>
        <v>2750000</v>
      </c>
      <c r="H87" s="28">
        <f t="shared" ref="H87:H93" si="14">F87*20%+F87</f>
        <v>3000000</v>
      </c>
    </row>
    <row r="88" spans="1:8" ht="72.75" thickBot="1" x14ac:dyDescent="0.3">
      <c r="A88" s="52"/>
      <c r="B88" s="52"/>
      <c r="C88" s="10" t="s">
        <v>52</v>
      </c>
      <c r="D88" s="11">
        <v>1</v>
      </c>
      <c r="E88" s="11">
        <v>1</v>
      </c>
      <c r="F88" s="41">
        <v>2500000</v>
      </c>
      <c r="G88" s="28">
        <f t="shared" si="13"/>
        <v>2750000</v>
      </c>
      <c r="H88" s="28">
        <f t="shared" si="14"/>
        <v>3000000</v>
      </c>
    </row>
    <row r="89" spans="1:8" ht="60.75" thickBot="1" x14ac:dyDescent="0.3">
      <c r="A89" s="52"/>
      <c r="B89" s="52"/>
      <c r="C89" s="10" t="s">
        <v>53</v>
      </c>
      <c r="D89" s="11">
        <v>1</v>
      </c>
      <c r="E89" s="11">
        <v>1</v>
      </c>
      <c r="F89" s="41">
        <v>4500000</v>
      </c>
      <c r="G89" s="28">
        <f t="shared" si="13"/>
        <v>4950000</v>
      </c>
      <c r="H89" s="28">
        <f t="shared" si="14"/>
        <v>5400000</v>
      </c>
    </row>
    <row r="90" spans="1:8" ht="84.75" thickBot="1" x14ac:dyDescent="0.3">
      <c r="A90" s="52"/>
      <c r="B90" s="52"/>
      <c r="C90" s="10" t="s">
        <v>54</v>
      </c>
      <c r="D90" s="11">
        <v>1</v>
      </c>
      <c r="E90" s="11">
        <v>1</v>
      </c>
      <c r="F90" s="41">
        <v>4000000</v>
      </c>
      <c r="G90" s="28">
        <f t="shared" si="13"/>
        <v>4400000</v>
      </c>
      <c r="H90" s="28">
        <f t="shared" si="14"/>
        <v>4800000</v>
      </c>
    </row>
    <row r="91" spans="1:8" ht="15.75" thickBot="1" x14ac:dyDescent="0.3">
      <c r="A91" s="52"/>
      <c r="B91" s="52"/>
      <c r="C91" s="10" t="s">
        <v>55</v>
      </c>
      <c r="D91" s="11">
        <v>1</v>
      </c>
      <c r="E91" s="11">
        <v>1</v>
      </c>
      <c r="F91" s="41">
        <v>16500</v>
      </c>
      <c r="G91" s="28">
        <f t="shared" si="13"/>
        <v>18150</v>
      </c>
      <c r="H91" s="28">
        <f t="shared" si="14"/>
        <v>19800</v>
      </c>
    </row>
    <row r="92" spans="1:8" ht="60.75" thickBot="1" x14ac:dyDescent="0.3">
      <c r="A92" s="52"/>
      <c r="B92" s="52"/>
      <c r="C92" s="10" t="s">
        <v>56</v>
      </c>
      <c r="D92" s="11">
        <v>1</v>
      </c>
      <c r="E92" s="11">
        <v>1</v>
      </c>
      <c r="F92" s="41">
        <v>42000</v>
      </c>
      <c r="G92" s="28">
        <f t="shared" si="13"/>
        <v>46200</v>
      </c>
      <c r="H92" s="28">
        <f t="shared" si="14"/>
        <v>50400</v>
      </c>
    </row>
    <row r="93" spans="1:8" ht="36.75" thickBot="1" x14ac:dyDescent="0.3">
      <c r="A93" s="53"/>
      <c r="B93" s="53"/>
      <c r="C93" s="10" t="s">
        <v>15</v>
      </c>
      <c r="D93" s="11">
        <v>1</v>
      </c>
      <c r="E93" s="11">
        <v>5</v>
      </c>
      <c r="F93" s="41">
        <v>4000000</v>
      </c>
      <c r="G93" s="28">
        <f t="shared" si="13"/>
        <v>4400000</v>
      </c>
      <c r="H93" s="28">
        <f t="shared" si="14"/>
        <v>4800000</v>
      </c>
    </row>
    <row r="94" spans="1:8" x14ac:dyDescent="0.25">
      <c r="A94" s="7"/>
    </row>
    <row r="95" spans="1:8" x14ac:dyDescent="0.25">
      <c r="A95" s="16"/>
    </row>
    <row r="96" spans="1:8" x14ac:dyDescent="0.25">
      <c r="A96" s="1"/>
    </row>
    <row r="97" spans="1:9" x14ac:dyDescent="0.25">
      <c r="A97" s="1"/>
    </row>
    <row r="98" spans="1:9" x14ac:dyDescent="0.25">
      <c r="A98" s="17"/>
    </row>
    <row r="99" spans="1:9" x14ac:dyDescent="0.25">
      <c r="A99" s="17"/>
    </row>
    <row r="100" spans="1:9" x14ac:dyDescent="0.25">
      <c r="A100" s="17"/>
    </row>
    <row r="101" spans="1:9" x14ac:dyDescent="0.25">
      <c r="A101" s="17"/>
    </row>
    <row r="102" spans="1:9" x14ac:dyDescent="0.25">
      <c r="A102" s="17"/>
    </row>
    <row r="103" spans="1:9" x14ac:dyDescent="0.25">
      <c r="A103" s="17"/>
    </row>
    <row r="104" spans="1:9" x14ac:dyDescent="0.25">
      <c r="A104" s="17"/>
    </row>
    <row r="105" spans="1:9" x14ac:dyDescent="0.25">
      <c r="A105" s="17"/>
    </row>
    <row r="107" spans="1:9" x14ac:dyDescent="0.25">
      <c r="I107" s="6"/>
    </row>
    <row r="108" spans="1:9" x14ac:dyDescent="0.25">
      <c r="I108" s="6"/>
    </row>
    <row r="109" spans="1:9" x14ac:dyDescent="0.25">
      <c r="I109" s="6"/>
    </row>
    <row r="110" spans="1:9" x14ac:dyDescent="0.25">
      <c r="I110" s="6"/>
    </row>
    <row r="111" spans="1:9" x14ac:dyDescent="0.25">
      <c r="I111" s="6"/>
    </row>
    <row r="112" spans="1:9" x14ac:dyDescent="0.25">
      <c r="I112" s="6"/>
    </row>
    <row r="113" spans="9:9" x14ac:dyDescent="0.25">
      <c r="I113" s="6"/>
    </row>
    <row r="114" spans="9:9" x14ac:dyDescent="0.25">
      <c r="I114" s="6"/>
    </row>
    <row r="115" spans="9:9" x14ac:dyDescent="0.25">
      <c r="I115" s="6"/>
    </row>
    <row r="116" spans="9:9" x14ac:dyDescent="0.25">
      <c r="I116" s="6"/>
    </row>
    <row r="117" spans="9:9" x14ac:dyDescent="0.25">
      <c r="I117" s="6"/>
    </row>
    <row r="118" spans="9:9" x14ac:dyDescent="0.25">
      <c r="I118" s="6"/>
    </row>
    <row r="119" spans="9:9" x14ac:dyDescent="0.25">
      <c r="I119" s="6"/>
    </row>
    <row r="120" spans="9:9" x14ac:dyDescent="0.25">
      <c r="I120" s="6"/>
    </row>
    <row r="121" spans="9:9" x14ac:dyDescent="0.25">
      <c r="I121" s="6"/>
    </row>
    <row r="122" spans="9:9" x14ac:dyDescent="0.25">
      <c r="I122" s="6"/>
    </row>
    <row r="123" spans="9:9" x14ac:dyDescent="0.25">
      <c r="I123" s="6"/>
    </row>
    <row r="124" spans="9:9" x14ac:dyDescent="0.25">
      <c r="I124" s="6"/>
    </row>
    <row r="125" spans="9:9" x14ac:dyDescent="0.25">
      <c r="I125" s="6"/>
    </row>
    <row r="126" spans="9:9" x14ac:dyDescent="0.25">
      <c r="I126" s="6"/>
    </row>
    <row r="127" spans="9:9" x14ac:dyDescent="0.25">
      <c r="I127" s="6"/>
    </row>
    <row r="128" spans="9:9" x14ac:dyDescent="0.25">
      <c r="I128" s="6"/>
    </row>
    <row r="129" spans="9:9" x14ac:dyDescent="0.25">
      <c r="I129" s="6"/>
    </row>
    <row r="130" spans="9:9" x14ac:dyDescent="0.25">
      <c r="I130" s="6"/>
    </row>
    <row r="131" spans="9:9" x14ac:dyDescent="0.25">
      <c r="I131" s="6"/>
    </row>
    <row r="132" spans="9:9" x14ac:dyDescent="0.25">
      <c r="I132" s="6"/>
    </row>
    <row r="133" spans="9:9" x14ac:dyDescent="0.25">
      <c r="I133" s="6"/>
    </row>
    <row r="134" spans="9:9" x14ac:dyDescent="0.25">
      <c r="I134" s="6"/>
    </row>
    <row r="135" spans="9:9" x14ac:dyDescent="0.25">
      <c r="I135" s="6"/>
    </row>
    <row r="136" spans="9:9" x14ac:dyDescent="0.25">
      <c r="I136" s="6"/>
    </row>
    <row r="137" spans="9:9" x14ac:dyDescent="0.25">
      <c r="I137" s="6"/>
    </row>
    <row r="138" spans="9:9" x14ac:dyDescent="0.25">
      <c r="I138" s="6"/>
    </row>
    <row r="139" spans="9:9" x14ac:dyDescent="0.25">
      <c r="I139" s="6"/>
    </row>
    <row r="140" spans="9:9" x14ac:dyDescent="0.25">
      <c r="I140" s="6"/>
    </row>
    <row r="141" spans="9:9" x14ac:dyDescent="0.25">
      <c r="I141" s="6"/>
    </row>
    <row r="142" spans="9:9" x14ac:dyDescent="0.25">
      <c r="I142" s="6"/>
    </row>
    <row r="143" spans="9:9" x14ac:dyDescent="0.25">
      <c r="I143" s="6"/>
    </row>
    <row r="144" spans="9:9" x14ac:dyDescent="0.25">
      <c r="I144" s="6"/>
    </row>
    <row r="145" spans="9:9" x14ac:dyDescent="0.25">
      <c r="I145" s="6"/>
    </row>
    <row r="146" spans="9:9" x14ac:dyDescent="0.25">
      <c r="I146" s="6"/>
    </row>
    <row r="147" spans="9:9" x14ac:dyDescent="0.25">
      <c r="I147" s="6"/>
    </row>
    <row r="148" spans="9:9" x14ac:dyDescent="0.25">
      <c r="I148" s="6"/>
    </row>
    <row r="149" spans="9:9" x14ac:dyDescent="0.25">
      <c r="I149" s="6"/>
    </row>
    <row r="150" spans="9:9" x14ac:dyDescent="0.25">
      <c r="I150" s="6"/>
    </row>
    <row r="151" spans="9:9" x14ac:dyDescent="0.25">
      <c r="I151" s="6"/>
    </row>
    <row r="152" spans="9:9" x14ac:dyDescent="0.25">
      <c r="I152" s="6"/>
    </row>
    <row r="153" spans="9:9" x14ac:dyDescent="0.25">
      <c r="I153" s="6"/>
    </row>
    <row r="154" spans="9:9" x14ac:dyDescent="0.25">
      <c r="I154" s="6"/>
    </row>
    <row r="155" spans="9:9" x14ac:dyDescent="0.25">
      <c r="I155" s="6"/>
    </row>
    <row r="156" spans="9:9" x14ac:dyDescent="0.25">
      <c r="I156" s="6"/>
    </row>
    <row r="157" spans="9:9" x14ac:dyDescent="0.25">
      <c r="I157" s="6"/>
    </row>
    <row r="158" spans="9:9" x14ac:dyDescent="0.25">
      <c r="I158" s="6"/>
    </row>
    <row r="159" spans="9:9" x14ac:dyDescent="0.25">
      <c r="I159" s="6"/>
    </row>
    <row r="160" spans="9:9" x14ac:dyDescent="0.25">
      <c r="I160" s="6"/>
    </row>
    <row r="161" spans="9:9" x14ac:dyDescent="0.25">
      <c r="I161" s="6"/>
    </row>
    <row r="162" spans="9:9" x14ac:dyDescent="0.25">
      <c r="I162" s="6"/>
    </row>
    <row r="163" spans="9:9" x14ac:dyDescent="0.25">
      <c r="I163" s="6"/>
    </row>
    <row r="164" spans="9:9" x14ac:dyDescent="0.25">
      <c r="I164" s="6"/>
    </row>
    <row r="165" spans="9:9" x14ac:dyDescent="0.25">
      <c r="I165" s="6"/>
    </row>
  </sheetData>
  <mergeCells count="210">
    <mergeCell ref="V52:V53"/>
    <mergeCell ref="V54:V61"/>
    <mergeCell ref="V40:V41"/>
    <mergeCell ref="V42:V43"/>
    <mergeCell ref="V44:V45"/>
    <mergeCell ref="V46:V47"/>
    <mergeCell ref="V48:V49"/>
    <mergeCell ref="V50:V51"/>
    <mergeCell ref="V19:V20"/>
    <mergeCell ref="V21:V22"/>
    <mergeCell ref="V23:V24"/>
    <mergeCell ref="V25:V26"/>
    <mergeCell ref="V27:V28"/>
    <mergeCell ref="V29:V30"/>
    <mergeCell ref="V31:V32"/>
    <mergeCell ref="V33:V34"/>
    <mergeCell ref="V35:V36"/>
    <mergeCell ref="V38:V39"/>
    <mergeCell ref="T48:T49"/>
    <mergeCell ref="T50:T51"/>
    <mergeCell ref="T52:T53"/>
    <mergeCell ref="T54:T61"/>
    <mergeCell ref="V3:V6"/>
    <mergeCell ref="V7:V10"/>
    <mergeCell ref="V11:V14"/>
    <mergeCell ref="V15:V18"/>
    <mergeCell ref="T35:T36"/>
    <mergeCell ref="T38:T39"/>
    <mergeCell ref="T40:T41"/>
    <mergeCell ref="T42:T43"/>
    <mergeCell ref="T44:T45"/>
    <mergeCell ref="T46:T47"/>
    <mergeCell ref="T23:T24"/>
    <mergeCell ref="T25:T26"/>
    <mergeCell ref="T27:T28"/>
    <mergeCell ref="T29:T30"/>
    <mergeCell ref="T31:T32"/>
    <mergeCell ref="T33:T34"/>
    <mergeCell ref="T3:T6"/>
    <mergeCell ref="T7:T10"/>
    <mergeCell ref="T11:T14"/>
    <mergeCell ref="T15:T18"/>
    <mergeCell ref="M50:M51"/>
    <mergeCell ref="O50:O51"/>
    <mergeCell ref="P50:P51"/>
    <mergeCell ref="Q50:Q51"/>
    <mergeCell ref="R50:R51"/>
    <mergeCell ref="M48:M49"/>
    <mergeCell ref="O48:O49"/>
    <mergeCell ref="P48:P49"/>
    <mergeCell ref="Q48:Q49"/>
    <mergeCell ref="R48:R49"/>
    <mergeCell ref="M54:M61"/>
    <mergeCell ref="O54:O61"/>
    <mergeCell ref="P54:P61"/>
    <mergeCell ref="Q54:Q61"/>
    <mergeCell ref="R54:R61"/>
    <mergeCell ref="M52:M53"/>
    <mergeCell ref="O52:O53"/>
    <mergeCell ref="P52:P53"/>
    <mergeCell ref="Q52:Q53"/>
    <mergeCell ref="R52:R53"/>
    <mergeCell ref="P46:P47"/>
    <mergeCell ref="Q46:Q47"/>
    <mergeCell ref="R46:R47"/>
    <mergeCell ref="M44:M45"/>
    <mergeCell ref="O44:O45"/>
    <mergeCell ref="P44:P45"/>
    <mergeCell ref="Q44:Q45"/>
    <mergeCell ref="R44:R45"/>
    <mergeCell ref="M42:M43"/>
    <mergeCell ref="O42:O43"/>
    <mergeCell ref="P42:P43"/>
    <mergeCell ref="Q42:Q43"/>
    <mergeCell ref="R42:R43"/>
    <mergeCell ref="M46:M47"/>
    <mergeCell ref="O46:O47"/>
    <mergeCell ref="M40:M41"/>
    <mergeCell ref="O40:O41"/>
    <mergeCell ref="P40:P41"/>
    <mergeCell ref="Q40:Q41"/>
    <mergeCell ref="R40:R41"/>
    <mergeCell ref="M38:M39"/>
    <mergeCell ref="O38:O39"/>
    <mergeCell ref="P38:P39"/>
    <mergeCell ref="Q38:Q39"/>
    <mergeCell ref="R38:R39"/>
    <mergeCell ref="M35:M36"/>
    <mergeCell ref="O35:O36"/>
    <mergeCell ref="P35:P36"/>
    <mergeCell ref="Q35:Q36"/>
    <mergeCell ref="R35:R36"/>
    <mergeCell ref="M33:M34"/>
    <mergeCell ref="O33:O34"/>
    <mergeCell ref="P33:P34"/>
    <mergeCell ref="Q33:Q34"/>
    <mergeCell ref="R33:R34"/>
    <mergeCell ref="M31:M32"/>
    <mergeCell ref="O31:O32"/>
    <mergeCell ref="P31:P32"/>
    <mergeCell ref="Q31:Q32"/>
    <mergeCell ref="R31:R32"/>
    <mergeCell ref="M29:M30"/>
    <mergeCell ref="O29:O30"/>
    <mergeCell ref="P29:P30"/>
    <mergeCell ref="Q29:Q30"/>
    <mergeCell ref="R29:R30"/>
    <mergeCell ref="M27:M28"/>
    <mergeCell ref="O27:O28"/>
    <mergeCell ref="P27:P28"/>
    <mergeCell ref="Q27:Q28"/>
    <mergeCell ref="R27:R28"/>
    <mergeCell ref="M25:M26"/>
    <mergeCell ref="O25:O26"/>
    <mergeCell ref="P25:P26"/>
    <mergeCell ref="Q25:Q26"/>
    <mergeCell ref="R25:R26"/>
    <mergeCell ref="M15:M18"/>
    <mergeCell ref="O15:O18"/>
    <mergeCell ref="P15:P18"/>
    <mergeCell ref="Q15:Q18"/>
    <mergeCell ref="R15:R18"/>
    <mergeCell ref="M23:M24"/>
    <mergeCell ref="O23:O24"/>
    <mergeCell ref="P23:P24"/>
    <mergeCell ref="Q23:Q24"/>
    <mergeCell ref="R23:R24"/>
    <mergeCell ref="M21:M22"/>
    <mergeCell ref="O21:O22"/>
    <mergeCell ref="P21:P22"/>
    <mergeCell ref="Q21:Q22"/>
    <mergeCell ref="R21:R22"/>
    <mergeCell ref="M3:M6"/>
    <mergeCell ref="O3:O6"/>
    <mergeCell ref="P3:P6"/>
    <mergeCell ref="Q3:Q6"/>
    <mergeCell ref="R3:R6"/>
    <mergeCell ref="A43:A47"/>
    <mergeCell ref="B43:B47"/>
    <mergeCell ref="A60:A67"/>
    <mergeCell ref="B60:B67"/>
    <mergeCell ref="M11:M14"/>
    <mergeCell ref="O11:O14"/>
    <mergeCell ref="P11:P14"/>
    <mergeCell ref="Q11:Q14"/>
    <mergeCell ref="R11:R14"/>
    <mergeCell ref="M7:M10"/>
    <mergeCell ref="O7:O10"/>
    <mergeCell ref="P7:P10"/>
    <mergeCell ref="Q7:Q10"/>
    <mergeCell ref="R7:R10"/>
    <mergeCell ref="M19:M20"/>
    <mergeCell ref="O19:O20"/>
    <mergeCell ref="P19:P20"/>
    <mergeCell ref="Q19:Q20"/>
    <mergeCell ref="R19:R20"/>
    <mergeCell ref="U46:U47"/>
    <mergeCell ref="U48:U49"/>
    <mergeCell ref="U50:U51"/>
    <mergeCell ref="U52:U53"/>
    <mergeCell ref="U54:U61"/>
    <mergeCell ref="A87:A93"/>
    <mergeCell ref="B87:B93"/>
    <mergeCell ref="A3:A10"/>
    <mergeCell ref="B3:B10"/>
    <mergeCell ref="A26:A30"/>
    <mergeCell ref="B26:B30"/>
    <mergeCell ref="A34:A38"/>
    <mergeCell ref="B34:B38"/>
    <mergeCell ref="U3:U6"/>
    <mergeCell ref="U7:U10"/>
    <mergeCell ref="U11:U14"/>
    <mergeCell ref="U15:U18"/>
    <mergeCell ref="U19:U20"/>
    <mergeCell ref="U21:U22"/>
    <mergeCell ref="U23:U24"/>
    <mergeCell ref="U25:U26"/>
    <mergeCell ref="U27:U28"/>
    <mergeCell ref="U29:U30"/>
    <mergeCell ref="U31:U32"/>
    <mergeCell ref="S3:S6"/>
    <mergeCell ref="S7:S10"/>
    <mergeCell ref="S11:S14"/>
    <mergeCell ref="S15:S18"/>
    <mergeCell ref="S19:S20"/>
    <mergeCell ref="S21:S22"/>
    <mergeCell ref="S23:S24"/>
    <mergeCell ref="S25:S26"/>
    <mergeCell ref="U44:U45"/>
    <mergeCell ref="U33:U34"/>
    <mergeCell ref="U35:U36"/>
    <mergeCell ref="U38:U39"/>
    <mergeCell ref="U40:U41"/>
    <mergeCell ref="U42:U43"/>
    <mergeCell ref="T19:T20"/>
    <mergeCell ref="T21:T22"/>
    <mergeCell ref="S44:S45"/>
    <mergeCell ref="S46:S47"/>
    <mergeCell ref="S48:S49"/>
    <mergeCell ref="S50:S51"/>
    <mergeCell ref="S52:S53"/>
    <mergeCell ref="S54:S61"/>
    <mergeCell ref="S27:S28"/>
    <mergeCell ref="S29:S30"/>
    <mergeCell ref="S31:S32"/>
    <mergeCell ref="S33:S34"/>
    <mergeCell ref="S35:S36"/>
    <mergeCell ref="S38:S39"/>
    <mergeCell ref="S40:S41"/>
    <mergeCell ref="S42:S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oficina.laceja@outlook.com</dc:creator>
  <cp:lastModifiedBy>oficina.laceja@outlook.com</cp:lastModifiedBy>
  <dcterms:created xsi:type="dcterms:W3CDTF">2026-01-15T21:54:19Z</dcterms:created>
  <dcterms:modified xsi:type="dcterms:W3CDTF">2026-01-15T23:30:38Z</dcterms:modified>
</cp:coreProperties>
</file>