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sus\Desktop\RESPALDO\CONTRATO DE TRABAJO UNIDAD DE RESTITUCION DE TIERRAS 2026\CONVENIOS\"/>
    </mc:Choice>
  </mc:AlternateContent>
  <xr:revisionPtr revIDLastSave="0" documentId="13_ncr:1_{471B3606-F51F-4BC9-BE38-7341160CC7C9}" xr6:coauthVersionLast="47" xr6:coauthVersionMax="47" xr10:uidLastSave="{00000000-0000-0000-0000-000000000000}"/>
  <bookViews>
    <workbookView xWindow="-120" yWindow="-120" windowWidth="20730" windowHeight="11040" xr2:uid="{00000000-000D-0000-FFFF-FFFF00000000}"/>
  </bookViews>
  <sheets>
    <sheet name="MATRIZ DE RIESGO" sheetId="1" r:id="rId1"/>
    <sheet name="Inputs" sheetId="2" r:id="rId2"/>
  </sheets>
  <externalReferences>
    <externalReference r:id="rId3"/>
  </externalReferences>
  <definedNames>
    <definedName name="_xlnm._FilterDatabase" localSheetId="0" hidden="1">'MATRIZ DE RIESGO'!$A$7:$Y$24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8" i="1" l="1"/>
  <c r="S18" i="1" s="1"/>
  <c r="J18" i="1"/>
  <c r="K18" i="1" s="1"/>
  <c r="K19" i="1"/>
  <c r="R19" i="1"/>
  <c r="S19" i="1" s="1"/>
  <c r="R17" i="1"/>
  <c r="S17" i="1" s="1"/>
  <c r="J17" i="1"/>
  <c r="K17" i="1" s="1"/>
  <c r="R16" i="1"/>
  <c r="S16" i="1" s="1"/>
  <c r="J16" i="1"/>
  <c r="K16" i="1" s="1"/>
  <c r="S24" i="1" l="1"/>
  <c r="K24" i="1"/>
  <c r="R23" i="1" l="1"/>
  <c r="S23" i="1" s="1"/>
  <c r="R22" i="1"/>
  <c r="S22" i="1" s="1"/>
  <c r="R21" i="1"/>
  <c r="S21" i="1" s="1"/>
  <c r="S20" i="1"/>
  <c r="R15" i="1"/>
  <c r="S15" i="1" s="1"/>
  <c r="R14" i="1"/>
  <c r="S14" i="1" s="1"/>
  <c r="R13" i="1"/>
  <c r="S13" i="1" s="1"/>
  <c r="R12" i="1"/>
  <c r="S12" i="1" s="1"/>
  <c r="R11" i="1"/>
  <c r="S11" i="1" s="1"/>
  <c r="R10" i="1"/>
  <c r="S10" i="1" s="1"/>
  <c r="R9" i="1"/>
  <c r="K23" i="1"/>
  <c r="J22" i="1" l="1"/>
  <c r="K22" i="1" s="1"/>
  <c r="J21" i="1"/>
  <c r="K21" i="1" s="1"/>
  <c r="J20" i="1"/>
  <c r="K20" i="1" s="1"/>
  <c r="J13" i="1" l="1"/>
  <c r="K13" i="1" s="1"/>
  <c r="J14" i="1"/>
  <c r="K14" i="1" s="1"/>
  <c r="J15" i="1"/>
  <c r="K15" i="1" s="1"/>
  <c r="J12" i="1" l="1"/>
  <c r="K12" i="1" s="1"/>
  <c r="R8" i="1"/>
  <c r="J11" i="1"/>
  <c r="J10" i="1"/>
  <c r="K10" i="1" s="1"/>
  <c r="J9" i="1"/>
  <c r="K9" i="1" s="1"/>
  <c r="J8" i="1"/>
  <c r="K8" i="1" s="1"/>
</calcChain>
</file>

<file path=xl/sharedStrings.xml><?xml version="1.0" encoding="utf-8"?>
<sst xmlns="http://schemas.openxmlformats.org/spreadsheetml/2006/main" count="316" uniqueCount="117">
  <si>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</si>
  <si>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</si>
  <si>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</si>
  <si>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</si>
  <si>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</si>
  <si>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</si>
  <si>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</si>
  <si>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</si>
  <si>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</si>
  <si>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</si>
  <si>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</si>
  <si>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</si>
  <si>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</si>
  <si>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</si>
  <si>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</si>
  <si>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</si>
  <si>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</si>
  <si>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</si>
  <si>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</si>
  <si>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</si>
  <si>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</si>
  <si>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</si>
  <si>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</si>
  <si>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</si>
  <si>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</si>
  <si>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Colombia Compra Eficiente</t>
  </si>
  <si>
    <t>Ejecución</t>
  </si>
  <si>
    <t>Proveedor</t>
  </si>
  <si>
    <t>Específico</t>
  </si>
  <si>
    <t>Interno</t>
  </si>
  <si>
    <t>Financieros</t>
  </si>
  <si>
    <t>Operacionales</t>
  </si>
  <si>
    <t>Riesgo</t>
  </si>
  <si>
    <t>Valoración</t>
  </si>
  <si>
    <t>Planeación</t>
  </si>
  <si>
    <t>Bajo</t>
  </si>
  <si>
    <t>Sociales o Políticos</t>
  </si>
  <si>
    <t>Contratación</t>
  </si>
  <si>
    <t>Colombia Compra Eficiente + Proveedor</t>
  </si>
  <si>
    <t>Regulatorios</t>
  </si>
  <si>
    <t>Naturaleza</t>
  </si>
  <si>
    <t>Medio</t>
  </si>
  <si>
    <t>Ambientales</t>
  </si>
  <si>
    <t>Alto</t>
  </si>
  <si>
    <t>Tecnológicos</t>
  </si>
  <si>
    <t>Extremo</t>
  </si>
  <si>
    <t>% Asignación</t>
  </si>
  <si>
    <t>Juridico</t>
  </si>
  <si>
    <t>Entidad Contratante</t>
  </si>
  <si>
    <t>Selección / Ejecución</t>
  </si>
  <si>
    <t>Contratación / Ejecución</t>
  </si>
  <si>
    <t>Colombia Compra Eficiente + Entidad Contratante</t>
  </si>
  <si>
    <t>Entidad Contratante + Proveedor</t>
  </si>
  <si>
    <t>Colombia Compra Eficiente + Entidad Contratante + Proveedor</t>
  </si>
  <si>
    <t>IDENTIFICACIÓN Y CLASIFICACIÓN DEL RIESGO</t>
  </si>
  <si>
    <t>TRATAMIENTO DEL RIESGO</t>
  </si>
  <si>
    <t>Planeación / Contratación / Ejecución</t>
  </si>
  <si>
    <t>Especifico</t>
  </si>
  <si>
    <t>Operacional</t>
  </si>
  <si>
    <t xml:space="preserve">Externo </t>
  </si>
  <si>
    <t xml:space="preserve">Ejecución </t>
  </si>
  <si>
    <t xml:space="preserve">General </t>
  </si>
  <si>
    <t xml:space="preserve">Obstruye la ejecución del contrato sustancialmente pero aun así permite la consecución del objeto contractual </t>
  </si>
  <si>
    <t>SI</t>
  </si>
  <si>
    <t xml:space="preserve">Desde el perfeccionamiento del contrato </t>
  </si>
  <si>
    <t xml:space="preserve">Terminación del plazo de ejecución </t>
  </si>
  <si>
    <t>MEDIO</t>
  </si>
  <si>
    <t>Cambios en la situación política sistema de gobierno</t>
  </si>
  <si>
    <t xml:space="preserve">Social o Político  </t>
  </si>
  <si>
    <t xml:space="preserve">SEGUIMIENTO DEL PROCESO Por pate del supervisor del contrato verificando y dejando constancia en su informe mensual del cumplimiento de las obligaciones pactadas
</t>
  </si>
  <si>
    <t>Entidad Contratantr</t>
  </si>
  <si>
    <t>Afecta la ejecución del contrato sin alterar el beneflcio para las partes.</t>
  </si>
  <si>
    <t>Indebida o incorrecta estimación de precios o costos, esto es que los costos ofrecidos son bajos en relación con los precios del mercado.</t>
  </si>
  <si>
    <t>LA UAEGRTD Exigirá el cumplimiento de las especificaciones técnicas establecidas y afectará la póliza constituida por el proveedor en caso de respuesta negativa.</t>
  </si>
  <si>
    <t>No pago oportuno y/o extemporáneo de las salarios y demás prestaciones de los trabajadores vinculados al contratista.</t>
  </si>
  <si>
    <t xml:space="preserve">Dificulta la ejecución del contrato de manera baja, aplicando medidas mínimas se puede lograr el  objeto contractual </t>
  </si>
  <si>
    <t xml:space="preserve">Conceptos o servicios errados, esto es cuando los vehículos requeridos no cumplen con los requerimientos de la entidad </t>
  </si>
  <si>
    <t>La UAEGRTD impondrá la cláusula de multa y/o penal</t>
  </si>
  <si>
    <t>Afecta la ejecución del contrato sin alterar el beneflcio para las partes</t>
  </si>
  <si>
    <t>Cambios en la situación social, paros, huelgas, actos terroristas</t>
  </si>
  <si>
    <t>Manejo inadecuado de los residuos peligrosos generados por la prestación del servicio objeto del contrato. (Afectación al medio ambiente)</t>
  </si>
  <si>
    <t xml:space="preserve"> Ejecución </t>
  </si>
  <si>
    <t>Ambiental</t>
  </si>
  <si>
    <t xml:space="preserve">
La UAEGRTD buscará  vías alternas de desplazamiento.
</t>
  </si>
  <si>
    <t xml:space="preserve">SEGUIMIENTO DEL PROCESO por parte del supervisor del contrato verificando y dejando constancia en su informe mensual del cumplimiento de las obligaciones pactadas
</t>
  </si>
  <si>
    <t xml:space="preserve">SEGUIMIENTO DEL PROCESO por parte del supervisor del contrato verificando y dejando constancia del cumplimiento de la idoneidad de los conductores.
</t>
  </si>
  <si>
    <t>DIARIO</t>
  </si>
  <si>
    <t xml:space="preserve">VERIFICACIÓN por parte del comisionado a cargo del servicio, antes de iniciar de la prestación del mismo, del cumplimiento de las especificaciones tecnicas y por parte del supervisor del contrato verificando las anomalías que se presenten en la prestación de los servicios, dejando constancia en su informe mensual del cumplimiento de las obligaciones pactadas, asi como adoptando las medidas correctivas que se requieran para la correcta ejecución del contrato.
</t>
  </si>
  <si>
    <t xml:space="preserve">VERIFICACIÓN por parte del comisionado a cargo del servicio, antes durante la prestación del mismo, del cumplimiento de las especificaciones tecnicas y por parte del supervisor del contrato, verificando las anomalías que se presenten en la prestación de los servicios, y dejando constancia en su informe mensual del cumplimiento de las obligaciones pactadas, asi como adoptando las medidas correctivas que se requieran para la correcta ejecución del contrato.
</t>
  </si>
  <si>
    <t xml:space="preserve">La UAEGRTD hará efectiva la clausula de multas y/o sanciones y la garantia constituida por el proveedor </t>
  </si>
  <si>
    <t>La UAEGRTD conminara al contratista para que los servicios sean prestados de manera adecuada por los conductores, en caso que sea recurrente se aplicará el procedimiento establecido en el artículo 86 de la Ley 1474 de 2011.</t>
  </si>
  <si>
    <t>Actos o conductas que impliquen corrupción de los servidores pùblicos vinculados a la UAEGRTD con la participación de personas vinculadas al contratista.</t>
  </si>
  <si>
    <t>Falta de disponibilidad y/o falta de idoneidad de los profesionales o del personal destinado para la ejecución del Convenio por parte del Contraparte, con el fin cumplir con el objeto contractual y las obligaciones a cargo de este y/o falta de entrega de</t>
  </si>
  <si>
    <t xml:space="preserve">Dificulta la ejecución del Convenio de manera baja, aplicando medidas mínimas se puede lograr el objeto contractual </t>
  </si>
  <si>
    <t>LA UAEGRTD solicitará al proveedor sustitución del personal que no sea idoneo de conformidad con las especificaciones técnicas</t>
  </si>
  <si>
    <t xml:space="preserve">Contar con toda la infraestructura física, técnica y logística que demande la ejecución del objeto contractual. </t>
  </si>
  <si>
    <t xml:space="preserve">Falta de disponibilidad de los elementos correspondientes para cubrir las necesidades logísticas (alimentación, transportes multimodal, hospedaje y demás que se requiera), en cumplimiento de las obligaciones que lo requieran </t>
  </si>
  <si>
    <t>La UAEGRTD conminara a la contraparte para que los servicios prestados de manera adecuada  con las especificaciones técnicas, en caso que sea recurrente se aplicará el procedimiento establecido en el artículo 86 de la Ley 1474 de 2011</t>
  </si>
  <si>
    <t>Daños o perjuicios a terceros en desarrollo de las actividades y/o eventos que correspondan en el marco de la ejecución del Convenio</t>
  </si>
  <si>
    <t xml:space="preserve">Obstruye la ejecución del Convenio sustancialmente pero aun así permite la consecución del objeto contractual </t>
  </si>
  <si>
    <t xml:space="preserve">Falta de participar en las mesas técnicas de seguimiento que se llevaran a cabo, en la ejecución del Convenio  </t>
  </si>
  <si>
    <t>Daños o perjuicios a los colaboradores la UAEGRTD en desarrollo de las actividades y eventos en cumplimiento de las obligaciones contractuales.</t>
  </si>
  <si>
    <t>Mayores costos en la operación y ejecución del Convenio, por causas imputables al Contraparte</t>
  </si>
  <si>
    <t>La UAEGRTD aplicará las medidas pertinentes para garantizar la ejecución del contrato, y el supervisor conminara al contratista para que los servicios sean prestados de acuerdo a los precios pactados, en caso que no se preseten los servicios, se dara aplicación al artículo 86 de la Ley 1474 de 2011.</t>
  </si>
  <si>
    <t xml:space="preserve">La UAEGRTD aplicará las medidas pertinentes para garantizar la ejecución del contrato, y el supervisor conminara al contratista para que los servicios sean prestados de acuerdo a los precios pactados, en caso que no se preseten los servicios, se dara aplicación al artículo 86 de la Ley 1474 de 2011.
</t>
  </si>
  <si>
    <t>Jurídico</t>
  </si>
  <si>
    <t>Accidentes laborales de personal propio del Contraparte. Así mismo, accidentes sufridos por el personal vinculado por el Contraparte</t>
  </si>
  <si>
    <t>Incumplimiento de subcontratistas o proveedores, así como cuando el personal del Contraparte incumple sus obligaciones contractuales</t>
  </si>
  <si>
    <t xml:space="preserve">La UAEGRTD aplicará las medidas pertinentes para garantizar la ejecución del contrato, y el supervisor conminara al contratista para corregir la situación, en caso que la misma genere una afectación grave a la UAEGRTD, se dara aplicación al artículo 86 de la Ley 1474 de 2011.
</t>
  </si>
  <si>
    <t>General </t>
  </si>
  <si>
    <t>Social o Político  </t>
  </si>
  <si>
    <t>No respetar los derechos humanos y/o infringirlos. Así mismo, evitar la violencia de género y la violencia sexual, promoviendo el acceso y protección de la tierra y la protección especial a las víctimas del conflicto</t>
  </si>
  <si>
    <t>Dificultad la ejecución del Convenio de manera baja, aplicando medidas mínimas se puede lograr el objeto contractual </t>
  </si>
  <si>
    <t xml:space="preserve">La UAEGRTD aplicará las medidas pertinentes para garantizar  los derechos humanos. Así mismo, para evitar la violencia de género y la violencia sexual, promoviendo el acceso y protección de la tierra y la protección especial a las víctimas del conflicto
</t>
  </si>
  <si>
    <t xml:space="preserve">La UAEGRTD aplicará las medidas pertinentes para garantizar la ejecución del contrato, y se realizará las denuncias y/o conpulsa de copias a que haya lugar.
</t>
  </si>
  <si>
    <t>50%50</t>
  </si>
  <si>
    <t>Versión: CONVENIO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</si>
</sst>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sz val="8"/>
      <color rgb="FF000000"/>
      <name val="Arial Narrow"/>
      <family val="2"/>
    </font>
    <font>
      <sz val="8"/>
      <color theme="1"/>
      <name val="Arial Narrow"/>
      <family val="2"/>
    </font>
    <font>
      <b/>
      <sz val="8"/>
      <color theme="1" tint="4.9989318521683403E-2"/>
      <name val="Arial"/>
      <family val="2"/>
    </font>
    <font>
      <sz val="8"/>
      <color theme="1" tint="4.9989318521683403E-2"/>
      <name val="Arial Narrow"/>
      <family val="2"/>
    </font>
  </fonts>
  <fills count="4">
    <fill>
      <patternFill patternType="none"/>
    </fill>
    <fill>
      <patternFill patternType="gray125"/>
    </fill>
    <fill>
      <patternFill patternType="solid">
        <fgColor rgb="FF4E4D4D"/>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s>
  <cellStyleXfs count="1">
    <xf numFmtId="0" fontId="0" fillId="0" borderId="0"/>
  </cellStyleXfs>
  <cellXfs count="33">
    <xf numFmtId="0" fontId="0" fillId="0" borderId="0" xfId="0"/>
    <xf numFmtId="0" fontId="1" fillId="0" borderId="0" xfId="0" applyFont="1"/>
    <xf numFmtId="0" fontId="2" fillId="0" borderId="1" xfId="0" applyFont="1" applyBorder="1" applyAlignment="1">
      <alignment vertical="center"/>
    </xf>
    <xf numFmtId="0" fontId="3" fillId="0" borderId="1" xfId="0" applyFont="1" applyBorder="1" applyAlignment="1">
      <alignment vertical="center"/>
    </xf>
    <xf numFmtId="0" fontId="0" fillId="0" borderId="1" xfId="0" applyBorder="1"/>
    <xf numFmtId="0" fontId="0" fillId="0" borderId="4" xfId="0" applyBorder="1"/>
    <xf numFmtId="0" fontId="0" fillId="0" borderId="1" xfId="0" applyBorder="1" applyAlignment="1">
      <alignment horizontal="center"/>
    </xf>
    <xf numFmtId="0" fontId="0" fillId="0" borderId="6" xfId="0" applyBorder="1"/>
    <xf numFmtId="0" fontId="5" fillId="0" borderId="0" xfId="0" applyFont="1" applyAlignment="1">
      <alignment horizontal="center" vertical="center" wrapText="1"/>
    </xf>
    <xf numFmtId="0" fontId="0" fillId="0" borderId="0" xfId="0" applyAlignment="1">
      <alignment horizontal="center" vertical="center"/>
    </xf>
    <xf numFmtId="0" fontId="0" fillId="0" borderId="7" xfId="0" applyBorder="1"/>
    <xf numFmtId="0" fontId="5" fillId="0" borderId="8" xfId="0" applyFont="1" applyBorder="1" applyAlignment="1">
      <alignment horizontal="center" vertical="center" wrapText="1"/>
    </xf>
    <xf numFmtId="0" fontId="0" fillId="0" borderId="2" xfId="0" applyBorder="1"/>
    <xf numFmtId="0" fontId="0" fillId="0" borderId="3" xfId="0" applyBorder="1"/>
    <xf numFmtId="0" fontId="0" fillId="0" borderId="3" xfId="0" applyBorder="1" applyAlignment="1">
      <alignment horizontal="center"/>
    </xf>
    <xf numFmtId="0" fontId="0" fillId="0" borderId="5" xfId="0" applyBorder="1"/>
    <xf numFmtId="0" fontId="0" fillId="0" borderId="0" xfId="0"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7" fillId="0" borderId="1" xfId="0" applyFont="1" applyBorder="1" applyAlignment="1">
      <alignment horizontal="center" vertical="center" textRotation="90" wrapText="1"/>
    </xf>
    <xf numFmtId="9" fontId="7" fillId="0" borderId="1" xfId="0" applyNumberFormat="1" applyFont="1" applyBorder="1" applyAlignment="1">
      <alignment horizontal="center" vertical="center" textRotation="90" wrapText="1"/>
    </xf>
    <xf numFmtId="0" fontId="7" fillId="0" borderId="3" xfId="0" applyFont="1" applyBorder="1" applyAlignment="1">
      <alignment horizontal="center" vertical="center" textRotation="90" wrapText="1"/>
    </xf>
    <xf numFmtId="0" fontId="5" fillId="0" borderId="1" xfId="0" applyFont="1" applyBorder="1" applyAlignment="1">
      <alignment horizontal="center" vertical="center" textRotation="90" wrapText="1"/>
    </xf>
    <xf numFmtId="0" fontId="3" fillId="0" borderId="1" xfId="0" applyFont="1" applyBorder="1"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textRotation="90" wrapText="1"/>
    </xf>
    <xf numFmtId="0" fontId="6" fillId="2" borderId="1" xfId="0" applyFont="1" applyFill="1" applyBorder="1" applyAlignment="1">
      <alignment horizontal="center" vertical="center" textRotation="90" wrapText="1"/>
    </xf>
    <xf numFmtId="0" fontId="6"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LUIS%20NEGRETTE\ESTRATEGIA%202019%20A%202024\PRECONTRACTUAL%202024\Transporte_%20Licitaci&#243;n\Anexos\Anexos%20LP-URT-2-2024\Anexo%209%20&#8211;%20Matriz%20de%20Riesg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PS- NOV 2023"/>
      <sheetName val="Inputs"/>
    </sheetNames>
    <sheetDataSet>
      <sheetData sheetId="0"/>
      <sheetData sheetId="1">
        <row r="2">
          <cell r="E2">
            <v>0</v>
          </cell>
          <cell r="F2" t="str">
            <v>Bajo</v>
          </cell>
        </row>
        <row r="3">
          <cell r="E3">
            <v>1</v>
          </cell>
          <cell r="F3" t="str">
            <v>Bajo</v>
          </cell>
        </row>
        <row r="4">
          <cell r="E4">
            <v>2</v>
          </cell>
          <cell r="F4" t="str">
            <v>Bajo</v>
          </cell>
        </row>
        <row r="5">
          <cell r="E5">
            <v>3</v>
          </cell>
          <cell r="F5" t="str">
            <v>Bajo</v>
          </cell>
        </row>
        <row r="6">
          <cell r="E6">
            <v>4</v>
          </cell>
          <cell r="F6" t="str">
            <v>Bajo</v>
          </cell>
        </row>
        <row r="7">
          <cell r="E7">
            <v>5</v>
          </cell>
          <cell r="F7" t="str">
            <v>Medio</v>
          </cell>
        </row>
        <row r="8">
          <cell r="E8">
            <v>6</v>
          </cell>
          <cell r="F8" t="str">
            <v>Alto</v>
          </cell>
        </row>
        <row r="9">
          <cell r="E9">
            <v>7</v>
          </cell>
          <cell r="F9" t="str">
            <v>Alto</v>
          </cell>
        </row>
        <row r="10">
          <cell r="E10">
            <v>8</v>
          </cell>
          <cell r="F10" t="str">
            <v>Extremo</v>
          </cell>
        </row>
        <row r="11">
          <cell r="E11">
            <v>9</v>
          </cell>
          <cell r="F11" t="str">
            <v>Extremo</v>
          </cell>
        </row>
        <row r="12">
          <cell r="E12">
            <v>10</v>
          </cell>
          <cell r="F12" t="str">
            <v>Extremo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W643"/>
  <sheetViews>
    <sheetView showGridLines="0" tabSelected="1" zoomScale="85" zoomScaleNormal="85" workbookViewId="0">
      <pane xSplit="1" ySplit="7" topLeftCell="B8" activePane="bottomRight" state="frozen"/>
      <selection pane="topRight" activeCell="B1" sqref="B1"/>
      <selection pane="bottomLeft" activeCell="A4" sqref="A4"/>
      <selection pane="bottomRight" activeCell="F8" sqref="F8"/>
    </sheetView>
  </sheetViews>
  <sheetFormatPr baseColWidth="10" defaultColWidth="11.42578125" defaultRowHeight="15" x14ac:dyDescent="0.25"/>
  <cols>
    <col min="1" max="1" width="3.7109375" style="4" customWidth="1"/>
    <col min="2" max="2" width="7.5703125" style="4" customWidth="1"/>
    <col min="3" max="3" width="7.140625" style="4" customWidth="1"/>
    <col min="4" max="4" width="11.140625" style="4" customWidth="1"/>
    <col min="5" max="5" width="12.140625" style="4" customWidth="1"/>
    <col min="6" max="6" width="25" style="4" customWidth="1"/>
    <col min="7" max="7" width="20.140625" style="4" customWidth="1"/>
    <col min="8" max="8" width="6.7109375" style="4" customWidth="1"/>
    <col min="9" max="9" width="5.28515625" style="4" customWidth="1"/>
    <col min="10" max="10" width="7.28515625" style="4" customWidth="1"/>
    <col min="11" max="11" width="6.42578125" style="4" customWidth="1"/>
    <col min="12" max="14" width="12.7109375" style="4" customWidth="1"/>
    <col min="15" max="15" width="42" style="4" customWidth="1"/>
    <col min="16" max="16" width="5.140625" style="4" customWidth="1"/>
    <col min="17" max="17" width="5.28515625" style="4" customWidth="1"/>
    <col min="18" max="18" width="7.7109375" style="4" customWidth="1"/>
    <col min="19" max="19" width="5.5703125" style="4" customWidth="1"/>
    <col min="20" max="20" width="9.28515625" style="4" customWidth="1"/>
    <col min="21" max="21" width="10.42578125" style="4" customWidth="1"/>
    <col min="22" max="22" width="13.5703125" style="4" customWidth="1"/>
    <col min="23" max="23" width="13.42578125" style="4" customWidth="1"/>
    <col min="24" max="24" width="41.5703125" style="4" customWidth="1"/>
    <col min="25" max="25" width="19.85546875" style="12" customWidth="1"/>
    <col min="153" max="153" width="11.42578125" style="13"/>
    <col min="154" max="16384" width="11.42578125" style="4"/>
  </cols>
  <sheetData>
    <row r="1" spans="1:25" x14ac:dyDescent="0.25">
      <c r="B1" s="3" t="s">
        <v>116</v>
      </c>
      <c r="Y1" s="4"/>
    </row>
    <row r="2" spans="1:25" x14ac:dyDescent="0.25">
      <c r="B2" s="3"/>
      <c r="Y2" s="4"/>
    </row>
    <row r="3" spans="1:25" x14ac:dyDescent="0.25">
      <c r="A3" s="28" t="s">
        <v>54</v>
      </c>
      <c r="B3" s="28"/>
      <c r="C3" s="28"/>
      <c r="D3" s="28"/>
      <c r="E3" s="28"/>
      <c r="F3" s="28"/>
      <c r="G3" s="28"/>
      <c r="H3" s="28"/>
      <c r="I3" s="28"/>
      <c r="J3" s="28"/>
      <c r="K3" s="28"/>
      <c r="L3" s="28"/>
      <c r="M3" s="28"/>
      <c r="N3" s="28" t="s">
        <v>55</v>
      </c>
      <c r="O3" s="28"/>
      <c r="P3" s="28"/>
      <c r="Q3" s="28"/>
      <c r="R3" s="28"/>
      <c r="S3" s="28"/>
      <c r="T3" s="28"/>
      <c r="U3" s="28"/>
      <c r="V3" s="28"/>
      <c r="W3" s="28"/>
      <c r="X3" s="28"/>
      <c r="Y3" s="28"/>
    </row>
    <row r="4" spans="1:25" x14ac:dyDescent="0.25">
      <c r="B4" s="2"/>
      <c r="Y4" s="4"/>
    </row>
    <row r="5" spans="1:25" ht="22.5" customHeight="1" x14ac:dyDescent="0.25">
      <c r="A5" s="32" t="s">
        <v>0</v>
      </c>
      <c r="B5" s="31" t="s">
        <v>1</v>
      </c>
      <c r="C5" s="31" t="s">
        <v>2</v>
      </c>
      <c r="D5" s="31" t="s">
        <v>3</v>
      </c>
      <c r="E5" s="31" t="s">
        <v>4</v>
      </c>
      <c r="F5" s="32" t="s">
        <v>5</v>
      </c>
      <c r="G5" s="32" t="s">
        <v>6</v>
      </c>
      <c r="H5" s="31" t="s">
        <v>7</v>
      </c>
      <c r="I5" s="31" t="s">
        <v>8</v>
      </c>
      <c r="J5" s="31" t="s">
        <v>9</v>
      </c>
      <c r="K5" s="31" t="s">
        <v>10</v>
      </c>
      <c r="L5" s="31" t="s">
        <v>11</v>
      </c>
      <c r="M5" s="31" t="s">
        <v>46</v>
      </c>
      <c r="N5" s="32" t="s">
        <v>0</v>
      </c>
      <c r="O5" s="29" t="s">
        <v>12</v>
      </c>
      <c r="P5" s="29" t="s">
        <v>13</v>
      </c>
      <c r="Q5" s="29"/>
      <c r="R5" s="29"/>
      <c r="S5" s="29"/>
      <c r="T5" s="30" t="s">
        <v>14</v>
      </c>
      <c r="U5" s="30" t="s">
        <v>15</v>
      </c>
      <c r="V5" s="29" t="s">
        <v>16</v>
      </c>
      <c r="W5" s="29" t="s">
        <v>17</v>
      </c>
      <c r="X5" s="29" t="s">
        <v>18</v>
      </c>
      <c r="Y5" s="29"/>
    </row>
    <row r="6" spans="1:25" x14ac:dyDescent="0.25">
      <c r="A6" s="32"/>
      <c r="B6" s="31"/>
      <c r="C6" s="31"/>
      <c r="D6" s="31"/>
      <c r="E6" s="31"/>
      <c r="F6" s="32"/>
      <c r="G6" s="32"/>
      <c r="H6" s="31"/>
      <c r="I6" s="31"/>
      <c r="J6" s="31"/>
      <c r="K6" s="31"/>
      <c r="L6" s="31"/>
      <c r="M6" s="31"/>
      <c r="N6" s="32"/>
      <c r="O6" s="29"/>
      <c r="P6" s="30" t="s">
        <v>7</v>
      </c>
      <c r="Q6" s="30" t="s">
        <v>8</v>
      </c>
      <c r="R6" s="30" t="s">
        <v>9</v>
      </c>
      <c r="S6" s="30" t="s">
        <v>10</v>
      </c>
      <c r="T6" s="30"/>
      <c r="U6" s="30"/>
      <c r="V6" s="29"/>
      <c r="W6" s="29"/>
      <c r="X6" s="29" t="s">
        <v>19</v>
      </c>
      <c r="Y6" s="29" t="s">
        <v>20</v>
      </c>
    </row>
    <row r="7" spans="1:25" ht="42.75" customHeight="1" x14ac:dyDescent="0.25">
      <c r="A7" s="32"/>
      <c r="B7" s="31"/>
      <c r="C7" s="31"/>
      <c r="D7" s="31"/>
      <c r="E7" s="31"/>
      <c r="F7" s="32"/>
      <c r="G7" s="32"/>
      <c r="H7" s="31"/>
      <c r="I7" s="31"/>
      <c r="J7" s="31"/>
      <c r="K7" s="31"/>
      <c r="L7" s="31"/>
      <c r="M7" s="31"/>
      <c r="N7" s="32"/>
      <c r="O7" s="29"/>
      <c r="P7" s="30"/>
      <c r="Q7" s="30"/>
      <c r="R7" s="30"/>
      <c r="S7" s="30"/>
      <c r="T7" s="30"/>
      <c r="U7" s="30"/>
      <c r="V7" s="29"/>
      <c r="W7" s="29"/>
      <c r="X7" s="29"/>
      <c r="Y7" s="29"/>
    </row>
    <row r="8" spans="1:25" ht="72" customHeight="1" x14ac:dyDescent="0.25">
      <c r="A8" s="17">
        <v>1</v>
      </c>
      <c r="B8" s="17" t="s">
        <v>57</v>
      </c>
      <c r="C8" s="17" t="s">
        <v>59</v>
      </c>
      <c r="D8" s="17" t="s">
        <v>60</v>
      </c>
      <c r="E8" s="17" t="s">
        <v>58</v>
      </c>
      <c r="F8" s="17" t="s">
        <v>92</v>
      </c>
      <c r="G8" s="17" t="s">
        <v>93</v>
      </c>
      <c r="H8" s="17">
        <v>2</v>
      </c>
      <c r="I8" s="17">
        <v>4</v>
      </c>
      <c r="J8" s="24">
        <f>SUM(H8:I8)</f>
        <v>6</v>
      </c>
      <c r="K8" s="24" t="str">
        <f>VLOOKUP(J8,Inputs!$E$2:$F$12,2,FALSE)</f>
        <v>Alto</v>
      </c>
      <c r="L8" s="24" t="s">
        <v>27</v>
      </c>
      <c r="M8" s="25">
        <v>1</v>
      </c>
      <c r="N8" s="17">
        <v>1</v>
      </c>
      <c r="O8" s="17" t="s">
        <v>94</v>
      </c>
      <c r="P8" s="24">
        <v>0</v>
      </c>
      <c r="Q8" s="24">
        <v>1</v>
      </c>
      <c r="R8" s="24">
        <f>SUM(P8:Q8)</f>
        <v>1</v>
      </c>
      <c r="S8" s="24" t="s">
        <v>66</v>
      </c>
      <c r="T8" s="24" t="s">
        <v>63</v>
      </c>
      <c r="U8" s="17" t="s">
        <v>48</v>
      </c>
      <c r="V8" s="17" t="s">
        <v>64</v>
      </c>
      <c r="W8" s="17" t="s">
        <v>65</v>
      </c>
      <c r="X8" s="17" t="s">
        <v>85</v>
      </c>
      <c r="Y8" s="17" t="s">
        <v>86</v>
      </c>
    </row>
    <row r="9" spans="1:25" ht="94.5" customHeight="1" x14ac:dyDescent="0.25">
      <c r="A9" s="17">
        <v>2</v>
      </c>
      <c r="B9" s="17" t="s">
        <v>57</v>
      </c>
      <c r="C9" s="17" t="s">
        <v>59</v>
      </c>
      <c r="D9" s="17" t="s">
        <v>60</v>
      </c>
      <c r="E9" s="17" t="s">
        <v>58</v>
      </c>
      <c r="F9" s="17" t="s">
        <v>95</v>
      </c>
      <c r="G9" s="17" t="s">
        <v>93</v>
      </c>
      <c r="H9" s="17">
        <v>3</v>
      </c>
      <c r="I9" s="17">
        <v>2</v>
      </c>
      <c r="J9" s="24">
        <f t="shared" ref="J9:J11" si="0">SUM(H9:I9)</f>
        <v>5</v>
      </c>
      <c r="K9" s="24" t="str">
        <f>VLOOKUP(J9,Inputs!$E$2:$F$12,2,FALSE)</f>
        <v>Medio</v>
      </c>
      <c r="L9" s="24" t="s">
        <v>27</v>
      </c>
      <c r="M9" s="25">
        <v>1</v>
      </c>
      <c r="N9" s="17">
        <v>2</v>
      </c>
      <c r="O9" s="17" t="s">
        <v>73</v>
      </c>
      <c r="P9" s="24">
        <v>1</v>
      </c>
      <c r="Q9" s="24">
        <v>1</v>
      </c>
      <c r="R9" s="24">
        <f t="shared" ref="R9:R23" si="1">SUM(P9:Q9)</f>
        <v>2</v>
      </c>
      <c r="S9" s="24" t="s">
        <v>66</v>
      </c>
      <c r="T9" s="24" t="s">
        <v>63</v>
      </c>
      <c r="U9" s="17" t="s">
        <v>48</v>
      </c>
      <c r="V9" s="17" t="s">
        <v>64</v>
      </c>
      <c r="W9" s="17" t="s">
        <v>65</v>
      </c>
      <c r="X9" s="17" t="s">
        <v>87</v>
      </c>
      <c r="Y9" s="17" t="s">
        <v>86</v>
      </c>
    </row>
    <row r="10" spans="1:25" ht="114.75" x14ac:dyDescent="0.25">
      <c r="A10" s="17">
        <v>3</v>
      </c>
      <c r="B10" s="17" t="s">
        <v>57</v>
      </c>
      <c r="C10" s="17" t="s">
        <v>59</v>
      </c>
      <c r="D10" s="17" t="s">
        <v>60</v>
      </c>
      <c r="E10" s="18" t="s">
        <v>58</v>
      </c>
      <c r="F10" s="17" t="s">
        <v>96</v>
      </c>
      <c r="G10" s="17" t="s">
        <v>93</v>
      </c>
      <c r="H10" s="19">
        <v>3</v>
      </c>
      <c r="I10" s="17">
        <v>2</v>
      </c>
      <c r="J10" s="24">
        <f t="shared" si="0"/>
        <v>5</v>
      </c>
      <c r="K10" s="24" t="str">
        <f>VLOOKUP(J10,Inputs!$E$2:$F$12,2,FALSE)</f>
        <v>Medio</v>
      </c>
      <c r="L10" s="24" t="s">
        <v>27</v>
      </c>
      <c r="M10" s="25">
        <v>1</v>
      </c>
      <c r="N10" s="17">
        <v>4</v>
      </c>
      <c r="O10" s="17" t="s">
        <v>97</v>
      </c>
      <c r="P10" s="24">
        <v>1</v>
      </c>
      <c r="Q10" s="24">
        <v>1</v>
      </c>
      <c r="R10" s="24">
        <f t="shared" si="1"/>
        <v>2</v>
      </c>
      <c r="S10" s="24" t="str">
        <f>VLOOKUP(R10,Inputs!$E$2:$F$12,2,FALSE)</f>
        <v>Bajo</v>
      </c>
      <c r="T10" s="24" t="s">
        <v>63</v>
      </c>
      <c r="U10" s="17" t="s">
        <v>48</v>
      </c>
      <c r="V10" s="17" t="s">
        <v>64</v>
      </c>
      <c r="W10" s="17" t="s">
        <v>65</v>
      </c>
      <c r="X10" s="17" t="s">
        <v>87</v>
      </c>
      <c r="Y10" s="17" t="s">
        <v>86</v>
      </c>
    </row>
    <row r="11" spans="1:25" ht="100.5" customHeight="1" x14ac:dyDescent="0.25">
      <c r="A11" s="17">
        <v>4</v>
      </c>
      <c r="B11" s="17" t="s">
        <v>61</v>
      </c>
      <c r="C11" s="17" t="s">
        <v>59</v>
      </c>
      <c r="D11" s="17" t="s">
        <v>60</v>
      </c>
      <c r="E11" s="18" t="s">
        <v>24</v>
      </c>
      <c r="F11" s="17" t="s">
        <v>98</v>
      </c>
      <c r="G11" s="17" t="s">
        <v>99</v>
      </c>
      <c r="H11" s="19">
        <v>2</v>
      </c>
      <c r="I11" s="17">
        <v>4</v>
      </c>
      <c r="J11" s="24">
        <f t="shared" si="0"/>
        <v>6</v>
      </c>
      <c r="K11" s="24" t="s">
        <v>41</v>
      </c>
      <c r="L11" s="24" t="s">
        <v>27</v>
      </c>
      <c r="M11" s="25">
        <v>1</v>
      </c>
      <c r="N11" s="17">
        <v>5</v>
      </c>
      <c r="O11" s="17" t="s">
        <v>97</v>
      </c>
      <c r="P11" s="24">
        <v>1</v>
      </c>
      <c r="Q11" s="24">
        <v>1</v>
      </c>
      <c r="R11" s="24">
        <f t="shared" si="1"/>
        <v>2</v>
      </c>
      <c r="S11" s="24" t="str">
        <f>VLOOKUP(R11,Inputs!$E$2:$F$12,2,FALSE)</f>
        <v>Bajo</v>
      </c>
      <c r="T11" s="24" t="s">
        <v>63</v>
      </c>
      <c r="U11" s="17" t="s">
        <v>70</v>
      </c>
      <c r="V11" s="17" t="s">
        <v>64</v>
      </c>
      <c r="W11" s="17" t="s">
        <v>65</v>
      </c>
      <c r="X11" s="17" t="s">
        <v>84</v>
      </c>
      <c r="Y11" s="17" t="s">
        <v>86</v>
      </c>
    </row>
    <row r="12" spans="1:25" ht="114.75" x14ac:dyDescent="0.25">
      <c r="A12" s="17">
        <v>5</v>
      </c>
      <c r="B12" s="17" t="s">
        <v>57</v>
      </c>
      <c r="C12" s="17" t="s">
        <v>59</v>
      </c>
      <c r="D12" s="17" t="s">
        <v>60</v>
      </c>
      <c r="E12" s="18" t="s">
        <v>58</v>
      </c>
      <c r="F12" s="18" t="s">
        <v>100</v>
      </c>
      <c r="G12" s="17" t="s">
        <v>93</v>
      </c>
      <c r="H12" s="19">
        <v>3</v>
      </c>
      <c r="I12" s="17">
        <v>2</v>
      </c>
      <c r="J12" s="24">
        <f t="shared" ref="J12" si="2">SUM(H12:I12)</f>
        <v>5</v>
      </c>
      <c r="K12" s="24" t="str">
        <f>VLOOKUP(J12,Inputs!$E$2:$F$12,2,FALSE)</f>
        <v>Medio</v>
      </c>
      <c r="L12" s="24" t="s">
        <v>27</v>
      </c>
      <c r="M12" s="25">
        <v>1</v>
      </c>
      <c r="N12" s="17">
        <v>6</v>
      </c>
      <c r="O12" s="17" t="s">
        <v>97</v>
      </c>
      <c r="P12" s="24">
        <v>1</v>
      </c>
      <c r="Q12" s="24">
        <v>1</v>
      </c>
      <c r="R12" s="24">
        <f t="shared" si="1"/>
        <v>2</v>
      </c>
      <c r="S12" s="24" t="str">
        <f>VLOOKUP(R12,Inputs!$E$2:$F$12,2,FALSE)</f>
        <v>Bajo</v>
      </c>
      <c r="T12" s="24" t="s">
        <v>63</v>
      </c>
      <c r="U12" s="17" t="s">
        <v>70</v>
      </c>
      <c r="V12" s="17" t="s">
        <v>64</v>
      </c>
      <c r="W12" s="17" t="s">
        <v>65</v>
      </c>
      <c r="X12" s="17" t="s">
        <v>88</v>
      </c>
      <c r="Y12" s="17" t="s">
        <v>86</v>
      </c>
    </row>
    <row r="13" spans="1:25" ht="114.75" x14ac:dyDescent="0.25">
      <c r="A13" s="17">
        <v>6</v>
      </c>
      <c r="B13" s="17" t="s">
        <v>57</v>
      </c>
      <c r="C13" s="17" t="s">
        <v>59</v>
      </c>
      <c r="D13" s="17" t="s">
        <v>60</v>
      </c>
      <c r="E13" s="18" t="s">
        <v>58</v>
      </c>
      <c r="F13" s="17" t="s">
        <v>101</v>
      </c>
      <c r="G13" s="17" t="s">
        <v>93</v>
      </c>
      <c r="H13" s="19">
        <v>3</v>
      </c>
      <c r="I13" s="17">
        <v>2</v>
      </c>
      <c r="J13" s="24">
        <f t="shared" ref="J13:J18" si="3">SUM(H13:I13)</f>
        <v>5</v>
      </c>
      <c r="K13" s="24" t="str">
        <f>VLOOKUP(J13,Inputs!$E$2:$F$12,2,FALSE)</f>
        <v>Medio</v>
      </c>
      <c r="L13" s="24" t="s">
        <v>27</v>
      </c>
      <c r="M13" s="25">
        <v>1</v>
      </c>
      <c r="N13" s="17">
        <v>7</v>
      </c>
      <c r="O13" s="17" t="s">
        <v>103</v>
      </c>
      <c r="P13" s="24">
        <v>1</v>
      </c>
      <c r="Q13" s="24">
        <v>1</v>
      </c>
      <c r="R13" s="24">
        <f t="shared" si="1"/>
        <v>2</v>
      </c>
      <c r="S13" s="24" t="str">
        <f>VLOOKUP(R13,Inputs!$E$2:$F$12,2,FALSE)</f>
        <v>Bajo</v>
      </c>
      <c r="T13" s="24" t="s">
        <v>63</v>
      </c>
      <c r="U13" s="17" t="s">
        <v>70</v>
      </c>
      <c r="V13" s="17" t="s">
        <v>64</v>
      </c>
      <c r="W13" s="17" t="s">
        <v>65</v>
      </c>
      <c r="X13" s="17" t="s">
        <v>88</v>
      </c>
      <c r="Y13" s="17" t="s">
        <v>86</v>
      </c>
    </row>
    <row r="14" spans="1:25" ht="114.75" x14ac:dyDescent="0.25">
      <c r="A14" s="17">
        <v>7</v>
      </c>
      <c r="B14" s="17" t="s">
        <v>57</v>
      </c>
      <c r="C14" s="17" t="s">
        <v>59</v>
      </c>
      <c r="D14" s="17" t="s">
        <v>60</v>
      </c>
      <c r="E14" s="18" t="s">
        <v>58</v>
      </c>
      <c r="F14" s="17" t="s">
        <v>102</v>
      </c>
      <c r="G14" s="17" t="s">
        <v>93</v>
      </c>
      <c r="H14" s="19">
        <v>3</v>
      </c>
      <c r="I14" s="17">
        <v>3</v>
      </c>
      <c r="J14" s="24">
        <f t="shared" si="3"/>
        <v>6</v>
      </c>
      <c r="K14" s="24" t="str">
        <f>VLOOKUP(J14,Inputs!$E$2:$F$12,2,FALSE)</f>
        <v>Alto</v>
      </c>
      <c r="L14" s="24" t="s">
        <v>27</v>
      </c>
      <c r="M14" s="25">
        <v>1</v>
      </c>
      <c r="N14" s="17">
        <v>8</v>
      </c>
      <c r="O14" s="17" t="s">
        <v>104</v>
      </c>
      <c r="P14" s="24">
        <v>2</v>
      </c>
      <c r="Q14" s="24">
        <v>1</v>
      </c>
      <c r="R14" s="24">
        <f t="shared" si="1"/>
        <v>3</v>
      </c>
      <c r="S14" s="24" t="str">
        <f>VLOOKUP(R14,Inputs!$E$2:$F$12,2,FALSE)</f>
        <v>Bajo</v>
      </c>
      <c r="T14" s="24" t="s">
        <v>63</v>
      </c>
      <c r="U14" s="17" t="s">
        <v>48</v>
      </c>
      <c r="V14" s="17" t="s">
        <v>64</v>
      </c>
      <c r="W14" s="17" t="s">
        <v>65</v>
      </c>
      <c r="X14" s="17" t="s">
        <v>88</v>
      </c>
      <c r="Y14" s="17" t="s">
        <v>86</v>
      </c>
    </row>
    <row r="15" spans="1:25" ht="89.25" x14ac:dyDescent="0.25">
      <c r="A15" s="17">
        <v>8</v>
      </c>
      <c r="B15" s="17" t="s">
        <v>61</v>
      </c>
      <c r="C15" s="17" t="s">
        <v>59</v>
      </c>
      <c r="D15" s="17" t="s">
        <v>60</v>
      </c>
      <c r="E15" s="18" t="s">
        <v>105</v>
      </c>
      <c r="F15" s="17" t="s">
        <v>106</v>
      </c>
      <c r="G15" s="17" t="s">
        <v>93</v>
      </c>
      <c r="H15" s="19">
        <v>3</v>
      </c>
      <c r="I15" s="17">
        <v>3</v>
      </c>
      <c r="J15" s="24">
        <f t="shared" si="3"/>
        <v>6</v>
      </c>
      <c r="K15" s="24" t="str">
        <f>VLOOKUP(J15,Inputs!$E$2:$F$12,2,FALSE)</f>
        <v>Alto</v>
      </c>
      <c r="L15" s="24" t="s">
        <v>27</v>
      </c>
      <c r="M15" s="25">
        <v>1</v>
      </c>
      <c r="N15" s="17">
        <v>9</v>
      </c>
      <c r="O15" s="17" t="s">
        <v>104</v>
      </c>
      <c r="P15" s="24">
        <v>2</v>
      </c>
      <c r="Q15" s="24">
        <v>2</v>
      </c>
      <c r="R15" s="24">
        <f t="shared" si="1"/>
        <v>4</v>
      </c>
      <c r="S15" s="24" t="str">
        <f>VLOOKUP(R15,Inputs!$E$2:$F$12,2,FALSE)</f>
        <v>Bajo</v>
      </c>
      <c r="T15" s="24" t="s">
        <v>63</v>
      </c>
      <c r="U15" s="17" t="s">
        <v>70</v>
      </c>
      <c r="V15" s="17" t="s">
        <v>64</v>
      </c>
      <c r="W15" s="17" t="s">
        <v>65</v>
      </c>
      <c r="X15" s="17" t="s">
        <v>84</v>
      </c>
      <c r="Y15" s="17" t="s">
        <v>86</v>
      </c>
    </row>
    <row r="16" spans="1:25" ht="51" x14ac:dyDescent="0.25">
      <c r="A16" s="17">
        <v>9</v>
      </c>
      <c r="B16" s="17" t="s">
        <v>57</v>
      </c>
      <c r="C16" s="17" t="s">
        <v>59</v>
      </c>
      <c r="D16" s="17" t="s">
        <v>60</v>
      </c>
      <c r="E16" s="18" t="s">
        <v>58</v>
      </c>
      <c r="F16" s="17" t="s">
        <v>74</v>
      </c>
      <c r="G16" s="17" t="s">
        <v>75</v>
      </c>
      <c r="H16" s="19">
        <v>3</v>
      </c>
      <c r="I16" s="17">
        <v>3</v>
      </c>
      <c r="J16" s="24">
        <f t="shared" si="3"/>
        <v>6</v>
      </c>
      <c r="K16" s="24" t="str">
        <f>VLOOKUP(J16,[1]Inputs!$E$2:$F$12,2,FALSE)</f>
        <v>Alto</v>
      </c>
      <c r="L16" s="24" t="s">
        <v>27</v>
      </c>
      <c r="M16" s="25">
        <v>1</v>
      </c>
      <c r="N16" s="17">
        <v>9</v>
      </c>
      <c r="O16" s="17" t="s">
        <v>89</v>
      </c>
      <c r="P16" s="24">
        <v>2</v>
      </c>
      <c r="Q16" s="24">
        <v>2</v>
      </c>
      <c r="R16" s="24">
        <f t="shared" si="1"/>
        <v>4</v>
      </c>
      <c r="S16" s="24" t="str">
        <f>VLOOKUP(R16,[1]Inputs!$E$2:$F$12,2,FALSE)</f>
        <v>Bajo</v>
      </c>
      <c r="T16" s="24" t="s">
        <v>63</v>
      </c>
      <c r="U16" s="17" t="s">
        <v>70</v>
      </c>
      <c r="V16" s="17" t="s">
        <v>64</v>
      </c>
      <c r="W16" s="17" t="s">
        <v>65</v>
      </c>
      <c r="X16" s="17" t="s">
        <v>84</v>
      </c>
      <c r="Y16" s="17" t="s">
        <v>86</v>
      </c>
    </row>
    <row r="17" spans="1:153" s="6" customFormat="1" ht="89.25" x14ac:dyDescent="0.25">
      <c r="A17" s="17">
        <v>10</v>
      </c>
      <c r="B17" s="20" t="s">
        <v>61</v>
      </c>
      <c r="C17" s="20" t="s">
        <v>59</v>
      </c>
      <c r="D17" s="20" t="s">
        <v>60</v>
      </c>
      <c r="E17" s="21" t="s">
        <v>58</v>
      </c>
      <c r="F17" s="17" t="s">
        <v>72</v>
      </c>
      <c r="G17" s="17" t="s">
        <v>62</v>
      </c>
      <c r="H17" s="26">
        <v>3</v>
      </c>
      <c r="I17" s="24">
        <v>2</v>
      </c>
      <c r="J17" s="24">
        <f t="shared" si="3"/>
        <v>5</v>
      </c>
      <c r="K17" s="24" t="str">
        <f>VLOOKUP(J17,[1]Inputs!$E$2:$F$12,2,FALSE)</f>
        <v>Medio</v>
      </c>
      <c r="L17" s="24" t="s">
        <v>48</v>
      </c>
      <c r="M17" s="25">
        <v>1</v>
      </c>
      <c r="N17" s="17">
        <v>11</v>
      </c>
      <c r="O17" s="17" t="s">
        <v>104</v>
      </c>
      <c r="P17" s="24">
        <v>2</v>
      </c>
      <c r="Q17" s="24">
        <v>1</v>
      </c>
      <c r="R17" s="24">
        <f t="shared" si="1"/>
        <v>3</v>
      </c>
      <c r="S17" s="24" t="str">
        <f>VLOOKUP(R17,[1]Inputs!$E$2:$F$12,2,FALSE)</f>
        <v>Bajo</v>
      </c>
      <c r="T17" s="24" t="s">
        <v>63</v>
      </c>
      <c r="U17" s="17" t="s">
        <v>70</v>
      </c>
      <c r="V17" s="17" t="s">
        <v>64</v>
      </c>
      <c r="W17" s="17" t="s">
        <v>65</v>
      </c>
      <c r="X17" s="17" t="s">
        <v>69</v>
      </c>
      <c r="Y17" s="17" t="s">
        <v>86</v>
      </c>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4"/>
    </row>
    <row r="18" spans="1:153" s="5" customFormat="1" ht="114.75" x14ac:dyDescent="0.25">
      <c r="A18" s="17">
        <v>11</v>
      </c>
      <c r="B18" s="17" t="s">
        <v>61</v>
      </c>
      <c r="C18" s="17" t="s">
        <v>59</v>
      </c>
      <c r="D18" s="17" t="s">
        <v>60</v>
      </c>
      <c r="E18" s="18" t="s">
        <v>58</v>
      </c>
      <c r="F18" s="17" t="s">
        <v>76</v>
      </c>
      <c r="G18" s="17" t="s">
        <v>75</v>
      </c>
      <c r="H18" s="19">
        <v>3</v>
      </c>
      <c r="I18" s="17">
        <v>2</v>
      </c>
      <c r="J18" s="24">
        <f t="shared" si="3"/>
        <v>5</v>
      </c>
      <c r="K18" s="24" t="str">
        <f>VLOOKUP(J18,[1]Inputs!$E$2:$F$12,2,FALSE)</f>
        <v>Medio</v>
      </c>
      <c r="L18" s="24" t="s">
        <v>27</v>
      </c>
      <c r="M18" s="25">
        <v>1</v>
      </c>
      <c r="N18" s="17">
        <v>10</v>
      </c>
      <c r="O18" s="17" t="s">
        <v>90</v>
      </c>
      <c r="P18" s="24">
        <v>1</v>
      </c>
      <c r="Q18" s="24">
        <v>1</v>
      </c>
      <c r="R18" s="24">
        <f t="shared" si="1"/>
        <v>2</v>
      </c>
      <c r="S18" s="24" t="str">
        <f>VLOOKUP(R18,[1]Inputs!$E$2:$F$12,2,FALSE)</f>
        <v>Bajo</v>
      </c>
      <c r="T18" s="24" t="s">
        <v>63</v>
      </c>
      <c r="U18" s="17" t="s">
        <v>27</v>
      </c>
      <c r="V18" s="17" t="s">
        <v>64</v>
      </c>
      <c r="W18" s="17" t="s">
        <v>65</v>
      </c>
      <c r="X18" s="17" t="s">
        <v>88</v>
      </c>
      <c r="Y18" s="17" t="s">
        <v>86</v>
      </c>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s="15"/>
    </row>
    <row r="19" spans="1:153" ht="89.25" x14ac:dyDescent="0.25">
      <c r="A19" s="17">
        <v>12</v>
      </c>
      <c r="B19" s="20" t="s">
        <v>57</v>
      </c>
      <c r="C19" s="20" t="s">
        <v>59</v>
      </c>
      <c r="D19" s="20" t="s">
        <v>60</v>
      </c>
      <c r="E19" s="21" t="s">
        <v>58</v>
      </c>
      <c r="F19" s="17" t="s">
        <v>107</v>
      </c>
      <c r="G19" s="17" t="s">
        <v>93</v>
      </c>
      <c r="H19" s="26">
        <v>3</v>
      </c>
      <c r="I19" s="24">
        <v>2</v>
      </c>
      <c r="J19" s="24">
        <v>5</v>
      </c>
      <c r="K19" s="24" t="str">
        <f>VLOOKUP(J19,Inputs!$E$2:$F$12,2,FALSE)</f>
        <v>Medio</v>
      </c>
      <c r="L19" s="24" t="s">
        <v>27</v>
      </c>
      <c r="M19" s="25">
        <v>1</v>
      </c>
      <c r="N19" s="17">
        <v>13</v>
      </c>
      <c r="O19" s="17" t="s">
        <v>108</v>
      </c>
      <c r="P19" s="24">
        <v>3</v>
      </c>
      <c r="Q19" s="24">
        <v>2</v>
      </c>
      <c r="R19" s="24">
        <f t="shared" si="1"/>
        <v>5</v>
      </c>
      <c r="S19" s="24" t="str">
        <f>VLOOKUP(R19,Inputs!$E$2:$F$12,2,FALSE)</f>
        <v>Medio</v>
      </c>
      <c r="T19" s="24" t="s">
        <v>63</v>
      </c>
      <c r="U19" s="17" t="s">
        <v>70</v>
      </c>
      <c r="V19" s="17" t="s">
        <v>64</v>
      </c>
      <c r="W19" s="17" t="s">
        <v>65</v>
      </c>
      <c r="X19" s="17" t="s">
        <v>69</v>
      </c>
      <c r="Y19" s="17" t="s">
        <v>86</v>
      </c>
    </row>
    <row r="20" spans="1:153" ht="76.5" x14ac:dyDescent="0.25">
      <c r="A20" s="17">
        <v>13</v>
      </c>
      <c r="B20" s="22" t="s">
        <v>109</v>
      </c>
      <c r="C20" s="22" t="s">
        <v>22</v>
      </c>
      <c r="D20" s="22" t="s">
        <v>26</v>
      </c>
      <c r="E20" s="23" t="s">
        <v>110</v>
      </c>
      <c r="F20" s="17" t="s">
        <v>111</v>
      </c>
      <c r="G20" s="17" t="s">
        <v>112</v>
      </c>
      <c r="H20" s="26">
        <v>3</v>
      </c>
      <c r="I20" s="24">
        <v>5</v>
      </c>
      <c r="J20" s="24">
        <f t="shared" ref="J20:J22" si="4">SUM(H20:I20)</f>
        <v>8</v>
      </c>
      <c r="K20" s="24" t="str">
        <f>VLOOKUP(J20,Inputs!$E$2:$F$12,2,FALSE)</f>
        <v>Extremo</v>
      </c>
      <c r="L20" s="24" t="s">
        <v>27</v>
      </c>
      <c r="M20" s="25">
        <v>1</v>
      </c>
      <c r="N20" s="17">
        <v>14</v>
      </c>
      <c r="O20" s="17" t="s">
        <v>113</v>
      </c>
      <c r="P20" s="24">
        <v>1</v>
      </c>
      <c r="Q20" s="24">
        <v>1</v>
      </c>
      <c r="R20" s="24">
        <v>1</v>
      </c>
      <c r="S20" s="24" t="str">
        <f>VLOOKUP(R20,Inputs!$E$2:$F$12,2,FALSE)</f>
        <v>Bajo</v>
      </c>
      <c r="T20" s="24" t="s">
        <v>63</v>
      </c>
      <c r="U20" s="17" t="s">
        <v>70</v>
      </c>
      <c r="V20" s="17" t="s">
        <v>64</v>
      </c>
      <c r="W20" s="17" t="s">
        <v>65</v>
      </c>
      <c r="X20" s="17" t="s">
        <v>69</v>
      </c>
      <c r="Y20" s="17" t="s">
        <v>86</v>
      </c>
    </row>
    <row r="21" spans="1:153" ht="63.75" x14ac:dyDescent="0.25">
      <c r="A21" s="17">
        <v>14</v>
      </c>
      <c r="B21" s="22" t="s">
        <v>61</v>
      </c>
      <c r="C21" s="22" t="s">
        <v>59</v>
      </c>
      <c r="D21" s="22" t="s">
        <v>60</v>
      </c>
      <c r="E21" s="23" t="s">
        <v>24</v>
      </c>
      <c r="F21" s="17" t="s">
        <v>91</v>
      </c>
      <c r="G21" s="17" t="s">
        <v>78</v>
      </c>
      <c r="H21" s="26">
        <v>2</v>
      </c>
      <c r="I21" s="24">
        <v>4</v>
      </c>
      <c r="J21" s="24">
        <f t="shared" si="4"/>
        <v>6</v>
      </c>
      <c r="K21" s="24" t="str">
        <f>VLOOKUP(J21,Inputs!$E$2:$F$12,2,FALSE)</f>
        <v>Alto</v>
      </c>
      <c r="L21" s="24" t="s">
        <v>27</v>
      </c>
      <c r="M21" s="25">
        <v>1</v>
      </c>
      <c r="N21" s="17">
        <v>16</v>
      </c>
      <c r="O21" s="17" t="s">
        <v>114</v>
      </c>
      <c r="P21" s="24">
        <v>1</v>
      </c>
      <c r="Q21" s="24">
        <v>2</v>
      </c>
      <c r="R21" s="24">
        <f t="shared" si="1"/>
        <v>3</v>
      </c>
      <c r="S21" s="24" t="str">
        <f>VLOOKUP(R21,Inputs!$E$2:$F$12,2,FALSE)</f>
        <v>Bajo</v>
      </c>
      <c r="T21" s="24" t="s">
        <v>63</v>
      </c>
      <c r="U21" s="17" t="s">
        <v>27</v>
      </c>
      <c r="V21" s="17" t="s">
        <v>64</v>
      </c>
      <c r="W21" s="17" t="s">
        <v>65</v>
      </c>
      <c r="X21" s="17" t="s">
        <v>69</v>
      </c>
      <c r="Y21" s="17" t="s">
        <v>86</v>
      </c>
    </row>
    <row r="22" spans="1:153" ht="51" x14ac:dyDescent="0.25">
      <c r="A22" s="17">
        <v>15</v>
      </c>
      <c r="B22" s="22" t="s">
        <v>61</v>
      </c>
      <c r="C22" s="22" t="s">
        <v>59</v>
      </c>
      <c r="D22" s="22" t="s">
        <v>60</v>
      </c>
      <c r="E22" s="22" t="s">
        <v>68</v>
      </c>
      <c r="F22" s="17" t="s">
        <v>67</v>
      </c>
      <c r="G22" s="17" t="s">
        <v>62</v>
      </c>
      <c r="H22" s="26">
        <v>2</v>
      </c>
      <c r="I22" s="24">
        <v>3</v>
      </c>
      <c r="J22" s="24">
        <f t="shared" si="4"/>
        <v>5</v>
      </c>
      <c r="K22" s="24" t="str">
        <f>VLOOKUP(J22,Inputs!$E$2:$F$12,2,FALSE)</f>
        <v>Medio</v>
      </c>
      <c r="L22" s="24" t="s">
        <v>27</v>
      </c>
      <c r="M22" s="25">
        <v>1</v>
      </c>
      <c r="N22" s="17">
        <v>18</v>
      </c>
      <c r="O22" s="17" t="s">
        <v>83</v>
      </c>
      <c r="P22" s="24">
        <v>1</v>
      </c>
      <c r="Q22" s="24">
        <v>1</v>
      </c>
      <c r="R22" s="24">
        <f t="shared" si="1"/>
        <v>2</v>
      </c>
      <c r="S22" s="24" t="str">
        <f>VLOOKUP(R22,Inputs!$E$2:$F$12,2,FALSE)</f>
        <v>Bajo</v>
      </c>
      <c r="T22" s="24" t="s">
        <v>63</v>
      </c>
      <c r="U22" s="17" t="s">
        <v>27</v>
      </c>
      <c r="V22" s="17" t="s">
        <v>64</v>
      </c>
      <c r="W22" s="17" t="s">
        <v>65</v>
      </c>
      <c r="X22" s="17" t="s">
        <v>69</v>
      </c>
      <c r="Y22" s="17" t="s">
        <v>86</v>
      </c>
    </row>
    <row r="23" spans="1:153" s="7" customFormat="1" ht="51" x14ac:dyDescent="0.25">
      <c r="A23" s="17">
        <v>16</v>
      </c>
      <c r="B23" s="22" t="s">
        <v>61</v>
      </c>
      <c r="C23" s="22" t="s">
        <v>59</v>
      </c>
      <c r="D23" s="22" t="s">
        <v>81</v>
      </c>
      <c r="E23" s="22" t="s">
        <v>68</v>
      </c>
      <c r="F23" s="17" t="s">
        <v>79</v>
      </c>
      <c r="G23" s="17" t="s">
        <v>62</v>
      </c>
      <c r="H23" s="22">
        <v>2</v>
      </c>
      <c r="I23" s="22">
        <v>4</v>
      </c>
      <c r="J23" s="22">
        <v>6</v>
      </c>
      <c r="K23" s="22" t="str">
        <f>VLOOKUP(J23,Inputs!$E$2:$F$12,2,FALSE)</f>
        <v>Alto</v>
      </c>
      <c r="L23" s="24" t="s">
        <v>52</v>
      </c>
      <c r="M23" s="25" t="s">
        <v>115</v>
      </c>
      <c r="N23" s="22">
        <v>19</v>
      </c>
      <c r="O23" s="17" t="s">
        <v>83</v>
      </c>
      <c r="P23" s="27">
        <v>1</v>
      </c>
      <c r="Q23" s="27">
        <v>2</v>
      </c>
      <c r="R23" s="27">
        <f t="shared" si="1"/>
        <v>3</v>
      </c>
      <c r="S23" s="27" t="str">
        <f>VLOOKUP(R23,Inputs!$E$2:$F$12,2,FALSE)</f>
        <v>Bajo</v>
      </c>
      <c r="T23" s="27" t="s">
        <v>63</v>
      </c>
      <c r="U23" s="17" t="s">
        <v>27</v>
      </c>
      <c r="V23" s="17" t="s">
        <v>64</v>
      </c>
      <c r="W23" s="17" t="s">
        <v>65</v>
      </c>
      <c r="X23" s="17" t="s">
        <v>69</v>
      </c>
      <c r="Y23" s="17" t="s">
        <v>86</v>
      </c>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s="10"/>
    </row>
    <row r="24" spans="1:153" s="5" customFormat="1" ht="51" x14ac:dyDescent="0.25">
      <c r="A24" s="17">
        <v>17</v>
      </c>
      <c r="B24" s="22" t="s">
        <v>61</v>
      </c>
      <c r="C24" s="22" t="s">
        <v>59</v>
      </c>
      <c r="D24" s="22" t="s">
        <v>81</v>
      </c>
      <c r="E24" s="22" t="s">
        <v>82</v>
      </c>
      <c r="F24" s="17" t="s">
        <v>80</v>
      </c>
      <c r="G24" s="17" t="s">
        <v>71</v>
      </c>
      <c r="H24" s="24">
        <v>2</v>
      </c>
      <c r="I24" s="24">
        <v>2</v>
      </c>
      <c r="J24" s="24">
        <v>2</v>
      </c>
      <c r="K24" s="24" t="str">
        <f>VLOOKUP(J24,Inputs!$E$2:$F$12,2,FALSE)</f>
        <v>Bajo</v>
      </c>
      <c r="L24" s="24" t="s">
        <v>27</v>
      </c>
      <c r="M24" s="25">
        <v>1</v>
      </c>
      <c r="N24" s="22">
        <v>20</v>
      </c>
      <c r="O24" s="17" t="s">
        <v>77</v>
      </c>
      <c r="P24" s="27">
        <v>1</v>
      </c>
      <c r="Q24" s="27">
        <v>2</v>
      </c>
      <c r="R24" s="27">
        <v>1</v>
      </c>
      <c r="S24" s="27" t="str">
        <f>VLOOKUP(R24,Inputs!$E$2:$F$12,2,FALSE)</f>
        <v>Bajo</v>
      </c>
      <c r="T24" s="27" t="s">
        <v>63</v>
      </c>
      <c r="U24" s="17" t="s">
        <v>27</v>
      </c>
      <c r="V24" s="17" t="s">
        <v>64</v>
      </c>
      <c r="W24" s="17" t="s">
        <v>65</v>
      </c>
      <c r="X24" s="17" t="s">
        <v>69</v>
      </c>
      <c r="Y24" s="17" t="s">
        <v>86</v>
      </c>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s="15"/>
    </row>
    <row r="25" spans="1:153" s="7" customFormat="1" ht="24.75" customHeight="1" x14ac:dyDescent="0.25">
      <c r="A25" s="11"/>
      <c r="B25" s="8"/>
      <c r="C25" s="8"/>
      <c r="D25" s="8"/>
      <c r="E25" s="8"/>
      <c r="F25" s="8"/>
      <c r="G25" s="8"/>
      <c r="H25" s="8"/>
      <c r="I25" s="8"/>
      <c r="J25" s="8"/>
      <c r="K25" s="8"/>
      <c r="L25" s="8"/>
      <c r="M25" s="8"/>
      <c r="N25" s="8"/>
      <c r="O25" s="8"/>
      <c r="P25" s="9"/>
      <c r="Q25" s="9"/>
      <c r="R25" s="9"/>
      <c r="S25" s="9"/>
      <c r="T25" s="9"/>
      <c r="U25" s="9"/>
      <c r="V25" s="9"/>
      <c r="W25" s="9"/>
      <c r="X25" s="9"/>
      <c r="Y25" s="9"/>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s="10"/>
    </row>
    <row r="26" spans="1:153" customFormat="1" ht="24.75" customHeight="1" x14ac:dyDescent="0.25">
      <c r="A26" s="8"/>
      <c r="B26" s="8"/>
      <c r="C26" s="8"/>
      <c r="D26" s="8"/>
      <c r="E26" s="8"/>
      <c r="F26" s="8"/>
      <c r="G26" s="8"/>
      <c r="H26" s="8"/>
      <c r="I26" s="8"/>
      <c r="J26" s="8"/>
      <c r="K26" s="8"/>
      <c r="L26" s="8"/>
      <c r="M26" s="8"/>
      <c r="N26" s="8"/>
      <c r="O26" s="8"/>
      <c r="P26" s="9"/>
      <c r="Q26" s="9"/>
      <c r="R26" s="9"/>
      <c r="S26" s="9"/>
      <c r="T26" s="9"/>
      <c r="U26" s="9"/>
      <c r="V26" s="9"/>
      <c r="W26" s="9"/>
      <c r="X26" s="9"/>
      <c r="Y26" s="9"/>
    </row>
    <row r="27" spans="1:153" customFormat="1" ht="23.25" customHeight="1" x14ac:dyDescent="0.25">
      <c r="A27" s="8"/>
      <c r="B27" s="8"/>
      <c r="C27" s="8"/>
      <c r="D27" s="8"/>
      <c r="E27" s="8"/>
      <c r="F27" s="8"/>
      <c r="G27" s="8"/>
      <c r="H27" s="8"/>
      <c r="I27" s="8"/>
      <c r="J27" s="8"/>
      <c r="K27" s="8"/>
      <c r="L27" s="8"/>
      <c r="M27" s="8"/>
      <c r="N27" s="8"/>
      <c r="O27" s="8"/>
      <c r="P27" s="9"/>
      <c r="Q27" s="9"/>
      <c r="R27" s="9"/>
      <c r="S27" s="9"/>
      <c r="T27" s="9"/>
      <c r="U27" s="9"/>
      <c r="V27" s="9"/>
      <c r="W27" s="9"/>
      <c r="X27" s="9"/>
      <c r="Y27" s="9"/>
    </row>
    <row r="28" spans="1:153" customFormat="1" ht="30" customHeight="1" x14ac:dyDescent="0.25">
      <c r="A28" s="9"/>
      <c r="B28" s="9"/>
      <c r="C28" s="9"/>
      <c r="D28" s="9"/>
      <c r="E28" s="9"/>
      <c r="F28" s="9"/>
      <c r="G28" s="9"/>
      <c r="H28" s="9"/>
      <c r="I28" s="9"/>
      <c r="J28" s="9"/>
      <c r="K28" s="9"/>
      <c r="L28" s="9"/>
      <c r="M28" s="9"/>
      <c r="N28" s="9"/>
      <c r="O28" s="9"/>
      <c r="P28" s="9"/>
      <c r="Q28" s="9"/>
      <c r="R28" s="9"/>
      <c r="S28" s="9"/>
      <c r="T28" s="9"/>
      <c r="U28" s="9"/>
      <c r="V28" s="9"/>
      <c r="W28" s="9"/>
      <c r="X28" s="9"/>
      <c r="Y28" s="9"/>
    </row>
    <row r="29" spans="1:153" customFormat="1" ht="25.5" customHeight="1" x14ac:dyDescent="0.25"/>
    <row r="30" spans="1:153" customFormat="1" x14ac:dyDescent="0.25"/>
    <row r="31" spans="1:153" customFormat="1" x14ac:dyDescent="0.25"/>
    <row r="32" spans="1:153" customFormat="1"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row r="46" customFormat="1" x14ac:dyDescent="0.25"/>
    <row r="47" customFormat="1" x14ac:dyDescent="0.25"/>
    <row r="48" customFormat="1" x14ac:dyDescent="0.25"/>
    <row r="49" customFormat="1" x14ac:dyDescent="0.25"/>
    <row r="50" customFormat="1" x14ac:dyDescent="0.25"/>
    <row r="51" customFormat="1" x14ac:dyDescent="0.25"/>
    <row r="52" customFormat="1" x14ac:dyDescent="0.25"/>
    <row r="53" customFormat="1" x14ac:dyDescent="0.25"/>
    <row r="54" customFormat="1" x14ac:dyDescent="0.25"/>
    <row r="55" customFormat="1" x14ac:dyDescent="0.25"/>
    <row r="56" customFormat="1" x14ac:dyDescent="0.25"/>
    <row r="57" customFormat="1" x14ac:dyDescent="0.25"/>
    <row r="58" customFormat="1" x14ac:dyDescent="0.25"/>
    <row r="59" customFormat="1" x14ac:dyDescent="0.25"/>
    <row r="60" customFormat="1" x14ac:dyDescent="0.25"/>
    <row r="61" customFormat="1" x14ac:dyDescent="0.25"/>
    <row r="62" customFormat="1" x14ac:dyDescent="0.25"/>
    <row r="63" customFormat="1" x14ac:dyDescent="0.25"/>
    <row r="64" customFormat="1" x14ac:dyDescent="0.25"/>
    <row r="65" customFormat="1" x14ac:dyDescent="0.25"/>
    <row r="66" customFormat="1" x14ac:dyDescent="0.25"/>
    <row r="67" customFormat="1" x14ac:dyDescent="0.25"/>
    <row r="68" customFormat="1" x14ac:dyDescent="0.25"/>
    <row r="69" customFormat="1" x14ac:dyDescent="0.25"/>
    <row r="70" customFormat="1" x14ac:dyDescent="0.25"/>
    <row r="71" customFormat="1" x14ac:dyDescent="0.25"/>
    <row r="72" customFormat="1" x14ac:dyDescent="0.25"/>
    <row r="73" customFormat="1" x14ac:dyDescent="0.25"/>
    <row r="74" customFormat="1" x14ac:dyDescent="0.25"/>
    <row r="75" customFormat="1" x14ac:dyDescent="0.25"/>
    <row r="76" customFormat="1" x14ac:dyDescent="0.25"/>
    <row r="77" customFormat="1" x14ac:dyDescent="0.25"/>
    <row r="78" customFormat="1" x14ac:dyDescent="0.25"/>
    <row r="79" customFormat="1" x14ac:dyDescent="0.25"/>
    <row r="80" customFormat="1" x14ac:dyDescent="0.25"/>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row r="122" customFormat="1" x14ac:dyDescent="0.25"/>
    <row r="123" customFormat="1" x14ac:dyDescent="0.25"/>
    <row r="124" customFormat="1" x14ac:dyDescent="0.25"/>
    <row r="125" customFormat="1" x14ac:dyDescent="0.25"/>
    <row r="126" customFormat="1" x14ac:dyDescent="0.25"/>
    <row r="127" customFormat="1" x14ac:dyDescent="0.25"/>
    <row r="128" customFormat="1" x14ac:dyDescent="0.25"/>
    <row r="129" customFormat="1" x14ac:dyDescent="0.25"/>
    <row r="130" customFormat="1" x14ac:dyDescent="0.25"/>
    <row r="131" customFormat="1" x14ac:dyDescent="0.25"/>
    <row r="132" customFormat="1" x14ac:dyDescent="0.25"/>
    <row r="133" customFormat="1" x14ac:dyDescent="0.25"/>
    <row r="134" customFormat="1" x14ac:dyDescent="0.25"/>
    <row r="135" customFormat="1" x14ac:dyDescent="0.25"/>
    <row r="136" customFormat="1" x14ac:dyDescent="0.25"/>
    <row r="137" customFormat="1" x14ac:dyDescent="0.25"/>
    <row r="138" customFormat="1" x14ac:dyDescent="0.25"/>
    <row r="139" customFormat="1" x14ac:dyDescent="0.25"/>
    <row r="140" customFormat="1" x14ac:dyDescent="0.25"/>
    <row r="141" customFormat="1" x14ac:dyDescent="0.25"/>
    <row r="142" customFormat="1" x14ac:dyDescent="0.25"/>
    <row r="143" customFormat="1" x14ac:dyDescent="0.25"/>
    <row r="144" customFormat="1" x14ac:dyDescent="0.25"/>
    <row r="145" customFormat="1" x14ac:dyDescent="0.25"/>
    <row r="146" customFormat="1" x14ac:dyDescent="0.25"/>
    <row r="147" customFormat="1" x14ac:dyDescent="0.25"/>
    <row r="148" customFormat="1" x14ac:dyDescent="0.25"/>
    <row r="149" customFormat="1" x14ac:dyDescent="0.25"/>
    <row r="150" customFormat="1" x14ac:dyDescent="0.25"/>
    <row r="151" customFormat="1" x14ac:dyDescent="0.25"/>
    <row r="152" customFormat="1" x14ac:dyDescent="0.25"/>
    <row r="153" customFormat="1" x14ac:dyDescent="0.25"/>
    <row r="154" customFormat="1" x14ac:dyDescent="0.25"/>
    <row r="155" customFormat="1" x14ac:dyDescent="0.25"/>
    <row r="156" customFormat="1" x14ac:dyDescent="0.25"/>
    <row r="157" customFormat="1" x14ac:dyDescent="0.25"/>
    <row r="158" customFormat="1" x14ac:dyDescent="0.25"/>
    <row r="159" customFormat="1" x14ac:dyDescent="0.25"/>
    <row r="160" customFormat="1" x14ac:dyDescent="0.25"/>
    <row r="161" customFormat="1" x14ac:dyDescent="0.25"/>
    <row r="162" customFormat="1" x14ac:dyDescent="0.25"/>
    <row r="163" customFormat="1" x14ac:dyDescent="0.25"/>
    <row r="164" customFormat="1" x14ac:dyDescent="0.25"/>
    <row r="165" customFormat="1" x14ac:dyDescent="0.25"/>
    <row r="166" customFormat="1" x14ac:dyDescent="0.25"/>
    <row r="167" customFormat="1" x14ac:dyDescent="0.25"/>
    <row r="168" customFormat="1" x14ac:dyDescent="0.25"/>
    <row r="169" customFormat="1" x14ac:dyDescent="0.25"/>
    <row r="170" customFormat="1" x14ac:dyDescent="0.25"/>
    <row r="171" customFormat="1" x14ac:dyDescent="0.25"/>
    <row r="172" customFormat="1" x14ac:dyDescent="0.25"/>
    <row r="173" customFormat="1" x14ac:dyDescent="0.25"/>
    <row r="174" customFormat="1" x14ac:dyDescent="0.25"/>
    <row r="175" customFormat="1" x14ac:dyDescent="0.25"/>
    <row r="176" customFormat="1" x14ac:dyDescent="0.25"/>
    <row r="177" customFormat="1" x14ac:dyDescent="0.25"/>
    <row r="178" customFormat="1" x14ac:dyDescent="0.25"/>
    <row r="179" customFormat="1" x14ac:dyDescent="0.25"/>
    <row r="180" customFormat="1" x14ac:dyDescent="0.25"/>
    <row r="181" customFormat="1" x14ac:dyDescent="0.25"/>
    <row r="182" customFormat="1" x14ac:dyDescent="0.25"/>
    <row r="183" customFormat="1" x14ac:dyDescent="0.25"/>
    <row r="184" customFormat="1" x14ac:dyDescent="0.25"/>
    <row r="185" customFormat="1" x14ac:dyDescent="0.25"/>
    <row r="186" customFormat="1" x14ac:dyDescent="0.25"/>
    <row r="187" customFormat="1" x14ac:dyDescent="0.25"/>
    <row r="188" customFormat="1" x14ac:dyDescent="0.25"/>
    <row r="189" customFormat="1" x14ac:dyDescent="0.25"/>
    <row r="190" customFormat="1" x14ac:dyDescent="0.25"/>
    <row r="191" customFormat="1" x14ac:dyDescent="0.25"/>
    <row r="192" customFormat="1" x14ac:dyDescent="0.25"/>
    <row r="193" customFormat="1" x14ac:dyDescent="0.25"/>
    <row r="194" customFormat="1" x14ac:dyDescent="0.25"/>
    <row r="195" customFormat="1" x14ac:dyDescent="0.25"/>
    <row r="196" customFormat="1" x14ac:dyDescent="0.25"/>
    <row r="197" customFormat="1" x14ac:dyDescent="0.25"/>
    <row r="198" customFormat="1" x14ac:dyDescent="0.25"/>
    <row r="199" customFormat="1" x14ac:dyDescent="0.25"/>
    <row r="200" customFormat="1" x14ac:dyDescent="0.25"/>
    <row r="201" customFormat="1" x14ac:dyDescent="0.25"/>
    <row r="202" customFormat="1" x14ac:dyDescent="0.25"/>
    <row r="203" customFormat="1" x14ac:dyDescent="0.25"/>
    <row r="204" customFormat="1" x14ac:dyDescent="0.25"/>
    <row r="205" customFormat="1" x14ac:dyDescent="0.25"/>
    <row r="206" customFormat="1" x14ac:dyDescent="0.25"/>
    <row r="207" customFormat="1" x14ac:dyDescent="0.25"/>
    <row r="208"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row r="251" customFormat="1" x14ac:dyDescent="0.25"/>
    <row r="252" customFormat="1" x14ac:dyDescent="0.25"/>
    <row r="253" customFormat="1" x14ac:dyDescent="0.25"/>
    <row r="254" customFormat="1" x14ac:dyDescent="0.25"/>
    <row r="255" customFormat="1" x14ac:dyDescent="0.25"/>
    <row r="256" customFormat="1" x14ac:dyDescent="0.25"/>
    <row r="257" customFormat="1" x14ac:dyDescent="0.25"/>
    <row r="258" customFormat="1" x14ac:dyDescent="0.25"/>
    <row r="259" customFormat="1" x14ac:dyDescent="0.25"/>
    <row r="260" customFormat="1" x14ac:dyDescent="0.25"/>
    <row r="261" customFormat="1" x14ac:dyDescent="0.25"/>
    <row r="262" customFormat="1" x14ac:dyDescent="0.25"/>
    <row r="263" customFormat="1" x14ac:dyDescent="0.25"/>
    <row r="264" customFormat="1" x14ac:dyDescent="0.25"/>
    <row r="265" customFormat="1" x14ac:dyDescent="0.25"/>
    <row r="266" customFormat="1" x14ac:dyDescent="0.25"/>
    <row r="267" customFormat="1" x14ac:dyDescent="0.25"/>
    <row r="268" customFormat="1" x14ac:dyDescent="0.25"/>
    <row r="269" customFormat="1" x14ac:dyDescent="0.25"/>
    <row r="270" customFormat="1" x14ac:dyDescent="0.25"/>
    <row r="271" customFormat="1" x14ac:dyDescent="0.25"/>
    <row r="272" customFormat="1" x14ac:dyDescent="0.25"/>
    <row r="273" customFormat="1" x14ac:dyDescent="0.25"/>
    <row r="274" customFormat="1" x14ac:dyDescent="0.25"/>
    <row r="275" customFormat="1" x14ac:dyDescent="0.25"/>
    <row r="276" customFormat="1" x14ac:dyDescent="0.25"/>
    <row r="277" customFormat="1" x14ac:dyDescent="0.25"/>
    <row r="278" customFormat="1" x14ac:dyDescent="0.25"/>
    <row r="279" customFormat="1" x14ac:dyDescent="0.25"/>
    <row r="280" customFormat="1" x14ac:dyDescent="0.25"/>
    <row r="281" customFormat="1" x14ac:dyDescent="0.25"/>
    <row r="282" customFormat="1" x14ac:dyDescent="0.25"/>
    <row r="283" customFormat="1" x14ac:dyDescent="0.25"/>
    <row r="284" customFormat="1" x14ac:dyDescent="0.25"/>
    <row r="285" customFormat="1" x14ac:dyDescent="0.25"/>
    <row r="286" customFormat="1" x14ac:dyDescent="0.25"/>
    <row r="287" customFormat="1" x14ac:dyDescent="0.25"/>
    <row r="288" customFormat="1" x14ac:dyDescent="0.25"/>
    <row r="289" customFormat="1" x14ac:dyDescent="0.25"/>
    <row r="290" customFormat="1" x14ac:dyDescent="0.25"/>
    <row r="291" customFormat="1" x14ac:dyDescent="0.25"/>
    <row r="292" customFormat="1" x14ac:dyDescent="0.25"/>
    <row r="293" customFormat="1" x14ac:dyDescent="0.25"/>
    <row r="294" customFormat="1" x14ac:dyDescent="0.25"/>
    <row r="295" customFormat="1" x14ac:dyDescent="0.25"/>
    <row r="296" customFormat="1" x14ac:dyDescent="0.25"/>
    <row r="297" customFormat="1" x14ac:dyDescent="0.25"/>
    <row r="298" customFormat="1" x14ac:dyDescent="0.25"/>
    <row r="299" customFormat="1" x14ac:dyDescent="0.25"/>
    <row r="300" customFormat="1" x14ac:dyDescent="0.25"/>
    <row r="301" customFormat="1" x14ac:dyDescent="0.25"/>
    <row r="302" customFormat="1" x14ac:dyDescent="0.25"/>
    <row r="303" customFormat="1" x14ac:dyDescent="0.25"/>
    <row r="304" customFormat="1" x14ac:dyDescent="0.25"/>
    <row r="305" customFormat="1" x14ac:dyDescent="0.25"/>
    <row r="306" customFormat="1" x14ac:dyDescent="0.25"/>
    <row r="307" customFormat="1" x14ac:dyDescent="0.25"/>
    <row r="308" customFormat="1" x14ac:dyDescent="0.25"/>
    <row r="309" customFormat="1" x14ac:dyDescent="0.25"/>
    <row r="310" customFormat="1" x14ac:dyDescent="0.25"/>
    <row r="311" customFormat="1" x14ac:dyDescent="0.25"/>
    <row r="312" customFormat="1" x14ac:dyDescent="0.25"/>
    <row r="313" customFormat="1" x14ac:dyDescent="0.25"/>
    <row r="314" customFormat="1" x14ac:dyDescent="0.25"/>
    <row r="315" customFormat="1" x14ac:dyDescent="0.25"/>
    <row r="316" customFormat="1" x14ac:dyDescent="0.25"/>
    <row r="317" customFormat="1" x14ac:dyDescent="0.25"/>
    <row r="318" customFormat="1" x14ac:dyDescent="0.25"/>
    <row r="319" customFormat="1" x14ac:dyDescent="0.25"/>
    <row r="320" customFormat="1" x14ac:dyDescent="0.25"/>
    <row r="321" customFormat="1" x14ac:dyDescent="0.25"/>
    <row r="322" customFormat="1" x14ac:dyDescent="0.25"/>
    <row r="323" customFormat="1" x14ac:dyDescent="0.25"/>
    <row r="324" customFormat="1" x14ac:dyDescent="0.25"/>
    <row r="325" customFormat="1" x14ac:dyDescent="0.25"/>
    <row r="326" customFormat="1" x14ac:dyDescent="0.25"/>
    <row r="327" customFormat="1" x14ac:dyDescent="0.25"/>
    <row r="328" customFormat="1" x14ac:dyDescent="0.25"/>
    <row r="329" customFormat="1" x14ac:dyDescent="0.25"/>
    <row r="330" customFormat="1" x14ac:dyDescent="0.25"/>
    <row r="331" customFormat="1" x14ac:dyDescent="0.25"/>
    <row r="332" customFormat="1" x14ac:dyDescent="0.25"/>
    <row r="333" customFormat="1" x14ac:dyDescent="0.25"/>
    <row r="334" customFormat="1" x14ac:dyDescent="0.25"/>
    <row r="335" customFormat="1" x14ac:dyDescent="0.25"/>
    <row r="336" customFormat="1" x14ac:dyDescent="0.25"/>
    <row r="337" customFormat="1" x14ac:dyDescent="0.25"/>
    <row r="338" customFormat="1" x14ac:dyDescent="0.25"/>
    <row r="339" customFormat="1" x14ac:dyDescent="0.25"/>
    <row r="340" customFormat="1" x14ac:dyDescent="0.25"/>
    <row r="341" customFormat="1" x14ac:dyDescent="0.25"/>
    <row r="342" customFormat="1" x14ac:dyDescent="0.25"/>
    <row r="343" customFormat="1" x14ac:dyDescent="0.25"/>
    <row r="344" customFormat="1" x14ac:dyDescent="0.25"/>
    <row r="345" customFormat="1" x14ac:dyDescent="0.25"/>
    <row r="346" customFormat="1" x14ac:dyDescent="0.25"/>
    <row r="347" customFormat="1" x14ac:dyDescent="0.25"/>
    <row r="348" customFormat="1" x14ac:dyDescent="0.25"/>
    <row r="349" customFormat="1" x14ac:dyDescent="0.25"/>
    <row r="350" customFormat="1" x14ac:dyDescent="0.25"/>
    <row r="351" customFormat="1" x14ac:dyDescent="0.25"/>
    <row r="352" customFormat="1" x14ac:dyDescent="0.25"/>
    <row r="353" customFormat="1" x14ac:dyDescent="0.25"/>
    <row r="354" customFormat="1" x14ac:dyDescent="0.25"/>
    <row r="355" customFormat="1" x14ac:dyDescent="0.25"/>
    <row r="356" customFormat="1" x14ac:dyDescent="0.25"/>
    <row r="357" customFormat="1" x14ac:dyDescent="0.25"/>
    <row r="358" customFormat="1" x14ac:dyDescent="0.25"/>
    <row r="359" customFormat="1" x14ac:dyDescent="0.25"/>
    <row r="360" customFormat="1" x14ac:dyDescent="0.25"/>
    <row r="361" customFormat="1" x14ac:dyDescent="0.25"/>
    <row r="362" customFormat="1" x14ac:dyDescent="0.25"/>
    <row r="363" customFormat="1" x14ac:dyDescent="0.25"/>
    <row r="364" customFormat="1" x14ac:dyDescent="0.25"/>
    <row r="365" customFormat="1" x14ac:dyDescent="0.25"/>
    <row r="366" customFormat="1" x14ac:dyDescent="0.25"/>
    <row r="367" customFormat="1" x14ac:dyDescent="0.25"/>
    <row r="368" customFormat="1" x14ac:dyDescent="0.25"/>
    <row r="369" customFormat="1" x14ac:dyDescent="0.25"/>
    <row r="370" customFormat="1" x14ac:dyDescent="0.25"/>
    <row r="371" customFormat="1" x14ac:dyDescent="0.25"/>
    <row r="372" customFormat="1" x14ac:dyDescent="0.25"/>
    <row r="373" customFormat="1" x14ac:dyDescent="0.25"/>
    <row r="374" customFormat="1" x14ac:dyDescent="0.25"/>
    <row r="375" customFormat="1" x14ac:dyDescent="0.25"/>
    <row r="376" customFormat="1" x14ac:dyDescent="0.25"/>
    <row r="377" customFormat="1" x14ac:dyDescent="0.25"/>
    <row r="378" customFormat="1" x14ac:dyDescent="0.25"/>
    <row r="379" customFormat="1" x14ac:dyDescent="0.25"/>
    <row r="380" customFormat="1" x14ac:dyDescent="0.25"/>
    <row r="381" customFormat="1" x14ac:dyDescent="0.25"/>
    <row r="382" customFormat="1" x14ac:dyDescent="0.25"/>
    <row r="383" customFormat="1" x14ac:dyDescent="0.25"/>
    <row r="384" customFormat="1" x14ac:dyDescent="0.25"/>
    <row r="385" customFormat="1" x14ac:dyDescent="0.25"/>
    <row r="386" customFormat="1" x14ac:dyDescent="0.25"/>
    <row r="387" customFormat="1" x14ac:dyDescent="0.25"/>
    <row r="388" customFormat="1" x14ac:dyDescent="0.25"/>
    <row r="389" customFormat="1" x14ac:dyDescent="0.25"/>
    <row r="390" customFormat="1" x14ac:dyDescent="0.25"/>
    <row r="391" customFormat="1" x14ac:dyDescent="0.25"/>
    <row r="392" customFormat="1" x14ac:dyDescent="0.25"/>
    <row r="393" customFormat="1" x14ac:dyDescent="0.25"/>
    <row r="394" customFormat="1" x14ac:dyDescent="0.25"/>
    <row r="395" customFormat="1" x14ac:dyDescent="0.25"/>
    <row r="396" customFormat="1" x14ac:dyDescent="0.25"/>
    <row r="397" customFormat="1" x14ac:dyDescent="0.25"/>
    <row r="398" customFormat="1" x14ac:dyDescent="0.25"/>
    <row r="399" customFormat="1" x14ac:dyDescent="0.25"/>
    <row r="400" customFormat="1" x14ac:dyDescent="0.25"/>
    <row r="401" customFormat="1" x14ac:dyDescent="0.25"/>
    <row r="402" customFormat="1" x14ac:dyDescent="0.25"/>
    <row r="403" customFormat="1" x14ac:dyDescent="0.25"/>
    <row r="404" customFormat="1" x14ac:dyDescent="0.25"/>
    <row r="405" customFormat="1" x14ac:dyDescent="0.25"/>
    <row r="406" customFormat="1" x14ac:dyDescent="0.25"/>
    <row r="407" customFormat="1" x14ac:dyDescent="0.25"/>
    <row r="408" customFormat="1" x14ac:dyDescent="0.25"/>
    <row r="409" customFormat="1" x14ac:dyDescent="0.25"/>
    <row r="410" customFormat="1" x14ac:dyDescent="0.25"/>
    <row r="411" customFormat="1" x14ac:dyDescent="0.25"/>
    <row r="412" customFormat="1" x14ac:dyDescent="0.25"/>
    <row r="413" customFormat="1" x14ac:dyDescent="0.25"/>
    <row r="414" customFormat="1" x14ac:dyDescent="0.25"/>
    <row r="415" customFormat="1" x14ac:dyDescent="0.25"/>
    <row r="416" customFormat="1" x14ac:dyDescent="0.25"/>
    <row r="417" customFormat="1" x14ac:dyDescent="0.25"/>
    <row r="418" customFormat="1" x14ac:dyDescent="0.25"/>
    <row r="419" customFormat="1" x14ac:dyDescent="0.25"/>
    <row r="420" customFormat="1" x14ac:dyDescent="0.25"/>
    <row r="421" customFormat="1" x14ac:dyDescent="0.25"/>
    <row r="422" customFormat="1" x14ac:dyDescent="0.25"/>
    <row r="423" customFormat="1" x14ac:dyDescent="0.25"/>
    <row r="424" customFormat="1" x14ac:dyDescent="0.25"/>
    <row r="425" customFormat="1" x14ac:dyDescent="0.25"/>
    <row r="426" customFormat="1" x14ac:dyDescent="0.25"/>
    <row r="427" customFormat="1" x14ac:dyDescent="0.25"/>
    <row r="428" customFormat="1" x14ac:dyDescent="0.25"/>
    <row r="429" customFormat="1" x14ac:dyDescent="0.25"/>
    <row r="430" customFormat="1" x14ac:dyDescent="0.25"/>
    <row r="431" customFormat="1" x14ac:dyDescent="0.25"/>
    <row r="432" customFormat="1" x14ac:dyDescent="0.25"/>
    <row r="433" customFormat="1" x14ac:dyDescent="0.25"/>
    <row r="434" customFormat="1" x14ac:dyDescent="0.25"/>
    <row r="435" customFormat="1" x14ac:dyDescent="0.25"/>
    <row r="436" customFormat="1" x14ac:dyDescent="0.25"/>
    <row r="437" customFormat="1" x14ac:dyDescent="0.25"/>
    <row r="438" customFormat="1" x14ac:dyDescent="0.25"/>
    <row r="439" customFormat="1" x14ac:dyDescent="0.25"/>
    <row r="440" customFormat="1" x14ac:dyDescent="0.25"/>
    <row r="441" customFormat="1" x14ac:dyDescent="0.25"/>
    <row r="442" customFormat="1" x14ac:dyDescent="0.25"/>
    <row r="443" customFormat="1" x14ac:dyDescent="0.25"/>
    <row r="444" customFormat="1" x14ac:dyDescent="0.25"/>
    <row r="445" customFormat="1" x14ac:dyDescent="0.25"/>
    <row r="446" customFormat="1" x14ac:dyDescent="0.25"/>
    <row r="447" customFormat="1" x14ac:dyDescent="0.25"/>
    <row r="448" customFormat="1" x14ac:dyDescent="0.25"/>
    <row r="449" customFormat="1" x14ac:dyDescent="0.25"/>
    <row r="450" customFormat="1" x14ac:dyDescent="0.25"/>
    <row r="451" customFormat="1" x14ac:dyDescent="0.25"/>
    <row r="452" customFormat="1" x14ac:dyDescent="0.25"/>
    <row r="453" customFormat="1" x14ac:dyDescent="0.25"/>
    <row r="454" customFormat="1" x14ac:dyDescent="0.25"/>
    <row r="455" customFormat="1" x14ac:dyDescent="0.25"/>
    <row r="456" customFormat="1" x14ac:dyDescent="0.25"/>
    <row r="457" customFormat="1" x14ac:dyDescent="0.25"/>
    <row r="458" customFormat="1" x14ac:dyDescent="0.25"/>
    <row r="459" customFormat="1" x14ac:dyDescent="0.25"/>
    <row r="460" customFormat="1" x14ac:dyDescent="0.25"/>
    <row r="461" customFormat="1" x14ac:dyDescent="0.25"/>
    <row r="462" customFormat="1" x14ac:dyDescent="0.25"/>
    <row r="463" customFormat="1" x14ac:dyDescent="0.25"/>
    <row r="464" customFormat="1" x14ac:dyDescent="0.25"/>
    <row r="465" customFormat="1" x14ac:dyDescent="0.25"/>
    <row r="466" customFormat="1" x14ac:dyDescent="0.25"/>
    <row r="467" customFormat="1" x14ac:dyDescent="0.25"/>
    <row r="468" customFormat="1" x14ac:dyDescent="0.25"/>
    <row r="469" customFormat="1" x14ac:dyDescent="0.25"/>
    <row r="470" customFormat="1" x14ac:dyDescent="0.25"/>
    <row r="471" customFormat="1" x14ac:dyDescent="0.25"/>
    <row r="472" customFormat="1" x14ac:dyDescent="0.25"/>
    <row r="473" customFormat="1" x14ac:dyDescent="0.25"/>
    <row r="474" customFormat="1" x14ac:dyDescent="0.25"/>
    <row r="475" customFormat="1" x14ac:dyDescent="0.25"/>
    <row r="476" customFormat="1" x14ac:dyDescent="0.25"/>
    <row r="477" customFormat="1" x14ac:dyDescent="0.25"/>
    <row r="478" customFormat="1" x14ac:dyDescent="0.25"/>
    <row r="479" customFormat="1" x14ac:dyDescent="0.25"/>
    <row r="480" customFormat="1" x14ac:dyDescent="0.25"/>
    <row r="481" customFormat="1" x14ac:dyDescent="0.25"/>
    <row r="482" customFormat="1" x14ac:dyDescent="0.25"/>
    <row r="483" customFormat="1" x14ac:dyDescent="0.25"/>
    <row r="484" customFormat="1" x14ac:dyDescent="0.25"/>
    <row r="485" customFormat="1" x14ac:dyDescent="0.25"/>
    <row r="486" customFormat="1" x14ac:dyDescent="0.25"/>
    <row r="487" customFormat="1" x14ac:dyDescent="0.25"/>
    <row r="488" customFormat="1" x14ac:dyDescent="0.25"/>
    <row r="489" customFormat="1" x14ac:dyDescent="0.25"/>
    <row r="490" customFormat="1" x14ac:dyDescent="0.25"/>
    <row r="491" customFormat="1" x14ac:dyDescent="0.25"/>
    <row r="492" customFormat="1" x14ac:dyDescent="0.25"/>
    <row r="493" customFormat="1" x14ac:dyDescent="0.25"/>
    <row r="494" customFormat="1" x14ac:dyDescent="0.25"/>
    <row r="495" customFormat="1" x14ac:dyDescent="0.25"/>
    <row r="496" customFormat="1" x14ac:dyDescent="0.25"/>
    <row r="497" customFormat="1" x14ac:dyDescent="0.25"/>
    <row r="498" customFormat="1" x14ac:dyDescent="0.25"/>
    <row r="499" customFormat="1" x14ac:dyDescent="0.25"/>
    <row r="500" customFormat="1" x14ac:dyDescent="0.25"/>
    <row r="501" customFormat="1" x14ac:dyDescent="0.25"/>
    <row r="502" customFormat="1" x14ac:dyDescent="0.25"/>
    <row r="503" customFormat="1" x14ac:dyDescent="0.25"/>
    <row r="504" customFormat="1" x14ac:dyDescent="0.25"/>
    <row r="505" customFormat="1" x14ac:dyDescent="0.25"/>
    <row r="506" customFormat="1" x14ac:dyDescent="0.25"/>
    <row r="507" customFormat="1" x14ac:dyDescent="0.25"/>
    <row r="508" customFormat="1" x14ac:dyDescent="0.25"/>
    <row r="509" customFormat="1" x14ac:dyDescent="0.25"/>
    <row r="510" customFormat="1" x14ac:dyDescent="0.25"/>
    <row r="511" customFormat="1" x14ac:dyDescent="0.25"/>
    <row r="512" customFormat="1" x14ac:dyDescent="0.25"/>
    <row r="513" customFormat="1" x14ac:dyDescent="0.25"/>
    <row r="514" customFormat="1" x14ac:dyDescent="0.25"/>
    <row r="515" customFormat="1" x14ac:dyDescent="0.25"/>
    <row r="516" customFormat="1" x14ac:dyDescent="0.25"/>
    <row r="517" customFormat="1" x14ac:dyDescent="0.25"/>
    <row r="518" customFormat="1" x14ac:dyDescent="0.25"/>
    <row r="519" customFormat="1" x14ac:dyDescent="0.25"/>
    <row r="520" customFormat="1" x14ac:dyDescent="0.25"/>
    <row r="521" customFormat="1" x14ac:dyDescent="0.25"/>
    <row r="522" customFormat="1" x14ac:dyDescent="0.25"/>
    <row r="523" customFormat="1" x14ac:dyDescent="0.25"/>
    <row r="524" customFormat="1" x14ac:dyDescent="0.25"/>
    <row r="525" customFormat="1" x14ac:dyDescent="0.25"/>
    <row r="526" customFormat="1" x14ac:dyDescent="0.25"/>
    <row r="527" customFormat="1" x14ac:dyDescent="0.25"/>
    <row r="528" customFormat="1" x14ac:dyDescent="0.25"/>
    <row r="529" customFormat="1" x14ac:dyDescent="0.25"/>
    <row r="530" customFormat="1" x14ac:dyDescent="0.25"/>
    <row r="531" customFormat="1" x14ac:dyDescent="0.25"/>
    <row r="532" customFormat="1" x14ac:dyDescent="0.25"/>
    <row r="533" customFormat="1" x14ac:dyDescent="0.25"/>
    <row r="534" customFormat="1" x14ac:dyDescent="0.25"/>
    <row r="535" customFormat="1" x14ac:dyDescent="0.25"/>
    <row r="536" customFormat="1" x14ac:dyDescent="0.25"/>
    <row r="537" customFormat="1" x14ac:dyDescent="0.25"/>
    <row r="538" customFormat="1" x14ac:dyDescent="0.25"/>
    <row r="539" customFormat="1" x14ac:dyDescent="0.25"/>
    <row r="540" customFormat="1" x14ac:dyDescent="0.25"/>
    <row r="541" customFormat="1" x14ac:dyDescent="0.25"/>
    <row r="542" customFormat="1" x14ac:dyDescent="0.25"/>
    <row r="543" customFormat="1" x14ac:dyDescent="0.25"/>
    <row r="544" customFormat="1" x14ac:dyDescent="0.25"/>
    <row r="545" customFormat="1" x14ac:dyDescent="0.25"/>
    <row r="546" customFormat="1" x14ac:dyDescent="0.25"/>
    <row r="547" customFormat="1" x14ac:dyDescent="0.25"/>
    <row r="548" customFormat="1" x14ac:dyDescent="0.25"/>
    <row r="549" customFormat="1" x14ac:dyDescent="0.25"/>
    <row r="550" customFormat="1" x14ac:dyDescent="0.25"/>
    <row r="551" customFormat="1" x14ac:dyDescent="0.25"/>
    <row r="552" customFormat="1" x14ac:dyDescent="0.25"/>
    <row r="553" customFormat="1" x14ac:dyDescent="0.25"/>
    <row r="554" customFormat="1" x14ac:dyDescent="0.25"/>
    <row r="555" customFormat="1" x14ac:dyDescent="0.25"/>
    <row r="556" customFormat="1" x14ac:dyDescent="0.25"/>
    <row r="557" customFormat="1" x14ac:dyDescent="0.25"/>
    <row r="558" customFormat="1" x14ac:dyDescent="0.25"/>
    <row r="559" customFormat="1" x14ac:dyDescent="0.25"/>
    <row r="560" customFormat="1" x14ac:dyDescent="0.25"/>
    <row r="561" customFormat="1" x14ac:dyDescent="0.25"/>
    <row r="562" customFormat="1" x14ac:dyDescent="0.25"/>
    <row r="563" customFormat="1" x14ac:dyDescent="0.25"/>
    <row r="564" customFormat="1" x14ac:dyDescent="0.25"/>
    <row r="565" customFormat="1" x14ac:dyDescent="0.25"/>
    <row r="566" customFormat="1" x14ac:dyDescent="0.25"/>
    <row r="567" customFormat="1" x14ac:dyDescent="0.25"/>
    <row r="568" customFormat="1" x14ac:dyDescent="0.25"/>
    <row r="569" customFormat="1" x14ac:dyDescent="0.25"/>
    <row r="570" customFormat="1" x14ac:dyDescent="0.25"/>
    <row r="571" customFormat="1" x14ac:dyDescent="0.25"/>
    <row r="572" customFormat="1" x14ac:dyDescent="0.25"/>
    <row r="573" customFormat="1" x14ac:dyDescent="0.25"/>
    <row r="574" customFormat="1" x14ac:dyDescent="0.25"/>
    <row r="575" customFormat="1" x14ac:dyDescent="0.25"/>
    <row r="576" customFormat="1" x14ac:dyDescent="0.25"/>
    <row r="577" customFormat="1" x14ac:dyDescent="0.25"/>
    <row r="578" customFormat="1" x14ac:dyDescent="0.25"/>
    <row r="579" customFormat="1" x14ac:dyDescent="0.25"/>
    <row r="580" customFormat="1" x14ac:dyDescent="0.25"/>
    <row r="581" customFormat="1" x14ac:dyDescent="0.25"/>
    <row r="582" customFormat="1" x14ac:dyDescent="0.25"/>
    <row r="583" customFormat="1" x14ac:dyDescent="0.25"/>
    <row r="584" customFormat="1" x14ac:dyDescent="0.25"/>
    <row r="585" customFormat="1" x14ac:dyDescent="0.25"/>
    <row r="586" customFormat="1" x14ac:dyDescent="0.25"/>
    <row r="587" customFormat="1" x14ac:dyDescent="0.25"/>
    <row r="588" customFormat="1" x14ac:dyDescent="0.25"/>
    <row r="589" customFormat="1" x14ac:dyDescent="0.25"/>
    <row r="590" customFormat="1" x14ac:dyDescent="0.25"/>
    <row r="591" customFormat="1" x14ac:dyDescent="0.25"/>
    <row r="592" customFormat="1" x14ac:dyDescent="0.25"/>
    <row r="593" customFormat="1" x14ac:dyDescent="0.25"/>
    <row r="594" customFormat="1" x14ac:dyDescent="0.25"/>
    <row r="595" customFormat="1" x14ac:dyDescent="0.25"/>
    <row r="596" customFormat="1" x14ac:dyDescent="0.25"/>
    <row r="597" customFormat="1" x14ac:dyDescent="0.25"/>
    <row r="598" customFormat="1" x14ac:dyDescent="0.25"/>
    <row r="599" customFormat="1" x14ac:dyDescent="0.25"/>
    <row r="600" customFormat="1" x14ac:dyDescent="0.25"/>
    <row r="601" customFormat="1" x14ac:dyDescent="0.25"/>
    <row r="602" customFormat="1" x14ac:dyDescent="0.25"/>
    <row r="603" customFormat="1" x14ac:dyDescent="0.25"/>
    <row r="604" customFormat="1" x14ac:dyDescent="0.25"/>
    <row r="605" customFormat="1" x14ac:dyDescent="0.25"/>
    <row r="606" customFormat="1" x14ac:dyDescent="0.25"/>
    <row r="607" customFormat="1" x14ac:dyDescent="0.25"/>
    <row r="608" customFormat="1" x14ac:dyDescent="0.25"/>
    <row r="609" customFormat="1" x14ac:dyDescent="0.25"/>
    <row r="610" customFormat="1" x14ac:dyDescent="0.25"/>
    <row r="611" customFormat="1" x14ac:dyDescent="0.25"/>
    <row r="612" customFormat="1" x14ac:dyDescent="0.25"/>
    <row r="613" customFormat="1" x14ac:dyDescent="0.25"/>
    <row r="614" customFormat="1" x14ac:dyDescent="0.25"/>
    <row r="615" customFormat="1" x14ac:dyDescent="0.25"/>
    <row r="616" customFormat="1" x14ac:dyDescent="0.25"/>
    <row r="617" customFormat="1" x14ac:dyDescent="0.25"/>
    <row r="618" customFormat="1" x14ac:dyDescent="0.25"/>
    <row r="619" customFormat="1" x14ac:dyDescent="0.25"/>
    <row r="620" customFormat="1" x14ac:dyDescent="0.25"/>
    <row r="621" customFormat="1" x14ac:dyDescent="0.25"/>
    <row r="622" customFormat="1" x14ac:dyDescent="0.25"/>
    <row r="623" customFormat="1" x14ac:dyDescent="0.25"/>
    <row r="624" customFormat="1" x14ac:dyDescent="0.25"/>
    <row r="625" customFormat="1" x14ac:dyDescent="0.25"/>
    <row r="626" customFormat="1" x14ac:dyDescent="0.25"/>
    <row r="627" customFormat="1" x14ac:dyDescent="0.25"/>
    <row r="628" customFormat="1" x14ac:dyDescent="0.25"/>
    <row r="629" customFormat="1" x14ac:dyDescent="0.25"/>
    <row r="630" customFormat="1" x14ac:dyDescent="0.25"/>
    <row r="631" customFormat="1" x14ac:dyDescent="0.25"/>
    <row r="632" customFormat="1" x14ac:dyDescent="0.25"/>
    <row r="633" customFormat="1" x14ac:dyDescent="0.25"/>
    <row r="634" customFormat="1" x14ac:dyDescent="0.25"/>
    <row r="635" customFormat="1" x14ac:dyDescent="0.25"/>
    <row r="636" customFormat="1" x14ac:dyDescent="0.25"/>
    <row r="637" customFormat="1" x14ac:dyDescent="0.25"/>
    <row r="638" customFormat="1" x14ac:dyDescent="0.25"/>
    <row r="639" customFormat="1" x14ac:dyDescent="0.25"/>
    <row r="640" customFormat="1" x14ac:dyDescent="0.25"/>
    <row r="641" customFormat="1" x14ac:dyDescent="0.25"/>
    <row r="642" customFormat="1" x14ac:dyDescent="0.25"/>
    <row r="643" customFormat="1" x14ac:dyDescent="0.25"/>
  </sheetData>
  <autoFilter ref="A7:Y24" xr:uid="{00000000-0009-0000-0000-000000000000}"/>
  <mergeCells count="29">
    <mergeCell ref="K5:K7"/>
    <mergeCell ref="M5:M7"/>
    <mergeCell ref="N5:N7"/>
    <mergeCell ref="F5:F7"/>
    <mergeCell ref="G5:G7"/>
    <mergeCell ref="H5:H7"/>
    <mergeCell ref="I5:I7"/>
    <mergeCell ref="J5:J7"/>
    <mergeCell ref="A5:A7"/>
    <mergeCell ref="B5:B7"/>
    <mergeCell ref="C5:C7"/>
    <mergeCell ref="D5:D7"/>
    <mergeCell ref="E5:E7"/>
    <mergeCell ref="A3:M3"/>
    <mergeCell ref="N3:Y3"/>
    <mergeCell ref="O5:O7"/>
    <mergeCell ref="X6:X7"/>
    <mergeCell ref="Y6:Y7"/>
    <mergeCell ref="X5:Y5"/>
    <mergeCell ref="P6:P7"/>
    <mergeCell ref="Q6:Q7"/>
    <mergeCell ref="R6:R7"/>
    <mergeCell ref="S6:S7"/>
    <mergeCell ref="P5:S5"/>
    <mergeCell ref="T5:T7"/>
    <mergeCell ref="U5:U7"/>
    <mergeCell ref="V5:V7"/>
    <mergeCell ref="W5:W7"/>
    <mergeCell ref="L5:L7"/>
  </mergeCell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Inputs!$H$1:$H$7</xm:f>
          </x14:formula1>
          <xm:sqref>L8:L15 L19:L24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12"/>
  <sheetViews>
    <sheetView workbookViewId="0">
      <selection activeCell="G15" sqref="G15"/>
    </sheetView>
  </sheetViews>
  <sheetFormatPr baseColWidth="10" defaultColWidth="11.42578125" defaultRowHeight="15" x14ac:dyDescent="0.25"/>
  <cols>
    <col min="3" max="3" width="33.7109375" customWidth="1"/>
    <col min="8" max="8" width="55.85546875" customWidth="1"/>
  </cols>
  <sheetData>
    <row r="1" spans="1:8" x14ac:dyDescent="0.25">
      <c r="A1" s="1" t="s">
        <v>1</v>
      </c>
      <c r="B1" s="1" t="s">
        <v>2</v>
      </c>
      <c r="C1" s="1" t="s">
        <v>3</v>
      </c>
      <c r="D1" s="1" t="s">
        <v>4</v>
      </c>
      <c r="E1" s="1" t="s">
        <v>32</v>
      </c>
      <c r="F1" s="1" t="s">
        <v>33</v>
      </c>
      <c r="G1">
        <v>1</v>
      </c>
      <c r="H1" t="s">
        <v>25</v>
      </c>
    </row>
    <row r="2" spans="1:8" x14ac:dyDescent="0.25">
      <c r="A2" t="s">
        <v>21</v>
      </c>
      <c r="B2" t="s">
        <v>29</v>
      </c>
      <c r="C2" t="s">
        <v>34</v>
      </c>
      <c r="D2" t="s">
        <v>24</v>
      </c>
      <c r="E2">
        <v>0</v>
      </c>
      <c r="F2" t="s">
        <v>35</v>
      </c>
      <c r="G2">
        <v>2</v>
      </c>
      <c r="H2" t="s">
        <v>27</v>
      </c>
    </row>
    <row r="3" spans="1:8" x14ac:dyDescent="0.25">
      <c r="A3" t="s">
        <v>28</v>
      </c>
      <c r="B3" t="s">
        <v>22</v>
      </c>
      <c r="C3" t="s">
        <v>23</v>
      </c>
      <c r="D3" t="s">
        <v>36</v>
      </c>
      <c r="E3">
        <v>1</v>
      </c>
      <c r="F3" t="s">
        <v>35</v>
      </c>
      <c r="G3">
        <v>3</v>
      </c>
      <c r="H3" t="s">
        <v>48</v>
      </c>
    </row>
    <row r="4" spans="1:8" x14ac:dyDescent="0.25">
      <c r="C4" t="s">
        <v>37</v>
      </c>
      <c r="D4" t="s">
        <v>31</v>
      </c>
      <c r="E4">
        <v>2</v>
      </c>
      <c r="F4" t="s">
        <v>35</v>
      </c>
      <c r="G4">
        <v>4</v>
      </c>
      <c r="H4" t="s">
        <v>38</v>
      </c>
    </row>
    <row r="5" spans="1:8" x14ac:dyDescent="0.25">
      <c r="C5" t="s">
        <v>26</v>
      </c>
      <c r="D5" t="s">
        <v>30</v>
      </c>
      <c r="E5">
        <v>3</v>
      </c>
      <c r="F5" t="s">
        <v>35</v>
      </c>
      <c r="G5">
        <v>5</v>
      </c>
      <c r="H5" t="s">
        <v>51</v>
      </c>
    </row>
    <row r="6" spans="1:8" x14ac:dyDescent="0.25">
      <c r="C6" t="s">
        <v>49</v>
      </c>
      <c r="D6" t="s">
        <v>39</v>
      </c>
      <c r="E6">
        <v>4</v>
      </c>
      <c r="F6" t="s">
        <v>35</v>
      </c>
      <c r="G6">
        <v>6</v>
      </c>
      <c r="H6" t="s">
        <v>52</v>
      </c>
    </row>
    <row r="7" spans="1:8" x14ac:dyDescent="0.25">
      <c r="C7" t="s">
        <v>47</v>
      </c>
      <c r="D7" t="s">
        <v>40</v>
      </c>
      <c r="E7">
        <v>5</v>
      </c>
      <c r="F7" t="s">
        <v>41</v>
      </c>
      <c r="G7">
        <v>7</v>
      </c>
      <c r="H7" t="s">
        <v>53</v>
      </c>
    </row>
    <row r="8" spans="1:8" x14ac:dyDescent="0.25">
      <c r="C8" t="s">
        <v>50</v>
      </c>
      <c r="D8" t="s">
        <v>42</v>
      </c>
      <c r="E8">
        <v>6</v>
      </c>
      <c r="F8" t="s">
        <v>43</v>
      </c>
    </row>
    <row r="9" spans="1:8" x14ac:dyDescent="0.25">
      <c r="C9" t="s">
        <v>56</v>
      </c>
      <c r="D9" t="s">
        <v>44</v>
      </c>
      <c r="E9">
        <v>7</v>
      </c>
      <c r="F9" t="s">
        <v>43</v>
      </c>
    </row>
    <row r="10" spans="1:8" x14ac:dyDescent="0.25">
      <c r="E10">
        <v>8</v>
      </c>
      <c r="F10" t="s">
        <v>45</v>
      </c>
    </row>
    <row r="11" spans="1:8" x14ac:dyDescent="0.25">
      <c r="E11">
        <v>9</v>
      </c>
      <c r="F11" t="s">
        <v>45</v>
      </c>
    </row>
    <row r="12" spans="1:8" x14ac:dyDescent="0.25">
      <c r="E12">
        <v>10</v>
      </c>
      <c r="F12" t="s">
        <v>45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10" ma:contentTypeDescription="Crear nuevo documento." ma:contentTypeScope="" ma:versionID="8bde146e9515680980b7a63acae77b1f">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4b6f34a61484dd25e05e8a4bb340b6f7"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2.xml><?xml version="1.0" encoding="utf-8"?>
<ds:datastoreItem xmlns:ds="http://schemas.openxmlformats.org/officeDocument/2006/customXml" ds:itemID="{0A1F3715-4806-4C1C-BCAE-9F815B620AB1}">
  <ds:schemaRefs>
    <ds:schemaRef ds:uri="c59a3860-c47f-48ba-9dba-9627a05fd81b"/>
    <ds:schemaRef ds:uri="http://purl.org/dc/terms/"/>
    <ds:schemaRef ds:uri="ad7f1fcc-4ddb-467d-ba1b-894e2f6cc44e"/>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2808ABD-B566-4F00-8C46-A3CB4C462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Asus</cp:lastModifiedBy>
  <cp:revision/>
  <cp:lastPrinted>2023-11-21T15:20:00Z</cp:lastPrinted>
  <dcterms:created xsi:type="dcterms:W3CDTF">2020-08-08T21:11:53Z</dcterms:created>
  <dcterms:modified xsi:type="dcterms:W3CDTF">2026-01-16T19:27:40Z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