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D:\CONTRATACION 2026\INSTRUCTORES - FULL POPULAR (16)\"/>
    </mc:Choice>
  </mc:AlternateContent>
  <xr:revisionPtr revIDLastSave="0" documentId="13_ncr:1_{8CAED270-6BD2-436C-A00B-D23D9504E1EF}" xr6:coauthVersionLast="47" xr6:coauthVersionMax="47" xr10:uidLastSave="{00000000-0000-0000-0000-000000000000}"/>
  <bookViews>
    <workbookView xWindow="-108" yWindow="-108" windowWidth="23256" windowHeight="12456" xr2:uid="{ACE94105-8FBF-46D9-A19E-F3AEFC27CC3F}"/>
  </bookViews>
  <sheets>
    <sheet name=" FULL POPULAR " sheetId="1" r:id="rId1"/>
  </sheets>
  <definedNames>
    <definedName name="_xlnm._FilterDatabase" localSheetId="0" hidden="1">' FULL POPULAR '!$A$2:$Q$16</definedName>
    <definedName name="INSTRUCTORES" localSheetId="0">#REF!</definedName>
    <definedName name="INSTRUCTOR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7" i="1" l="1"/>
  <c r="N16" i="1"/>
  <c r="O16" i="1" s="1"/>
  <c r="N15" i="1"/>
  <c r="O15" i="1" s="1"/>
  <c r="N14" i="1"/>
  <c r="O14" i="1" s="1"/>
  <c r="N13" i="1"/>
  <c r="O13" i="1" s="1"/>
  <c r="N12" i="1"/>
  <c r="O12" i="1" s="1"/>
  <c r="R5" i="1" s="1"/>
  <c r="N11" i="1"/>
  <c r="O11" i="1" s="1"/>
  <c r="N10" i="1"/>
  <c r="O10" i="1" s="1"/>
  <c r="N9" i="1"/>
  <c r="O9" i="1" s="1"/>
  <c r="N8" i="1"/>
  <c r="O8" i="1" s="1"/>
  <c r="N7" i="1"/>
  <c r="O7" i="1" s="1"/>
  <c r="N6" i="1"/>
  <c r="O6" i="1" s="1"/>
  <c r="N5" i="1"/>
  <c r="O5" i="1" s="1"/>
  <c r="N4" i="1"/>
  <c r="O4" i="1" s="1"/>
  <c r="R4" i="1" s="1"/>
  <c r="O17" i="1" l="1"/>
</calcChain>
</file>

<file path=xl/sharedStrings.xml><?xml version="1.0" encoding="utf-8"?>
<sst xmlns="http://schemas.openxmlformats.org/spreadsheetml/2006/main" count="92" uniqueCount="91">
  <si>
    <t>No</t>
  </si>
  <si>
    <t>PROGRAMA DE FORMACIÓN</t>
  </si>
  <si>
    <t>COMPETENCIA</t>
  </si>
  <si>
    <t>PERFIL DEL INSTRUCTOR</t>
  </si>
  <si>
    <t>VALIDACIÓN (QUE APAREZCA, VALORES, NUMERO DE INSTRUCTORES)</t>
  </si>
  <si>
    <t>OBJETO CONTRACTUAL</t>
  </si>
  <si>
    <t>No de personas a contratar</t>
  </si>
  <si>
    <t>Fechas Previstas para la Contratación</t>
  </si>
  <si>
    <t>Plazo Previsto para la Contratación</t>
  </si>
  <si>
    <t>costo honorarios mes (Pesos)</t>
  </si>
  <si>
    <t>Valor un instructor</t>
  </si>
  <si>
    <t>Valor total programa</t>
  </si>
  <si>
    <t>Contratistas</t>
  </si>
  <si>
    <t>Inicio</t>
  </si>
  <si>
    <t>Terminación</t>
  </si>
  <si>
    <t xml:space="preserve">Meses </t>
  </si>
  <si>
    <t>Días</t>
  </si>
  <si>
    <t>(D-M-A)</t>
  </si>
  <si>
    <t>ATENCION Y SERVICIO AL CLIENTE.</t>
  </si>
  <si>
    <t>FACILITAR EL SERVICIO A LOS CLIENTES DE ACUERDO CON LAS POLÍTICAS DE LA ORGANIZACIÓN.</t>
  </si>
  <si>
    <t>Requisitos académicos: profesional del área de administración de empresas, mercadeo, economista, psicología experiencia laboral: con experiencia de seis meses en procesos relacionados con marketing, servicio al cliente, gestión de personal</t>
  </si>
  <si>
    <t>8-9302-455 Instructor: Prestar Servicios Personales Carácter Temporal Para La Formación Profesional Integral, En FORMACION REGULAR TITULADA Y COMPLEMENTARIAPara el Programa Formación MERCADEO Y VENTAS</t>
  </si>
  <si>
    <t>Octavio Pava</t>
  </si>
  <si>
    <t>FUNDAMENTOS DEL SISTEMA DE GESTION DE SEGURIDAD Y SALUD EN EL TRABAJO</t>
  </si>
  <si>
    <t>Implementar sistema de seguridad y salud del trabajo según normativa legal y técnica</t>
  </si>
  <si>
    <t>"Requisitos academicos: Título Profesional En Salud, Ingenierías, Administración Y Social Con Especialización En Seguridad Y Salud En El Trabajo Y/O Salud Ocupacional. Experiencia Laboral 24 Meses De Experiencia En Áreas Específicas6 Meses En Pedagogía"</t>
  </si>
  <si>
    <t>8-9302-243 Instructor: Prestar Servicios Personales Carácter Temporal Para La Formación Profesional Integral, En FORMACION REGULAR TITULADA Y COMPLEMENTARIAPara el Programa Formación SISTEMA DE GESTION DE LA SEGURIDAD Y SALUD EN EL TRABAJO SG-SST</t>
  </si>
  <si>
    <t xml:space="preserve">
Sandra Martínez</t>
  </si>
  <si>
    <t>PELUQUERIA.</t>
  </si>
  <si>
    <t>Cortar cabello según líneas de diseño y procedimiento técnico</t>
  </si>
  <si>
    <t>"Requisitos academicos: TÉCNICO EN PELUQUERÍA O TÉCNICO EN BELLEZA INTEGRAL. Experiencia Laboral;MINIMO 24 MESES DE VINCULACIÓN LABORAL CON EL ÁREA DE SU PROFESIÓNMÍNIMO 6 MESES DE EXPERIENCIA DOCENTE"</t>
  </si>
  <si>
    <t>8-9302-1098 Instructor: Prestar Servicios Personales Carácter Temporal Para La Formación Profesional Integral, En FORMACION REGULAR TITULADA Y COMPLEMENTARIAPara el Programa Formación PELUQUERIA.</t>
  </si>
  <si>
    <t>Brian Martínez</t>
  </si>
  <si>
    <t>ELABORACIÓN DE PANES ARTESANALES</t>
  </si>
  <si>
    <t>ELABORAR ALIMENTOS DE PANIFICACIÓN DE ACUERDO CON EL PROGRAMA DE PRODUCCIÓN Y NORMATIVA VIGENTE</t>
  </si>
  <si>
    <t>Requisitos académicos: técnicatécnico o tecnólogo en elaboración de productos de panificación experiencia laboral: 1 año en experiencia certificada en la producción de productos de panadería</t>
  </si>
  <si>
    <t>8-9302-446 Instructor: Prestar Servicios Personales Carácter Temporal Para La Formación Profesional Integral, En FORMACION REGULAR TITULADA Y COMPLEMENTARIAPara el Programa Formación ACABADOS DEL PRODUCTO ARTESANAL EN MADERA</t>
  </si>
  <si>
    <t>INTEGRACION LOGISTICA DE CADENAS DE SUMINISTRO</t>
  </si>
  <si>
    <t>Planear la integración de las cadenas de suministro segun mejores practicas y modelos de gestión</t>
  </si>
  <si>
    <t>"Requisitos académicos: alternativa 1: área de conocimiento ingeniería; núcleo básico de conocimiento ingeniería industrial, título profesionalingeniero industrial, ingeniero en logística. Alternativa 2: área del conocimiento administraciónnúcleo básico administración de empresas, título profesionaladministrador logístico, administrador de empresa. Adicional formación académica en logística integral formación académica en pedagógica relacionada con procesos formativos presenciales formación académica en pedagógica relacionada con procesos formativos en ambientes virtuales ava experiencia laboral: mínimo 15 años de experiencia trabajando en área de la logísticamínimo (2) año de experiencia impartiendo formación en competencias o módulos relacionados con logística de suministro, logística de distribución, logística industrialespecialista y/o magister en logística"</t>
  </si>
  <si>
    <t>8-9302-279 Instructor: Prestar Servicios Personales Carácter Temporal Para La Formación Profesional Integral, En FORMACION REGULAR TITULADA Y COMPLEMENTARIAPara el Programa Formación INTEGRACION DE OPERACIONES LOGISTICAS</t>
  </si>
  <si>
    <t>CARLOS RODRIGUEZ</t>
  </si>
  <si>
    <t>HIGIENE PARA MANIPULADORES DE ALIMENTOS/ APLICACION DE MEDIDAS DE CONTROL PARA LA INOCUIDAD DE ALIMENTOS</t>
  </si>
  <si>
    <t>MANIPULAR ALIMENTOS DE ACUERDO CON NORMATIVIDAD VIGENTE.</t>
  </si>
  <si>
    <t>"Requisitos académicos: ingeniero y Tecnologo de alimentos o sanitario experiencia laboral: mínimo 12 meses de experiencia en el manejo de servicios de alimentación o manipulación de alimentosmínimo 6 meses de experiencia docente"</t>
  </si>
  <si>
    <t>8-9302-439 Instructor: Prestar Servicios Personales Carácter Temporal Para La Formación Profesional Integral, En FORMACION REGULAR TITULADA Y COMPLEMENTARIAPara el Programa Formación MANIPULACION HIGIENICA DE ALIMENTOS.</t>
  </si>
  <si>
    <t>Cindy paola mercado, arturo muskus, KELLYS JOHANA MERCADO</t>
  </si>
  <si>
    <t>GESTION DEL DESARROLLO DEL TALENTO HUMANO</t>
  </si>
  <si>
    <t>Planear el desarrollo del talento humano según requerimientos y modelos gestión</t>
  </si>
  <si>
    <t>Requisitos académicos: alternativa 1profesional en ciencias sociales, económicas y administrativas, alternativa 2tecnólogo en recursos humanos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</si>
  <si>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8-9302-591 Instructor: Prestar Servicios Personales Carácter Temporal Para La Formación Profesional Integral, En FORMACION REGULAR TITULADA Y COMPLEMENTARIAPara el Programa Formación GESTIÓN DEL TALENTO HUMANO</t>
  </si>
  <si>
    <t xml:space="preserve">Adela Barrios
</t>
  </si>
  <si>
    <t>BÁSICO DE CONTABILIDAD COSTOS Y PRESUPUESTOS</t>
  </si>
  <si>
    <t>PREPARAR Y PRESENTAR LA INFORMACIÓN CONTABLE Y FINANCIERA SEGÚN NORMAS LEGALES Y POLÍTICAS ORGANIZACIONALES</t>
  </si>
  <si>
    <t>Requisitos académicos: tecnólogo en análisis de costos y presupuestos contador público titulado experiencia laboral: 1 año en el área</t>
  </si>
  <si>
    <t>8-9302-869 Instructor: Prestar Servicios Personales Carácter Temporal Para La Formación Profesional Integral, En FORMACION REGULAR TITULADA Y COMPLEMENTARIAPara el Programa Formación CONTABILIZACION DE OPERACIONES COMERCIALES Y FINANCIERAS.</t>
  </si>
  <si>
    <t>Edelmiro Mejia</t>
  </si>
  <si>
    <t>ELABORACIÓN DE ARTÍCULOS DECORATIVOS Y UTILITARIOS CON MATERIALES RECICLABLES</t>
  </si>
  <si>
    <t>ADAPTAR PROCESO PRODUCTIVO ARTESANAL, SEGÚN ORDEN DE PRODUCCIÓN.</t>
  </si>
  <si>
    <t>"Requisitos académicos: ¿formación profesional en técnicas de artes plásticas y afines experiencia laboral: ¿mínimo 24 meses de vinculación laboral en el área de su profesión (un tiempo genérico para todos los perfiles requeridos) y 36 meses para el técnico"</t>
  </si>
  <si>
    <t>8-9302-447 Instructor: Prestar Servicios Personales Carácter Temporal Para La Formación Profesional Integral, En FORMACION REGULAR TITULADA Y COMPLEMENTARIAPara el Programa Formación MUÑECAS DE TRAPO</t>
  </si>
  <si>
    <t xml:space="preserve">Claudia Chica
Diana Estevan
</t>
  </si>
  <si>
    <t>TENDENCIAS EN DECORACION PARA MANICURA Y PEDICURA</t>
  </si>
  <si>
    <t>CREAR FORMAS Y DISEÑOS SOBRE LAS LÁMINAS UNGUEALES UTILIZANDO TÉCNICAS DE ESTÉTICA DECORATIVA.</t>
  </si>
  <si>
    <t>Requisitos académicos: título en cuidado estético de manos y pies. Experiencia laboral: tener experiencia mínima de 24 meses en el área de cuidado estético de manos y pies, basado en el desarrollo de competencias laboralesexperiencia en estructura de uñas, tips, moldeexperiencia en el manejo de técnicas en acrílico y gel</t>
  </si>
  <si>
    <t>8-9302-479 Instructor: Prestar Servicios Personales Carácter Temporal Para La Formación Profesional Integral, En FORMACION REGULAR TITULADA Y COMPLEMENTARIAPara el Programa Formación COSMETOLOGIA Y ESTETICA INTEGRAL.</t>
  </si>
  <si>
    <t>Guicela Cabracas
Liliana Almario</t>
  </si>
  <si>
    <t>COCINA BÁSICA NIVEL 1</t>
  </si>
  <si>
    <t>PREPARAR ALIMENTOS DE ACUERDO A LA SOLICITUD DEL CLIENTE. (EQUIVALE A LA NORMA NTS USNA 001 DEL MINCOMERCIO, INDUSTRIA Y TURISMO)</t>
  </si>
  <si>
    <t>Requisitos académicos: técnico profesional en cocina, tecnólogo en cocina, tecnólogo en gastronomía, profesional en cocina experiencia laboral: docencia en el área de 1 a 10 años de experiencia</t>
  </si>
  <si>
    <t>8-9302-453 Instructor: Prestar Servicios Personales Carácter Temporal Para La Formación Profesional Integral, En FORMACION REGULAR TITULADA Y COMPLEMENTARIAPara el Programa Formación COCINA BÁSICA NIVEL 1</t>
  </si>
  <si>
    <t>Dubys Altamar</t>
  </si>
  <si>
    <t>institucional pedagogia derechos fundamentales</t>
  </si>
  <si>
    <t>institucional pedagogia derechos fundamentales/Asociatividad</t>
  </si>
  <si>
    <t>JORGE ACOSTA</t>
  </si>
  <si>
    <t>Presupuesto full popular</t>
  </si>
  <si>
    <t>8-9302-687 Instructor: Prestar Servicios Personales Carácter Temporal Para La Formación Profesional Integral, En FORMACION REGULAR TITULADA Y COMPLEMENTARIAPara el Programa Formación ATENCION Y SERVICIO AL CLIENTE</t>
  </si>
  <si>
    <t>8-9302-688 Instructor: Prestar Servicios Personales Carácter Temporal Para La Formación Profesional Integral, En FORMACION REGULAR TITULADA Y COMPLEMENTARIAPara el Programa Formación FUNDAMENTOS DEL SISTEMA DE GESTION DE SEGURIDAD Y SALUD EN EL TRABAJO</t>
  </si>
  <si>
    <t>8-9302-689 Instructor: Prestar Servicios Personales Carácter Temporal Para La Formación Profesional Integral, En FORMACION REGULAR TITULADA Y COMPLEMENTARIAPara el Programa Formación PELUQUERIA.</t>
  </si>
  <si>
    <t>8-9302-690 Instructor: Prestar Servicios Personales Carácter Temporal Para La Formación Profesional Integral, En FORMACION REGULAR TITULADA Y COMPLEMENTARIAPara el Programa Formación ACABADOS DEL PRODUCTO ARTESANAL EN MADERA</t>
  </si>
  <si>
    <t>8-9302-691 Instructor: Prestar Servicios Personales Carácter Temporal Para La Formación Profesional Integral, En FORMACION REGULAR TITULADA Y COMPLEMENTARIAPara el Programa Formación INTEGRACION DE OPERACIONES LOGISTICAS</t>
  </si>
  <si>
    <t>8-9302-694 Instructor: Prestar Servicios Personales Carácter Temporal Para La Formación Profesional Integral, En FORMACION REGULAR TITULADA Y COMPLEMENTARIAPara el Programa Formación GESTIÓN DEL TALENTO HUMANO</t>
  </si>
  <si>
    <t>8-9302-696 Instructor: Prestar Servicios Personales Carácter Temporal Para La Formación Profesional Integral, En FORMACION REGULAR TITULADA Y COMPLEMENTARIAPara el Programa Formación CONTABILIZACION DE OPERACIONES COMERCIALES Y FINANCIERAS.</t>
  </si>
  <si>
    <t>8-9302-697,698 Instructor: Prestar Servicios Personales Carácter Temporal Para La Formación Profesional Integral, En FORMACION REGULAR TITULADA Y COMPLEMENTARIAPara el Programa Formación MUÑECAS DE TRAPO</t>
  </si>
  <si>
    <t>8-9302-699 Instructor: Prestar Servicios Personales Carácter Temporal Para La Formación Profesional Integral, En FORMACION REGULAR TITULADA Y COMPLEMENTARIAPara el Programa Formación COSMETOLOGIA Y ESTETICA INTEGRAL.</t>
  </si>
  <si>
    <t>8-9302-700 Instructor: Prestar Servicios Personales Carácter Temporal Para La Formación Profesional Integral, En FORMACION REGULAR TITULADA Y COMPLEMENTARIAPara el Programa Formación COCINA BÁSICA NIVEL 1</t>
  </si>
  <si>
    <t>8-9302-701 Instructor: Prestar Servicios Personales Carácter Temporal Para La Formación Profesional Integral, En FORMACION REGULAR TITULADA Y COMPLEMENTARIAPara el Programa Formación institucional pedagogia derechos fundamentales</t>
  </si>
  <si>
    <t>8-9302-702 Instructor: Prestar Servicios Personales Carácter Temporal Para La Formación Profesional Integral, En FORMACION REGULAR TITULADA Y COMPLEMENTARIAPara el Programa Formación institucional pedagogia derechos fundamentales/Asociatividad</t>
  </si>
  <si>
    <t>8-9302-692,693,753 Instructor: Prestar Servicios Personales Carácter Temporal Para La Formación Profesional Integral, En FORMACION REGULAR TITULADA Y COMPLEMENTARIAPara el Programa Formación MANIPULACION HIGIENICA DE ALIMENTOS.</t>
  </si>
  <si>
    <t>VACANTE</t>
  </si>
  <si>
    <t xml:space="preserve"> CLAUDIA CANTILLO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</si>
</sst>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0;[Red]\-&quot;$&quot;#,##0"/>
    <numFmt numFmtId="165" formatCode="#,##0_ ;[Red]\-#,##0\ "/>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8"/>
      <color rgb="FF000000"/>
      <name val="Calibri"/>
      <family val="2"/>
      <scheme val="minor"/>
    </font>
    <font>
      <b/>
      <sz val="8"/>
      <color theme="1"/>
      <name val="Calibri"/>
      <family val="2"/>
      <scheme val="minor"/>
    </font>
    <font>
      <sz val="8"/>
      <color theme="1"/>
      <name val="Calibri"/>
      <family val="2"/>
      <scheme val="minor"/>
    </font>
    <font>
      <sz val="8"/>
      <name val="Calibri"/>
      <family val="2"/>
      <scheme val="minor"/>
    </font>
    <font>
      <sz val="8"/>
      <color rgb="FF000000"/>
      <name val="Calibri"/>
      <family val="2"/>
      <scheme val="minor"/>
    </font>
    <font>
      <sz val="11"/>
      <name val="Calibri"/>
      <family val="2"/>
    </font>
  </fonts>
  <fills count="9">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2" tint="-0.249977111117893"/>
        <bgColor indexed="64"/>
      </patternFill>
    </fill>
    <fill>
      <patternFill patternType="solid">
        <fgColor rgb="FF00B05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5"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53">
    <xf numFmtId="0" fontId="0" fillId="0" borderId="0" xfId="0"/>
    <xf numFmtId="0" fontId="3" fillId="2" borderId="1" xfId="1" applyFont="1" applyFill="1" applyBorder="1" applyAlignment="1">
      <alignment horizontal="center" vertical="center" wrapText="1"/>
    </xf>
    <xf numFmtId="0" fontId="1" fillId="0" borderId="0" xfId="1"/>
    <xf numFmtId="0" fontId="5" fillId="0" borderId="1" xfId="1" applyFont="1" applyBorder="1" applyAlignment="1">
      <alignment vertical="center" wrapText="1"/>
    </xf>
    <xf numFmtId="0" fontId="5" fillId="0" borderId="2" xfId="1" applyFont="1" applyBorder="1" applyAlignment="1">
      <alignment vertical="center" wrapText="1"/>
    </xf>
    <xf numFmtId="0" fontId="6" fillId="0" borderId="1" xfId="1" applyFont="1" applyBorder="1" applyAlignment="1" applyProtection="1">
      <alignment vertical="center" wrapText="1"/>
      <protection locked="0"/>
    </xf>
    <xf numFmtId="14" fontId="5" fillId="0" borderId="1" xfId="1" applyNumberFormat="1" applyFont="1" applyBorder="1" applyAlignment="1">
      <alignment vertical="center"/>
    </xf>
    <xf numFmtId="6" fontId="5" fillId="0" borderId="1" xfId="1" applyNumberFormat="1" applyFont="1" applyBorder="1" applyAlignment="1">
      <alignment vertical="center"/>
    </xf>
    <xf numFmtId="164" fontId="7" fillId="0" borderId="1" xfId="1" applyNumberFormat="1" applyFont="1" applyBorder="1" applyAlignment="1">
      <alignment vertical="center" wrapText="1"/>
    </xf>
    <xf numFmtId="0" fontId="5" fillId="0" borderId="5" xfId="1" applyFont="1" applyBorder="1" applyAlignment="1">
      <alignment vertical="center" wrapText="1"/>
    </xf>
    <xf numFmtId="0" fontId="5" fillId="0" borderId="6" xfId="1" applyFont="1" applyBorder="1" applyAlignment="1">
      <alignment vertical="center" wrapText="1"/>
    </xf>
    <xf numFmtId="0" fontId="6" fillId="3" borderId="5" xfId="1" applyFont="1" applyFill="1" applyBorder="1" applyAlignment="1" applyProtection="1">
      <alignment vertical="center" wrapText="1"/>
      <protection locked="0"/>
    </xf>
    <xf numFmtId="6" fontId="5" fillId="0" borderId="5" xfId="1" applyNumberFormat="1" applyFont="1" applyBorder="1" applyAlignment="1">
      <alignment vertical="center"/>
    </xf>
    <xf numFmtId="164" fontId="7" fillId="0" borderId="5" xfId="1" applyNumberFormat="1" applyFont="1" applyBorder="1" applyAlignment="1">
      <alignment vertical="center" wrapText="1"/>
    </xf>
    <xf numFmtId="0" fontId="6" fillId="3" borderId="1" xfId="1" applyFont="1" applyFill="1" applyBorder="1" applyAlignment="1" applyProtection="1">
      <alignment vertical="center" wrapText="1"/>
      <protection locked="0"/>
    </xf>
    <xf numFmtId="0" fontId="5" fillId="0" borderId="0" xfId="1" applyFont="1"/>
    <xf numFmtId="164" fontId="1" fillId="0" borderId="0" xfId="1" applyNumberFormat="1"/>
    <xf numFmtId="164" fontId="2" fillId="0" borderId="0" xfId="1" applyNumberFormat="1" applyFont="1"/>
    <xf numFmtId="0" fontId="1" fillId="0" borderId="0" xfId="1" applyAlignment="1">
      <alignment wrapText="1"/>
    </xf>
    <xf numFmtId="0" fontId="5" fillId="0" borderId="1" xfId="1" applyFont="1" applyBorder="1"/>
    <xf numFmtId="0" fontId="6" fillId="5" borderId="3" xfId="1" applyFont="1" applyFill="1" applyBorder="1" applyAlignment="1" applyProtection="1">
      <alignment vertical="center" wrapText="1"/>
      <protection locked="0"/>
    </xf>
    <xf numFmtId="0" fontId="6" fillId="5" borderId="1" xfId="1" applyFont="1" applyFill="1" applyBorder="1" applyAlignment="1" applyProtection="1">
      <alignment vertical="center" wrapText="1"/>
      <protection locked="0"/>
    </xf>
    <xf numFmtId="0" fontId="6" fillId="5" borderId="5" xfId="1" applyFont="1" applyFill="1" applyBorder="1" applyAlignment="1" applyProtection="1">
      <alignment vertical="center" wrapText="1"/>
      <protection locked="0"/>
    </xf>
    <xf numFmtId="0" fontId="5" fillId="0" borderId="1" xfId="1" applyFont="1" applyBorder="1" applyAlignment="1">
      <alignment horizontal="center" vertical="center"/>
    </xf>
    <xf numFmtId="0" fontId="5" fillId="0" borderId="5" xfId="1" applyFont="1" applyBorder="1" applyAlignment="1">
      <alignment horizontal="center" vertical="center"/>
    </xf>
    <xf numFmtId="0" fontId="1" fillId="0" borderId="0" xfId="1" applyAlignment="1">
      <alignment horizontal="center"/>
    </xf>
    <xf numFmtId="1" fontId="5" fillId="0" borderId="3" xfId="1" applyNumberFormat="1" applyFont="1" applyBorder="1" applyAlignment="1">
      <alignment horizontal="center" vertical="center"/>
    </xf>
    <xf numFmtId="1" fontId="5" fillId="0" borderId="7" xfId="1" applyNumberFormat="1" applyFont="1" applyBorder="1" applyAlignment="1">
      <alignment horizontal="center" vertical="center"/>
    </xf>
    <xf numFmtId="1" fontId="5" fillId="0" borderId="1" xfId="1" applyNumberFormat="1" applyFont="1" applyBorder="1" applyAlignment="1">
      <alignment horizontal="center" vertical="center"/>
    </xf>
    <xf numFmtId="1" fontId="1" fillId="0" borderId="0" xfId="1" applyNumberFormat="1" applyAlignment="1">
      <alignment horizontal="center" vertical="center"/>
    </xf>
    <xf numFmtId="0" fontId="1" fillId="0" borderId="0" xfId="1" applyAlignment="1">
      <alignment horizontal="center" vertical="center"/>
    </xf>
    <xf numFmtId="6" fontId="8" fillId="0" borderId="1" xfId="0" applyNumberFormat="1" applyFont="1" applyBorder="1" applyAlignment="1">
      <alignment horizontal="center" vertical="center"/>
    </xf>
    <xf numFmtId="164" fontId="1" fillId="0" borderId="0" xfId="1" applyNumberFormat="1" applyAlignment="1">
      <alignment horizontal="center" vertical="center"/>
    </xf>
    <xf numFmtId="6" fontId="1" fillId="0" borderId="0" xfId="1" applyNumberFormat="1" applyAlignment="1">
      <alignment horizontal="center" vertical="center"/>
    </xf>
    <xf numFmtId="6" fontId="5" fillId="3" borderId="1" xfId="1" applyNumberFormat="1" applyFont="1" applyFill="1" applyBorder="1" applyAlignment="1">
      <alignment vertical="center"/>
    </xf>
    <xf numFmtId="164" fontId="7" fillId="3" borderId="1" xfId="1" applyNumberFormat="1" applyFont="1" applyFill="1" applyBorder="1" applyAlignment="1">
      <alignment vertical="center" wrapText="1"/>
    </xf>
    <xf numFmtId="0" fontId="5" fillId="6" borderId="1" xfId="1" applyFont="1" applyFill="1" applyBorder="1" applyAlignment="1">
      <alignment horizontal="center" vertical="center"/>
    </xf>
    <xf numFmtId="0" fontId="5" fillId="6" borderId="5" xfId="1" applyFont="1" applyFill="1" applyBorder="1" applyAlignment="1">
      <alignment horizontal="center" vertical="center"/>
    </xf>
    <xf numFmtId="0" fontId="5" fillId="7" borderId="1" xfId="1" applyFont="1" applyFill="1" applyBorder="1" applyAlignment="1">
      <alignment horizontal="center" vertical="center"/>
    </xf>
    <xf numFmtId="1" fontId="5" fillId="8" borderId="3" xfId="1" applyNumberFormat="1" applyFont="1" applyFill="1" applyBorder="1" applyAlignment="1">
      <alignment horizontal="center" vertical="center"/>
    </xf>
    <xf numFmtId="14" fontId="5" fillId="7" borderId="1" xfId="1" applyNumberFormat="1" applyFont="1" applyFill="1" applyBorder="1" applyAlignment="1">
      <alignment vertical="center"/>
    </xf>
    <xf numFmtId="0" fontId="1" fillId="0" borderId="1" xfId="1" applyBorder="1" applyAlignment="1">
      <alignment horizontal="center" vertical="center"/>
    </xf>
    <xf numFmtId="164" fontId="1" fillId="0" borderId="1" xfId="1" applyNumberFormat="1" applyBorder="1"/>
    <xf numFmtId="0" fontId="3" fillId="2" borderId="1"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3" fillId="3" borderId="2" xfId="1" applyFont="1" applyFill="1" applyBorder="1" applyAlignment="1">
      <alignment horizontal="center" vertical="center" wrapText="1"/>
    </xf>
    <xf numFmtId="0" fontId="3" fillId="2" borderId="3" xfId="1" applyFont="1" applyFill="1" applyBorder="1" applyAlignment="1">
      <alignment horizontal="center" vertical="center" wrapText="1"/>
    </xf>
    <xf numFmtId="0" fontId="3" fillId="2" borderId="5"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4" fillId="0" borderId="1" xfId="1" applyFont="1" applyFill="1" applyBorder="1" applyAlignment="1">
      <alignment vertical="center" wrapText="1"/>
    </xf>
    <xf numFmtId="165" fontId="3" fillId="0" borderId="4" xfId="1" applyNumberFormat="1" applyFont="1" applyFill="1" applyBorder="1" applyAlignment="1">
      <alignment vertical="center" wrapText="1"/>
    </xf>
    <xf numFmtId="0" fontId="4" fillId="0" borderId="5" xfId="1" applyFont="1" applyFill="1" applyBorder="1" applyAlignment="1">
      <alignment vertical="center" wrapText="1"/>
    </xf>
  </cellXfs>
  <cellStyles count="2">
    <cellStyle name="Normal" xfId="0" builtinId="0"/>
    <cellStyle name="Normal 4" xfId="1" xr:uid="{6ACAB715-1E16-4663-8D72-5CFFC6B18C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85841-6A94-43F9-9A74-43A8DBEA6314}">
  <dimension ref="A1:S28"/>
  <sheetViews>
    <sheetView tabSelected="1" topLeftCell="D15" zoomScale="95" zoomScaleNormal="95" workbookViewId="0">
      <selection activeCell="T16" sqref="T16"/>
    </sheetView>
  </sheetViews>
  <sheetFormatPr baseColWidth="10" defaultColWidth="11.44140625" defaultRowHeight="14.4" x14ac:dyDescent="0.3"/>
  <cols>
    <col min="1" max="1" width="11.44140625" style="25"/>
    <col min="2" max="3" width="11.44140625" style="2"/>
    <col min="4" max="4" width="20" style="2" customWidth="1"/>
    <col min="5" max="5" width="11.44140625" style="2" hidden="1" customWidth="1"/>
    <col min="6" max="6" width="5.88671875" style="19" hidden="1" customWidth="1"/>
    <col min="7" max="7" width="18" style="15" customWidth="1"/>
    <col min="8" max="8" width="11.44140625" style="30"/>
    <col min="9" max="9" width="11.44140625" style="2" customWidth="1"/>
    <col min="10" max="10" width="11.21875" style="2" bestFit="1" customWidth="1"/>
    <col min="11" max="11" width="21.109375" style="30" bestFit="1" customWidth="1"/>
    <col min="12" max="12" width="12.77734375" style="30" customWidth="1"/>
    <col min="13" max="13" width="12.109375" style="2" bestFit="1" customWidth="1"/>
    <col min="14" max="14" width="12.88671875" style="2" customWidth="1"/>
    <col min="15" max="15" width="14" style="2" customWidth="1"/>
    <col min="16" max="16" width="11.44140625" style="18" customWidth="1"/>
    <col min="17" max="17" width="11.44140625" style="2"/>
    <col min="18" max="18" width="24.5546875" style="2" hidden="1" customWidth="1"/>
    <col min="19" max="19" width="12.77734375" style="2" bestFit="1" customWidth="1"/>
    <col min="20" max="16384" width="11.44140625" style="2"/>
  </cols>
  <sheetData>
    <row r="1" spans="1:19" ht="20.25" customHeight="1" x14ac:dyDescent="0.3">
      <c r="A1" s="43" t="s">
        <v>0</v>
      </c>
      <c r="B1" s="43" t="s">
        <v>1</v>
      </c>
      <c r="C1" s="43" t="s">
        <v>2</v>
      </c>
      <c r="D1" s="43" t="s">
        <v>3</v>
      </c>
      <c r="E1" s="45" t="s">
        <v>4</v>
      </c>
      <c r="F1" s="43" t="s">
        <v>5</v>
      </c>
      <c r="G1" s="47"/>
      <c r="H1" s="46" t="s">
        <v>6</v>
      </c>
      <c r="I1" s="43" t="s">
        <v>7</v>
      </c>
      <c r="J1" s="43"/>
      <c r="K1" s="43" t="s">
        <v>8</v>
      </c>
      <c r="L1" s="43"/>
      <c r="M1" s="43" t="s">
        <v>9</v>
      </c>
      <c r="N1" s="43" t="s">
        <v>10</v>
      </c>
      <c r="O1" s="43" t="s">
        <v>11</v>
      </c>
      <c r="P1" s="44" t="s">
        <v>12</v>
      </c>
    </row>
    <row r="2" spans="1:19" x14ac:dyDescent="0.3">
      <c r="A2" s="43"/>
      <c r="B2" s="43"/>
      <c r="C2" s="43"/>
      <c r="D2" s="43"/>
      <c r="E2" s="45"/>
      <c r="F2" s="43"/>
      <c r="G2" s="48"/>
      <c r="H2" s="46"/>
      <c r="I2" s="1" t="s">
        <v>13</v>
      </c>
      <c r="J2" s="1" t="s">
        <v>14</v>
      </c>
      <c r="K2" s="43" t="s">
        <v>15</v>
      </c>
      <c r="L2" s="43" t="s">
        <v>16</v>
      </c>
      <c r="M2" s="43"/>
      <c r="N2" s="43"/>
      <c r="O2" s="43"/>
      <c r="P2" s="44"/>
    </row>
    <row r="3" spans="1:19" x14ac:dyDescent="0.3">
      <c r="A3" s="43"/>
      <c r="B3" s="43"/>
      <c r="C3" s="43"/>
      <c r="D3" s="43"/>
      <c r="E3" s="45"/>
      <c r="F3" s="43"/>
      <c r="G3" s="49"/>
      <c r="H3" s="46"/>
      <c r="I3" s="1" t="s">
        <v>17</v>
      </c>
      <c r="J3" s="1" t="s">
        <v>17</v>
      </c>
      <c r="K3" s="43"/>
      <c r="L3" s="43"/>
      <c r="M3" s="43"/>
      <c r="N3" s="43"/>
      <c r="O3" s="43"/>
      <c r="P3" s="44"/>
    </row>
    <row r="4" spans="1:19" ht="124.5" customHeight="1" x14ac:dyDescent="0.3">
      <c r="A4" s="23">
        <v>1</v>
      </c>
      <c r="B4" s="3" t="s">
        <v>18</v>
      </c>
      <c r="C4" s="3" t="s">
        <v>19</v>
      </c>
      <c r="D4" s="3" t="s">
        <v>20</v>
      </c>
      <c r="E4" s="4"/>
      <c r="F4" s="5" t="s">
        <v>21</v>
      </c>
      <c r="G4" s="20" t="s">
        <v>76</v>
      </c>
      <c r="H4" s="26">
        <v>1</v>
      </c>
      <c r="I4" s="6">
        <v>45707</v>
      </c>
      <c r="J4" s="6">
        <v>46313</v>
      </c>
      <c r="K4" s="36">
        <v>8</v>
      </c>
      <c r="L4" s="36">
        <v>0</v>
      </c>
      <c r="M4" s="7">
        <v>3553123</v>
      </c>
      <c r="N4" s="8">
        <f t="shared" ref="N4:N16" si="0">((M4*K4)+(M4/30)*L4)</f>
        <v>28424984</v>
      </c>
      <c r="O4" s="8">
        <f t="shared" ref="O4:O16" si="1">N4*H4</f>
        <v>28424984</v>
      </c>
      <c r="P4" s="50" t="s">
        <v>22</v>
      </c>
      <c r="R4" s="42">
        <f>O4+O5+O6+O7+O8+O9+O10+O11+O14+O15+O16</f>
        <v>378999784</v>
      </c>
    </row>
    <row r="5" spans="1:19" ht="409.6" x14ac:dyDescent="0.3">
      <c r="A5" s="23">
        <v>2</v>
      </c>
      <c r="B5" s="3" t="s">
        <v>23</v>
      </c>
      <c r="C5" s="3" t="s">
        <v>24</v>
      </c>
      <c r="D5" s="3" t="s">
        <v>25</v>
      </c>
      <c r="E5" s="4"/>
      <c r="F5" s="5" t="s">
        <v>26</v>
      </c>
      <c r="G5" s="20" t="s">
        <v>77</v>
      </c>
      <c r="H5" s="26">
        <v>1</v>
      </c>
      <c r="I5" s="6">
        <v>45707</v>
      </c>
      <c r="J5" s="6">
        <v>46313</v>
      </c>
      <c r="K5" s="36">
        <v>8</v>
      </c>
      <c r="L5" s="36">
        <v>0</v>
      </c>
      <c r="M5" s="7">
        <v>3553123</v>
      </c>
      <c r="N5" s="8">
        <f t="shared" si="0"/>
        <v>28424984</v>
      </c>
      <c r="O5" s="8">
        <f t="shared" si="1"/>
        <v>28424984</v>
      </c>
      <c r="P5" s="50" t="s">
        <v>27</v>
      </c>
      <c r="R5" s="16">
        <f>O12+O13</f>
        <v>79945267.5</v>
      </c>
      <c r="S5" s="16"/>
    </row>
    <row r="6" spans="1:19" ht="367.2" x14ac:dyDescent="0.3">
      <c r="A6" s="23">
        <v>3</v>
      </c>
      <c r="B6" s="3" t="s">
        <v>28</v>
      </c>
      <c r="C6" s="3" t="s">
        <v>29</v>
      </c>
      <c r="D6" s="3" t="s">
        <v>30</v>
      </c>
      <c r="E6" s="4"/>
      <c r="F6" s="5" t="s">
        <v>31</v>
      </c>
      <c r="G6" s="20" t="s">
        <v>78</v>
      </c>
      <c r="H6" s="26">
        <v>1</v>
      </c>
      <c r="I6" s="6">
        <v>45707</v>
      </c>
      <c r="J6" s="6">
        <v>46313</v>
      </c>
      <c r="K6" s="36">
        <v>8</v>
      </c>
      <c r="L6" s="36">
        <v>0</v>
      </c>
      <c r="M6" s="7">
        <v>3553123</v>
      </c>
      <c r="N6" s="8">
        <f t="shared" si="0"/>
        <v>28424984</v>
      </c>
      <c r="O6" s="8">
        <f t="shared" si="1"/>
        <v>28424984</v>
      </c>
      <c r="P6" s="50" t="s">
        <v>32</v>
      </c>
    </row>
    <row r="7" spans="1:19" ht="108" customHeight="1" x14ac:dyDescent="0.3">
      <c r="A7" s="23">
        <v>4</v>
      </c>
      <c r="B7" s="3" t="s">
        <v>33</v>
      </c>
      <c r="C7" s="3" t="s">
        <v>34</v>
      </c>
      <c r="D7" s="3" t="s">
        <v>35</v>
      </c>
      <c r="E7" s="4"/>
      <c r="F7" s="5" t="s">
        <v>36</v>
      </c>
      <c r="G7" s="21" t="s">
        <v>79</v>
      </c>
      <c r="H7" s="26">
        <v>1</v>
      </c>
      <c r="I7" s="6">
        <v>45707</v>
      </c>
      <c r="J7" s="6">
        <v>46313</v>
      </c>
      <c r="K7" s="36">
        <v>8</v>
      </c>
      <c r="L7" s="36">
        <v>0</v>
      </c>
      <c r="M7" s="7">
        <v>3553123</v>
      </c>
      <c r="N7" s="8">
        <f t="shared" si="0"/>
        <v>28424984</v>
      </c>
      <c r="O7" s="8">
        <f t="shared" si="1"/>
        <v>28424984</v>
      </c>
      <c r="P7" s="50" t="s">
        <v>89</v>
      </c>
    </row>
    <row r="8" spans="1:19" ht="112.5" customHeight="1" x14ac:dyDescent="0.3">
      <c r="A8" s="23">
        <v>5</v>
      </c>
      <c r="B8" s="3" t="s">
        <v>37</v>
      </c>
      <c r="C8" s="3" t="s">
        <v>38</v>
      </c>
      <c r="D8" s="3" t="s">
        <v>39</v>
      </c>
      <c r="E8" s="4"/>
      <c r="F8" s="5" t="s">
        <v>40</v>
      </c>
      <c r="G8" s="20" t="s">
        <v>80</v>
      </c>
      <c r="H8" s="26">
        <v>1</v>
      </c>
      <c r="I8" s="6">
        <v>45707</v>
      </c>
      <c r="J8" s="6">
        <v>46313</v>
      </c>
      <c r="K8" s="36">
        <v>8</v>
      </c>
      <c r="L8" s="36">
        <v>0</v>
      </c>
      <c r="M8" s="7">
        <v>3553123</v>
      </c>
      <c r="N8" s="8">
        <f t="shared" si="0"/>
        <v>28424984</v>
      </c>
      <c r="O8" s="8">
        <f t="shared" si="1"/>
        <v>28424984</v>
      </c>
      <c r="P8" s="50" t="s">
        <v>41</v>
      </c>
    </row>
    <row r="9" spans="1:19" ht="130.19999999999999" customHeight="1" x14ac:dyDescent="0.3">
      <c r="A9" s="23">
        <v>6</v>
      </c>
      <c r="B9" s="3" t="s">
        <v>42</v>
      </c>
      <c r="C9" s="3" t="s">
        <v>43</v>
      </c>
      <c r="D9" s="3" t="s">
        <v>44</v>
      </c>
      <c r="E9" s="4"/>
      <c r="F9" s="5" t="s">
        <v>45</v>
      </c>
      <c r="G9" s="20" t="s">
        <v>88</v>
      </c>
      <c r="H9" s="26">
        <v>3</v>
      </c>
      <c r="I9" s="6">
        <v>45707</v>
      </c>
      <c r="J9" s="6">
        <v>46313</v>
      </c>
      <c r="K9" s="36">
        <v>8</v>
      </c>
      <c r="L9" s="36">
        <v>0</v>
      </c>
      <c r="M9" s="7">
        <v>3553123</v>
      </c>
      <c r="N9" s="8">
        <f t="shared" si="0"/>
        <v>28424984</v>
      </c>
      <c r="O9" s="8">
        <f t="shared" si="1"/>
        <v>85274952</v>
      </c>
      <c r="P9" s="51" t="s">
        <v>46</v>
      </c>
    </row>
    <row r="10" spans="1:19" ht="139.5" customHeight="1" x14ac:dyDescent="0.3">
      <c r="A10" s="23">
        <v>7</v>
      </c>
      <c r="B10" s="3" t="s">
        <v>47</v>
      </c>
      <c r="C10" s="3" t="s">
        <v>48</v>
      </c>
      <c r="D10" s="3" t="s">
        <v>49</v>
      </c>
      <c r="E10" s="4"/>
      <c r="F10" s="5" t="s">
        <v>50</v>
      </c>
      <c r="G10" s="20" t="s">
        <v>81</v>
      </c>
      <c r="H10" s="26">
        <v>1</v>
      </c>
      <c r="I10" s="6">
        <v>45707</v>
      </c>
      <c r="J10" s="6">
        <v>46313</v>
      </c>
      <c r="K10" s="36">
        <v>8</v>
      </c>
      <c r="L10" s="36">
        <v>0</v>
      </c>
      <c r="M10" s="7">
        <v>3553123</v>
      </c>
      <c r="N10" s="8">
        <f t="shared" si="0"/>
        <v>28424984</v>
      </c>
      <c r="O10" s="8">
        <f t="shared" si="1"/>
        <v>28424984</v>
      </c>
      <c r="P10" s="50" t="s">
        <v>51</v>
      </c>
    </row>
    <row r="11" spans="1:19" ht="124.5" customHeight="1" x14ac:dyDescent="0.3">
      <c r="A11" s="23">
        <v>9</v>
      </c>
      <c r="B11" s="3" t="s">
        <v>52</v>
      </c>
      <c r="C11" s="3" t="s">
        <v>53</v>
      </c>
      <c r="D11" s="3" t="s">
        <v>54</v>
      </c>
      <c r="E11" s="4"/>
      <c r="F11" s="5" t="s">
        <v>55</v>
      </c>
      <c r="G11" s="21" t="s">
        <v>82</v>
      </c>
      <c r="H11" s="26">
        <v>1</v>
      </c>
      <c r="I11" s="6">
        <v>45707</v>
      </c>
      <c r="J11" s="6">
        <v>46313</v>
      </c>
      <c r="K11" s="36">
        <v>8</v>
      </c>
      <c r="L11" s="36">
        <v>0</v>
      </c>
      <c r="M11" s="34">
        <v>4737497</v>
      </c>
      <c r="N11" s="35">
        <f t="shared" si="0"/>
        <v>37899976</v>
      </c>
      <c r="O11" s="35">
        <f t="shared" si="1"/>
        <v>37899976</v>
      </c>
      <c r="P11" s="50" t="s">
        <v>56</v>
      </c>
    </row>
    <row r="12" spans="1:19" ht="377.4" x14ac:dyDescent="0.3">
      <c r="A12" s="23">
        <v>10</v>
      </c>
      <c r="B12" s="3" t="s">
        <v>57</v>
      </c>
      <c r="C12" s="3" t="s">
        <v>58</v>
      </c>
      <c r="D12" s="3" t="s">
        <v>59</v>
      </c>
      <c r="E12" s="4"/>
      <c r="F12" s="5" t="s">
        <v>60</v>
      </c>
      <c r="G12" s="20" t="s">
        <v>83</v>
      </c>
      <c r="H12" s="39">
        <v>2</v>
      </c>
      <c r="I12" s="6">
        <v>45707</v>
      </c>
      <c r="J12" s="6">
        <v>46298</v>
      </c>
      <c r="K12" s="38">
        <v>7</v>
      </c>
      <c r="L12" s="38">
        <v>15</v>
      </c>
      <c r="M12" s="7">
        <v>3553123</v>
      </c>
      <c r="N12" s="8">
        <f t="shared" si="0"/>
        <v>26648422.5</v>
      </c>
      <c r="O12" s="8">
        <f t="shared" si="1"/>
        <v>53296845</v>
      </c>
      <c r="P12" s="50" t="s">
        <v>61</v>
      </c>
    </row>
    <row r="13" spans="1:19" ht="409.6" x14ac:dyDescent="0.3">
      <c r="A13" s="23">
        <v>11</v>
      </c>
      <c r="B13" s="3" t="s">
        <v>62</v>
      </c>
      <c r="C13" s="3" t="s">
        <v>63</v>
      </c>
      <c r="D13" s="3" t="s">
        <v>64</v>
      </c>
      <c r="E13" s="4"/>
      <c r="F13" s="5" t="s">
        <v>65</v>
      </c>
      <c r="G13" s="20" t="s">
        <v>84</v>
      </c>
      <c r="H13" s="39">
        <v>1</v>
      </c>
      <c r="I13" s="6">
        <v>45707</v>
      </c>
      <c r="J13" s="6">
        <v>46298</v>
      </c>
      <c r="K13" s="38">
        <v>7</v>
      </c>
      <c r="L13" s="38">
        <v>15</v>
      </c>
      <c r="M13" s="7">
        <v>3553123</v>
      </c>
      <c r="N13" s="8">
        <f t="shared" si="0"/>
        <v>26648422.5</v>
      </c>
      <c r="O13" s="8">
        <f t="shared" si="1"/>
        <v>26648422.5</v>
      </c>
      <c r="P13" s="50" t="s">
        <v>66</v>
      </c>
    </row>
    <row r="14" spans="1:19" ht="377.4" x14ac:dyDescent="0.3">
      <c r="A14" s="24">
        <v>12</v>
      </c>
      <c r="B14" s="9" t="s">
        <v>67</v>
      </c>
      <c r="C14" s="9" t="s">
        <v>68</v>
      </c>
      <c r="D14" s="9" t="s">
        <v>69</v>
      </c>
      <c r="E14" s="10"/>
      <c r="F14" s="11" t="s">
        <v>70</v>
      </c>
      <c r="G14" s="22" t="s">
        <v>85</v>
      </c>
      <c r="H14" s="27">
        <v>1</v>
      </c>
      <c r="I14" s="6">
        <v>45707</v>
      </c>
      <c r="J14" s="6">
        <v>46313</v>
      </c>
      <c r="K14" s="37">
        <v>8</v>
      </c>
      <c r="L14" s="37">
        <v>0</v>
      </c>
      <c r="M14" s="12">
        <v>3553123</v>
      </c>
      <c r="N14" s="13">
        <f t="shared" si="0"/>
        <v>28424984</v>
      </c>
      <c r="O14" s="13">
        <f t="shared" si="1"/>
        <v>28424984</v>
      </c>
      <c r="P14" s="52" t="s">
        <v>71</v>
      </c>
    </row>
    <row r="15" spans="1:19" ht="112.2" x14ac:dyDescent="0.3">
      <c r="A15" s="23">
        <v>13</v>
      </c>
      <c r="B15" s="3" t="s">
        <v>72</v>
      </c>
      <c r="C15" s="3"/>
      <c r="D15" s="3"/>
      <c r="E15" s="3"/>
      <c r="F15" s="14"/>
      <c r="G15" s="22" t="s">
        <v>86</v>
      </c>
      <c r="H15" s="28">
        <v>1</v>
      </c>
      <c r="I15" s="6">
        <v>45707</v>
      </c>
      <c r="J15" s="6">
        <v>46313</v>
      </c>
      <c r="K15" s="36">
        <v>8</v>
      </c>
      <c r="L15" s="36">
        <v>0</v>
      </c>
      <c r="M15" s="7">
        <v>3553123</v>
      </c>
      <c r="N15" s="8">
        <f t="shared" si="0"/>
        <v>28424984</v>
      </c>
      <c r="O15" s="8">
        <f t="shared" si="1"/>
        <v>28424984</v>
      </c>
      <c r="P15" s="50" t="s">
        <v>90</v>
      </c>
    </row>
    <row r="16" spans="1:19" ht="132.6" x14ac:dyDescent="0.3">
      <c r="A16" s="23">
        <v>14</v>
      </c>
      <c r="B16" s="3" t="s">
        <v>73</v>
      </c>
      <c r="C16" s="3"/>
      <c r="D16" s="3"/>
      <c r="E16" s="3"/>
      <c r="F16" s="14"/>
      <c r="G16" s="22" t="s">
        <v>87</v>
      </c>
      <c r="H16" s="28">
        <v>1</v>
      </c>
      <c r="I16" s="40">
        <v>46055</v>
      </c>
      <c r="J16" s="40">
        <v>46297</v>
      </c>
      <c r="K16" s="36">
        <v>8</v>
      </c>
      <c r="L16" s="36">
        <v>0</v>
      </c>
      <c r="M16" s="7">
        <v>3553123</v>
      </c>
      <c r="N16" s="8">
        <f t="shared" si="0"/>
        <v>28424984</v>
      </c>
      <c r="O16" s="8">
        <f t="shared" si="1"/>
        <v>28424984</v>
      </c>
      <c r="P16" s="50" t="s">
        <v>74</v>
      </c>
    </row>
    <row r="17" spans="6:15" x14ac:dyDescent="0.3">
      <c r="F17" s="15"/>
      <c r="H17" s="29">
        <f>SUM(H4:H16)</f>
        <v>16</v>
      </c>
      <c r="N17" s="16"/>
      <c r="O17" s="17">
        <f>SUM(O4:O16)</f>
        <v>458945051.5</v>
      </c>
    </row>
    <row r="18" spans="6:15" x14ac:dyDescent="0.3">
      <c r="F18" s="15"/>
    </row>
    <row r="19" spans="6:15" x14ac:dyDescent="0.3">
      <c r="F19" s="15"/>
    </row>
    <row r="20" spans="6:15" x14ac:dyDescent="0.3">
      <c r="F20" s="15"/>
      <c r="K20" s="41" t="s">
        <v>75</v>
      </c>
      <c r="L20" s="31">
        <v>478622679</v>
      </c>
    </row>
    <row r="21" spans="6:15" x14ac:dyDescent="0.3">
      <c r="F21" s="15"/>
      <c r="L21" s="32"/>
    </row>
    <row r="22" spans="6:15" x14ac:dyDescent="0.3">
      <c r="F22" s="15"/>
      <c r="L22" s="33"/>
    </row>
    <row r="23" spans="6:15" x14ac:dyDescent="0.3">
      <c r="F23" s="15"/>
    </row>
    <row r="24" spans="6:15" x14ac:dyDescent="0.3">
      <c r="F24" s="15"/>
      <c r="M24" s="16"/>
    </row>
    <row r="25" spans="6:15" x14ac:dyDescent="0.3">
      <c r="F25" s="15"/>
      <c r="M25" s="16"/>
    </row>
    <row r="26" spans="6:15" x14ac:dyDescent="0.3">
      <c r="F26" s="15"/>
    </row>
    <row r="27" spans="6:15" x14ac:dyDescent="0.3">
      <c r="F27" s="15"/>
    </row>
    <row r="28" spans="6:15" x14ac:dyDescent="0.3">
      <c r="F28" s="15"/>
    </row>
  </sheetData>
  <mergeCells count="16">
    <mergeCell ref="O1:O3"/>
    <mergeCell ref="P1:P3"/>
    <mergeCell ref="M1:M3"/>
    <mergeCell ref="N1:N3"/>
    <mergeCell ref="A1:A3"/>
    <mergeCell ref="B1:B3"/>
    <mergeCell ref="C1:C3"/>
    <mergeCell ref="D1:D3"/>
    <mergeCell ref="E1:E3"/>
    <mergeCell ref="F1:F3"/>
    <mergeCell ref="K2:K3"/>
    <mergeCell ref="L2:L3"/>
    <mergeCell ref="H1:H3"/>
    <mergeCell ref="I1:J1"/>
    <mergeCell ref="K1:L1"/>
    <mergeCell ref="G1: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FULL POPULAR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Nataly Del Carmen Romero Fernandez</dc:creator>
  <cp:lastModifiedBy>Stephany Diaz Rodriguez</cp:lastModifiedBy>
  <dcterms:created xsi:type="dcterms:W3CDTF">2026-01-13T01:30:25Z</dcterms:created>
  <dcterms:modified xsi:type="dcterms:W3CDTF">2026-01-20T17:29:32Z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2026-01-19T21:14:37Z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7804e18d-a88a-449c-b93b-e9af382f078f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