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04"/>
  <workbookPr/>
  <mc:AlternateContent xmlns:mc="http://schemas.openxmlformats.org/markup-compatibility/2006">
    <mc:Choice Requires="x15">
      <x15ac:absPath xmlns:x15ac="http://schemas.microsoft.com/office/spreadsheetml/2010/11/ac" url="https://vivagov-my.sharepoint.com/personal/juan_nader_viva_gov_co/Documents/VIVA - BIENES Y SERVICIOS/CARLOS ANDRES MONTOYA/CARLOS ANDRES MONTOYA/"/>
    </mc:Choice>
  </mc:AlternateContent>
  <xr:revisionPtr revIDLastSave="221" documentId="13_ncr:1_{3DAA6215-92D6-4E39-87CC-0FA8311E5670}" xr6:coauthVersionLast="47" xr6:coauthVersionMax="47" xr10:uidLastSave="{818E6AD4-BD11-4A8A-85EE-EABFF222BD84}"/>
  <bookViews>
    <workbookView xWindow="-110" yWindow="-110" windowWidth="19420" windowHeight="10300" xr2:uid="{00000000-000D-0000-FFFF-FFFF00000000}"/>
  </bookViews>
  <sheets>
    <sheet name="Matriz de Riesgo" sheetId="1" r:id="rId1"/>
    <sheet name="Instructivo " sheetId="15" r:id="rId2"/>
    <sheet name="Contexto" sheetId="12" r:id="rId3"/>
    <sheet name="Etapa" sheetId="13" r:id="rId4"/>
    <sheet name="Clasificación" sheetId="11" r:id="rId5"/>
    <sheet name="Probabilidad" sheetId="7" r:id="rId6"/>
    <sheet name="Impacto " sheetId="8" r:id="rId7"/>
    <sheet name="Categoria" sheetId="10" r:id="rId8"/>
    <sheet name="Responsable" sheetId="14" r:id="rId9"/>
    <sheet name="Tratamiento" sheetId="9" r:id="rId10"/>
    <sheet name="Definiciones" sheetId="2" state="hidden" r:id="rId11"/>
    <sheet name="Hoja2" sheetId="6" state="hidden" r:id="rId12"/>
    <sheet name="Est Cualitativa" sheetId="4" state="hidden" r:id="rId13"/>
  </sheets>
  <definedNames>
    <definedName name="_xlnm._FilterDatabase" localSheetId="0" hidden="1">'Matriz de Riesgo'!$A$12:$X$72</definedName>
    <definedName name="_xlnm.Print_Area" localSheetId="0">'Matriz de Riesgo'!$A$11:$N$72</definedName>
    <definedName name="RIESGO">'Matriz de Riesgo'!$A$11:$N$72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16" i="1" l="1"/>
  <c r="Q17" i="1"/>
  <c r="Q18" i="1"/>
  <c r="Q19" i="1"/>
  <c r="Q20" i="1"/>
  <c r="Q21" i="1"/>
  <c r="Q22" i="1"/>
  <c r="Q23" i="1"/>
  <c r="Q24" i="1"/>
  <c r="Q25" i="1"/>
  <c r="J25" i="1"/>
  <c r="J16" i="1"/>
  <c r="J17" i="1"/>
  <c r="J18" i="1"/>
  <c r="J19" i="1"/>
  <c r="J20" i="1"/>
  <c r="J21" i="1"/>
  <c r="J22" i="1"/>
  <c r="J23" i="1"/>
  <c r="F4" i="8"/>
  <c r="F8" i="8" l="1"/>
  <c r="F7" i="8"/>
  <c r="F6" i="8"/>
  <c r="F5" i="8"/>
  <c r="Q14" i="1" l="1"/>
  <c r="J14" i="1"/>
  <c r="Q15" i="1"/>
  <c r="Q13" i="1"/>
  <c r="J13" i="1"/>
  <c r="J24" i="1"/>
  <c r="J15"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Angela</author>
  </authors>
  <commentList>
    <comment ref="B9" authorId="0" shapeId="0" xr:uid="{00000000-0006-0000-0A00-000001000000}">
      <text>
        <r>
          <rPr>
            <b/>
            <sz val="9"/>
            <color indexed="81"/>
            <rFont val="Tahoma"/>
            <family val="2"/>
          </rPr>
          <t>Angela:</t>
        </r>
        <r>
          <rPr>
            <sz val="9"/>
            <color indexed="81"/>
            <rFont val="Tahoma"/>
            <family val="2"/>
          </rPr>
          <t xml:space="preserve">
artículo 27 de la Ley 80 de 1993</t>
        </r>
      </text>
    </comment>
    <comment ref="B10" authorId="0" shapeId="0" xr:uid="{00000000-0006-0000-0A00-000002000000}">
      <text>
        <r>
          <rPr>
            <b/>
            <sz val="9"/>
            <color indexed="81"/>
            <rFont val="Tahoma"/>
            <family val="2"/>
          </rPr>
          <t>Angela:</t>
        </r>
        <r>
          <rPr>
            <sz val="9"/>
            <color indexed="81"/>
            <rFont val="Tahoma"/>
            <family val="2"/>
          </rPr>
          <t xml:space="preserve">
 Decreto 4828 de 2008</t>
        </r>
      </text>
    </comment>
    <comment ref="B12" authorId="0" shapeId="0" xr:uid="{00000000-0006-0000-0A00-000003000000}">
      <text>
        <r>
          <rPr>
            <b/>
            <sz val="9"/>
            <color indexed="81"/>
            <rFont val="Tahoma"/>
            <family val="2"/>
          </rPr>
          <t>Angela:</t>
        </r>
        <r>
          <rPr>
            <sz val="9"/>
            <color indexed="81"/>
            <rFont val="Tahoma"/>
            <family val="2"/>
          </rPr>
          <t xml:space="preserve">
Decreto 423 de 2001</t>
        </r>
      </text>
    </comment>
  </commentList>
</comments>
</file>

<file path=xl/sharedStrings.xml><?xml version="1.0" encoding="utf-8"?>
<sst xmlns="http://schemas.openxmlformats.org/spreadsheetml/2006/main" count="485" uniqueCount="314">
  <si>
    <t>OBJETIVO</t>
  </si>
  <si>
    <t>CONTRATAR SERVICIOS PROFESIONALES COMO APOYO A LA JEFATURA DE COMUNICACIONES PARA LA GENERACIÓN DE ESTRATEGIAS COMUNICACIONALES INTERNAS Y EXTERNAS QUE CONTRIBUYAN AL POSICIONAMIENTO DE LA EMPRESA DE VIVIENDA DE ANTIOQUIA-VIVA</t>
  </si>
  <si>
    <t>ALCANCE</t>
  </si>
  <si>
    <t>Contrato de Prestacion de Servicios</t>
  </si>
  <si>
    <t xml:space="preserve">RESPONSABLE </t>
  </si>
  <si>
    <t>JEFATURA DE COMUNICACIONES</t>
  </si>
  <si>
    <t>CONTROL DE DOCUMENTOS</t>
  </si>
  <si>
    <t>ELABORÓ</t>
  </si>
  <si>
    <t>GUSTAVO GARCÍA URÁN
APOYO PROFESIONAL DE GESTIÓN ORGANIZACIONAL</t>
  </si>
  <si>
    <t>REVISÓ</t>
  </si>
  <si>
    <t>ANA LUCIA CABALLERO 
DIRECCIONAMIENTO DEL SIG</t>
  </si>
  <si>
    <t>APROBÓ</t>
  </si>
  <si>
    <t xml:space="preserve">ALEJANDRA HOYOS
DIRECTORA DE PLANEACIÓN </t>
  </si>
  <si>
    <t>CODIGO</t>
  </si>
  <si>
    <t>GEO-MT-16</t>
  </si>
  <si>
    <t>VERSIÓN</t>
  </si>
  <si>
    <t>04</t>
  </si>
  <si>
    <t>Contexto del proceso de contratación</t>
  </si>
  <si>
    <t xml:space="preserve">Objeto contractual </t>
  </si>
  <si>
    <t>PRESTACIÓN DE SERVICIOS PROFESIONALES COMO APOYO A LA JEFATURA DE COMUNICACIONES PARA LA GENERACIÓN DE ESTRATEGIAS COMUNICACIONALES INTERNAS Y EXTERNAS QUE CONTRIBUYAN AL POSICIONAMIENTO DE LA EMPRESA DE VIVIENDA DE ANTIOQUIA-VIVA</t>
  </si>
  <si>
    <t>Presupuesto oficial</t>
  </si>
  <si>
    <t xml:space="preserve">CUARENTA Y CINCO MILLONES SETECIENTOS SESENTA Y NUEVE MIL NOVECIENTOS VEINTE PESOS M/L ($45.769.920) </t>
  </si>
  <si>
    <t>Lugar de ejecución</t>
  </si>
  <si>
    <t>Empresa de Vivienda de Antioquia - VIVA</t>
  </si>
  <si>
    <t>N</t>
  </si>
  <si>
    <t>Clase</t>
  </si>
  <si>
    <t>Fuente</t>
  </si>
  <si>
    <t>Etapa</t>
  </si>
  <si>
    <t>Clasificación</t>
  </si>
  <si>
    <t>Descripción</t>
  </si>
  <si>
    <t>Consecuencia de la ocurrencia del evento</t>
  </si>
  <si>
    <t>Probabilidad</t>
  </si>
  <si>
    <t>Impacto</t>
  </si>
  <si>
    <t>Valoración</t>
  </si>
  <si>
    <t>Categoría</t>
  </si>
  <si>
    <t>Responsable del riesgo</t>
  </si>
  <si>
    <t xml:space="preserve">Tratamiento </t>
  </si>
  <si>
    <t>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</si>
  <si>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</si>
  <si>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</si>
  <si>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</si>
  <si>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</si>
  <si>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</si>
  <si>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</si>
  <si>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</si>
  <si>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</si>
  <si>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</si>
  <si>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General</t>
  </si>
  <si>
    <t>Interno</t>
  </si>
  <si>
    <t>Planeación</t>
  </si>
  <si>
    <t>Operacional</t>
  </si>
  <si>
    <t>Estructuración incorrecta, inadecuado o incompleta, del estudio previo</t>
  </si>
  <si>
    <t>Información insuficiente para la selección del contratista</t>
  </si>
  <si>
    <t>Riesgo bajo</t>
  </si>
  <si>
    <t>Entidad Estatal</t>
  </si>
  <si>
    <t xml:space="preserve">Reducir la probabilidad de la ocurrencia del evento, cuando el Riesgo debe ser aceptado. </t>
  </si>
  <si>
    <t xml:space="preserve">Elaborar el estudio y documentos previos a la contratación, identificando claramente la necesidad, respecto a la contratación de servicios profesionales y apoyo a la gestión y con ello la elaboración de un adecuado perfil, de forma deacuada y acorde con la necesidad del proceso a suplir. </t>
  </si>
  <si>
    <t>No</t>
  </si>
  <si>
    <t xml:space="preserve">Dependencia donde surge la necesidad </t>
  </si>
  <si>
    <t xml:space="preserve">Desde el inicio mismo del proceso de planeación de la contratación </t>
  </si>
  <si>
    <t>En la presentación ante el Comité de Contratación</t>
  </si>
  <si>
    <t>Acompañamiento jurídico, técnico, financiero y de gestión de Talento Humano durante el proceso de estructuración de la etapa de planeación</t>
  </si>
  <si>
    <t>Inmediata</t>
  </si>
  <si>
    <t>Deficiencia en la identificación y descripción de las acciones, obligaciones, especificaciones técnicas y compromisos para la prestación del servicio requerido por la dependencia de la Entidad donde surge la necesidad.</t>
  </si>
  <si>
    <t>Prestador del servicio no logra identificar con claridad, las acciones, obligaciones, especificaciones técnicas y compromisos a que hay lugar con la ejecución del contrato</t>
  </si>
  <si>
    <t xml:space="preserve">Identificar con suficiente detalle, en lenguaje pertinente y conforme al objeto del contrato, las acciones, obligaciones, especificaciones técnicas y compromisos a que haya lugar.  </t>
  </si>
  <si>
    <t>Dependencia donde surge la necesidad y Dirección Jurídica</t>
  </si>
  <si>
    <t xml:space="preserve">Desde el proceso de planeación de la contratación </t>
  </si>
  <si>
    <t>Selección</t>
  </si>
  <si>
    <t>fallas en el Procedimientos de contratación</t>
  </si>
  <si>
    <t>1. Detrimento patrimonial 
2. Error en la selección del contratista 
3. Retrasos en el proceso de selección 
4. Sanciones Penales y Disciplinarios 
5. Hallazgos de fiscales</t>
  </si>
  <si>
    <t>Seguir los manuales y procedimientos específicos dependiendo del proceso de selección a utilizar.  Generar grupos de estudio y acompañamiento jurídico previo y durante la estructuración del estudio previo</t>
  </si>
  <si>
    <t>Firma del contrato</t>
  </si>
  <si>
    <t>Acompañamiento jurídico previo y durante el proceso de planeación de la contratación.</t>
  </si>
  <si>
    <t>Selección del contratista con un perfil distinto al definido en el estudio previo</t>
  </si>
  <si>
    <t>Falta de idoneidad y experiencia, imposibilidad para el cumplimiento de las acciones, obligaciones, especificaciones técnicas y compromisos requeridos.</t>
  </si>
  <si>
    <t>Riesgo medio</t>
  </si>
  <si>
    <t>Reducir las consecuencias o el impacto del Riesgo</t>
  </si>
  <si>
    <t>Generar un proceso de selección adecuado desde la Coordinación de Talento Humano, siguiendo los parámetros establecidos por la Ley y la Entidad para ello.</t>
  </si>
  <si>
    <t>Dirección Administrativa y Financiera</t>
  </si>
  <si>
    <t>Desde la entrega del estudio previo para la selección del contratista</t>
  </si>
  <si>
    <t>Selección del contratista</t>
  </si>
  <si>
    <t>Acompañamiento y seguimiento del equipo de Talento Humano en la identificación y proceso de selección de posibles aspirantes para la contratación por servicios</t>
  </si>
  <si>
    <t>Contratación</t>
  </si>
  <si>
    <t>Celebración de contratos sin el lleno de los requisitos legales</t>
  </si>
  <si>
    <t>Posible nulidad del contrato con sus posibles consecuencias patrimoniales; investigaciones disciplinarias y penales.</t>
  </si>
  <si>
    <t>Riesgo Alto</t>
  </si>
  <si>
    <t>Evitar el Riesgo</t>
  </si>
  <si>
    <t>Evitar el riesgo con la revisión oportuna de las normas aplicables en contratación</t>
  </si>
  <si>
    <t>Dirección Jurídica</t>
  </si>
  <si>
    <t>Desde el proceso previo y durante la elaboración de los estudios previos.</t>
  </si>
  <si>
    <t>Acompañamiento jurídico y técnico,  durante el proceso proyeccion y elaboracion definitiva de Estudios previos, analisis en comité de contratación.</t>
  </si>
  <si>
    <t>Externo</t>
  </si>
  <si>
    <t>No firma del contrato</t>
  </si>
  <si>
    <t xml:space="preserve">Obstruye la ejecución del contrato </t>
  </si>
  <si>
    <t>Riego bajo</t>
  </si>
  <si>
    <t>Contratista</t>
  </si>
  <si>
    <t>Aceptar el Riesgo</t>
  </si>
  <si>
    <t xml:space="preserve">Seguimiento pormenorizado a la suscripción del contrato </t>
  </si>
  <si>
    <t>Si</t>
  </si>
  <si>
    <t xml:space="preserve">Ordenador del gasto - Área competente. Supervisor del contrato </t>
  </si>
  <si>
    <t>Desde el Comité de Contratación</t>
  </si>
  <si>
    <t>Con la suscripción del acta de inicio</t>
  </si>
  <si>
    <t>Información clara y específica al contratista sobre el contenido del contrato con el fin de resolver sus inquietudes. Celeridad en el proceso de elaboración del contrato por parte del área Jurídica</t>
  </si>
  <si>
    <t>No se legalice el contrato (expedición de garantías solicitadas)</t>
  </si>
  <si>
    <t>No es posible dar inicio a la ejecución del contrato.  Retraso en la subsanación de la necesidad establecida por la entidad contratante</t>
  </si>
  <si>
    <t>Notificacion  al ordenador del gasto. Requerimiento al contratista.</t>
  </si>
  <si>
    <t>Con la legalización del contrato - presentación de póliza(s) requerida(s) con los amparos y suficiencia exigida</t>
  </si>
  <si>
    <t>Especifico</t>
  </si>
  <si>
    <t>Ejecución</t>
  </si>
  <si>
    <t>El contratista no cumple con las acciones, obligaciones, especificaciones técnicas y compromisos establecidas en el contrato.</t>
  </si>
  <si>
    <t>Productos no entregados, insatisfacción de la necesidad, afectación en la gestión propia contratante e inclusive terceros que pueden repetir en contra de la entidad.</t>
  </si>
  <si>
    <t>Transferir el Riesgo</t>
  </si>
  <si>
    <t>Requerimientos al contratista, la Empresa podra dar por terminado el contrato, hacer efectivas las pólizas respectivas, adelantar las acciones administrativas y judiciales pertinentes ante las respectivas autoridades, para exigir el cumplimiento del contrato, la resolusión de éste y el pago de los perjuicios segun el caso. conforme al clausulado del contrato y Art. 51 del Manual de Contratacion de la entidad.</t>
  </si>
  <si>
    <t>Sí</t>
  </si>
  <si>
    <t>Supervisor del contrato - Dirección jurídica</t>
  </si>
  <si>
    <t>Desde la firma del acta de inicio</t>
  </si>
  <si>
    <t>Finalización del termino del contrato.</t>
  </si>
  <si>
    <t>Informes de seguimiento a la contratación estatal expedidos por el supervisor del contrato</t>
  </si>
  <si>
    <t xml:space="preserve">Mensual </t>
  </si>
  <si>
    <t>La entidad contratante no realiza los pagos de forma oportuna y por el valor pactado, pese a que el contratista entrega los productos según condiciones establecidas en el contrato y los mismos fueron recibidos a satisfacción</t>
  </si>
  <si>
    <t>1. Incumplimiento de obligaciones contractuales; 
2. Posible disminución de la eficacia del contratista para la entrega de productos pactados. 
3. Demandas, perjucios a población, pérdidas económicas, pérdida de reputación o credibilidad del proyecto y de la institución que lo opera y contrata.</t>
  </si>
  <si>
    <t>Elaboración adecuada de PAC, identificación de alternativas de solución para posibles dificultades de solvencia financiera, establecer procedimientos adecuados para el recibo y causación de la facturación</t>
  </si>
  <si>
    <t>Supervisor del contrato - Dirección Adminsitrativa y Financiera</t>
  </si>
  <si>
    <t>Finalización del término de ejecución del contrato</t>
  </si>
  <si>
    <t>Revisión financiera periódica conforme a las obligaciones adquiridas por la entidad contratante</t>
  </si>
  <si>
    <t xml:space="preserve">Interno </t>
  </si>
  <si>
    <t xml:space="preserve">Ejecución </t>
  </si>
  <si>
    <t>Presentación de información falsa por parte del futuro contratista para cumplir con el perfil exigido y poder celebrar el contrato o que el contratista suscriba el contrato pese a encontrase en causal de inhabilidad</t>
  </si>
  <si>
    <t>Contratación sin el lleno de los requisitos legales; nulidad del contrato, con sus posibles consecuencias patrimoniales; investigaciones disciplinarias y penales</t>
  </si>
  <si>
    <t>Riesgo Extremo</t>
  </si>
  <si>
    <t>Contratista-Entidad Estatal</t>
  </si>
  <si>
    <t>Revisión y verificación oportuna de documentación aportada y antecedentes fiscales, disciplinarios, judiciales y contravencionales o correctivas</t>
  </si>
  <si>
    <t>Dirección Administrativa y Financiera, a través del equipo de Talento Humano y Dirección jurídica</t>
  </si>
  <si>
    <t>Desde la presentación de documentación para legalización del contrato.</t>
  </si>
  <si>
    <t>Revisión de la documentación para la legalización del contrato.</t>
  </si>
  <si>
    <t>Revisión en comité de contratación</t>
  </si>
  <si>
    <t>Durante la elaboracion de cada contrato.</t>
  </si>
  <si>
    <t>Que el contratista no entregue con calidad los productos.</t>
  </si>
  <si>
    <t>Al detectar deficiencia en el servicio contratado, se debe exigir el cumplimiento de los requisitos so pena de no aprobar el informe respectivo ni el pago de los honorarios correspondientes.</t>
  </si>
  <si>
    <t>Riesgo alto</t>
  </si>
  <si>
    <t xml:space="preserve">Notificacion  al ordenador del gasto y solicitud de aplicación de garantías.  </t>
  </si>
  <si>
    <t>Finalización del término del contrato.</t>
  </si>
  <si>
    <t>Al momento de la ocurrencia del evento.</t>
  </si>
  <si>
    <t>Regulatorio</t>
  </si>
  <si>
    <t>Variaciones en la legislación tributaria, la creación de nuevos impuestos, la supresión o modificación de los existentes, y en general cualquier evento que modifique las condiciones tributarias existentes al momento de la presentación de la propuesta</t>
  </si>
  <si>
    <t>Afecta el valor del contrato entre las partes</t>
  </si>
  <si>
    <t>Contrista-Entidad Estatal</t>
  </si>
  <si>
    <t>Verificación y aplicación del clausulado del contrato</t>
  </si>
  <si>
    <t>Dirección Administrativa y Financiera, y Dirección jurídica</t>
  </si>
  <si>
    <t>Retardo o  Incumplimiento de las fechas por parte del contratista.</t>
  </si>
  <si>
    <t>Deficiencia en el servicio contratado e incumplimiento de las acciones, obligaciones, especificaciones técnicas y compromisos, lo cual originaria la no aprobación de los informes presentados y consecuencialmente el no pago de los honorarios correspondientes.</t>
  </si>
  <si>
    <t>Notificación  al ordenador del gasto y solicitud de aplicación de garantías.</t>
  </si>
  <si>
    <t>Supervisor del contrato</t>
  </si>
  <si>
    <t>Instructivo</t>
  </si>
  <si>
    <t xml:space="preserve">Contexto </t>
  </si>
  <si>
    <t>Es identificar el contexto en el cual interactúa la Entidad Estatal para conocer el ambiente social, económico y político, e identificar (i) sus propios Riesgos; (ii) los Riesgos comunes a sus Procesos de Contratación; y (iii) los Riesgos del Proceso de Contratación en particular. Para mayor claridad remitirse a la hoja denominada "Contexto"</t>
  </si>
  <si>
    <t xml:space="preserve">Etapa </t>
  </si>
  <si>
    <t>Para el desarrollo de las diferentes etapas de los procesos de contratación, en la hoja denominada "Etapa", se encuentra definidas cada una de las fases que se adelantan en los procesos de contratación</t>
  </si>
  <si>
    <t>En la hoja denominada "Clasificación", se encuentran clasificados los riesgos de acuerdo con el Documento Conpes 3714 de 2011</t>
  </si>
  <si>
    <t>Se debe asignar una categoría a cada Riesgo de acuerdo con la probabilidad de ocurrencia, para mayor claridad, remitirse a la hoja denominada "Probabilidad"</t>
  </si>
  <si>
    <t>Determinar el impacto del Riesgo, utilizando la tabla de la Hoja denominada "Impacto"</t>
  </si>
  <si>
    <t>Categoria</t>
  </si>
  <si>
    <t>Para cada Riesgo se deben sumar las valoraciones de probabilidad e impacto. Para mayor claridad remitirse a la hoja denominada "Categoria"</t>
  </si>
  <si>
    <t>Responsable</t>
  </si>
  <si>
    <t>Se debe seleccionar la opción descrita en la hoja denominada "Responsable"</t>
  </si>
  <si>
    <t>Tratamiento</t>
  </si>
  <si>
    <t>Se debe seleccionar la opción apropiada teniendo en cuenta el costo y el beneficio de cualquiera de las acciones identificadas para el tratamiento del Riesgo, enumeradas en la hoja denominada "Tratamiento"</t>
  </si>
  <si>
    <t>Contexto</t>
  </si>
  <si>
    <t>Es un riesgo de todos los Procesos de Contratación adelantados por la Entidad Estatal, por lo cual está presente en toda su actividad contractual.</t>
  </si>
  <si>
    <t>Específico</t>
  </si>
  <si>
    <t>Es un Riesgo propio del Proceso de Contratación objeto de análisis.</t>
  </si>
  <si>
    <t>Es un Riesgo asociado a la operación, capacidad, o situación particular de la Entidad Estatal (reputacional, tecnológico).</t>
  </si>
  <si>
    <t>Es un Riesgo del sector del objeto del Proceso de Contratación, o asociado a asuntos no referidos a la Entidad Estatal (desastres económicos, existencia de monopolios, circunstancias electorales).</t>
  </si>
  <si>
    <t>Tabla de etapas de la contratación</t>
  </si>
  <si>
    <t>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</si>
  <si>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La etapa de selección está comprendida entre el acto de Apertura del Proceso de Contratación y la Adjudicación o la declaración de desierto del Proceso de Contratación. 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</si>
  <si>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</si>
  <si>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</si>
  <si>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 xml:space="preserve">Clasificación del riesgo </t>
  </si>
  <si>
    <t>Económico:</t>
  </si>
  <si>
    <t>Son los derivados del comportamiento del mercado, tales como la ﬂuctuación de los precios de los insumos, desabastecimiento y especulación de los mismos, entre otros.</t>
  </si>
  <si>
    <t>Social o Político:</t>
  </si>
  <si>
    <t>Son los derivados de los cambios de las políticas gubernamentales y de cambios en las condiciones sociales que tengan impacto en la ejecución del contrato.</t>
  </si>
  <si>
    <t xml:space="preserve">Operacionales: </t>
  </si>
  <si>
    <t>Son los asociados a la operatividad del contrato, tales como la suficiencia del presupuesto oficial, del plazo o los derivados de procesos, procedimientos, parámetros, sistemas de información y tecnológicos, equipos humanos o técnicos inadecuados o insuficientes.</t>
  </si>
  <si>
    <t>Financiero: Son:</t>
  </si>
  <si>
    <t>(i)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</si>
  <si>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Regulatorio:</t>
  </si>
  <si>
    <t>Derivados de cambios regulatorios o reglamentarios que afecten la ecuación económica del contrato.</t>
  </si>
  <si>
    <t xml:space="preserve">De la Naturaleza: </t>
  </si>
  <si>
    <t>Son los eventos naturales previsibles en los cuales no hay intervención humana que puedan tener impacto en la ejecución del contrato, por ejemplo los temblores, inundaciones, lluvias, sequías, entre otros.</t>
  </si>
  <si>
    <t xml:space="preserve">Ambiental: </t>
  </si>
  <si>
    <t>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</si>
  <si>
    <t xml:space="preserve">Tecnológico: </t>
  </si>
  <si>
    <t>Son los derivados de fallas en los sistemas de comunicación de voz y de datos, suspensión de servicios públicos, nuevos desarrollos tecnológicos o estándares que deben ser tenidos en cuenta para la ejecución del contrato, obsolescencia tecnológica.</t>
  </si>
  <si>
    <t>Nota: Las definiciones de los tipos de riesgos se han tomado textualmente del documento Conpes 3714 de 2011.</t>
  </si>
  <si>
    <t xml:space="preserve">Tabla de probabilidad </t>
  </si>
  <si>
    <t>Raro, puede ocurrir excepcionalmente</t>
  </si>
  <si>
    <t>Improbable, puede ocurrir ocasionalmente</t>
  </si>
  <si>
    <t>Moderado, puede ocurrir en cualquier momento futuro</t>
  </si>
  <si>
    <t>Probable, probablemente va a ocurrir</t>
  </si>
  <si>
    <t>Casi seguro, ocurre en la mayoría de las circunstancias</t>
  </si>
  <si>
    <t xml:space="preserve">Tabla de impacto </t>
  </si>
  <si>
    <t xml:space="preserve">Nivel </t>
  </si>
  <si>
    <t>Ponderación</t>
  </si>
  <si>
    <t>Impacto
(Calificación Cualitativa)</t>
  </si>
  <si>
    <t>Impacto
(Calificación Monetaria)</t>
  </si>
  <si>
    <t xml:space="preserve">Cuantia </t>
  </si>
  <si>
    <t xml:space="preserve">Insignificante: </t>
  </si>
  <si>
    <t>Obstruye la ejecución dl contrato de manera intrascendente</t>
  </si>
  <si>
    <t>Los sobrecostos no representan más del uno por ciento (1%) del valor del contrato.</t>
  </si>
  <si>
    <t xml:space="preserve">Menor: </t>
  </si>
  <si>
    <t>Dificulta la ejecución del contrato de manera baja. Aplicando medidas mínimas se puede lograr el objeto contractual</t>
  </si>
  <si>
    <t>Los sobrecostos no representan más del cinco por ciento (5%) del valor del contrato.</t>
  </si>
  <si>
    <t>Moderado:</t>
  </si>
  <si>
    <t>Afecta la ejecución del contrato sin alterar el beneficio de las partes.</t>
  </si>
  <si>
    <t>Genera un impacto sobre el valor del contrato entre el cinco (5%) y el quince por ciento (15%)</t>
  </si>
  <si>
    <t xml:space="preserve">Mayor: </t>
  </si>
  <si>
    <t>Obstruye la ejecución del contrato sustancialmente pero aún así permite la consecución del objeto contractual</t>
  </si>
  <si>
    <t>Incrementa el valor del contrato entre el quince (15%) y el treinta por ciento (30%)</t>
  </si>
  <si>
    <t xml:space="preserve">Catastrófico: </t>
  </si>
  <si>
    <t>Perturba la ejecución del contrato de manera grave imposibilitando la consecución del objeto contractual.</t>
  </si>
  <si>
    <t>Impacto sobre el valor del contrato por más del treinta por ciento (30%)</t>
  </si>
  <si>
    <t>Tabla de categoria</t>
  </si>
  <si>
    <t>Probabilidad + Impacto</t>
  </si>
  <si>
    <t>Es la suma de la valoración que se hace de probabilidad e impacto</t>
  </si>
  <si>
    <t>8,9 y 10</t>
  </si>
  <si>
    <t>Riesgo extremo</t>
  </si>
  <si>
    <t>6 y 7</t>
  </si>
  <si>
    <t>2,3 y 4</t>
  </si>
  <si>
    <t xml:space="preserve">Responsable </t>
  </si>
  <si>
    <t>¿A quién se le asigna?</t>
  </si>
  <si>
    <t xml:space="preserve">Cada una las (a) a las que se refiere el artículo 2 de Ley 80 1993; (b) a que se los artículos 10, 14 Y 24 de la Ley 11 de 2007 y (c) aquellas entidades que por disposición de ley deban aplicar la Ley 80 1993 Y la1150 2007, o las normas que las modifiquen, aclaren, adicionen o sustituyan. </t>
  </si>
  <si>
    <t>Aquel que, por contrato, ejecuta una obra material o está encargada de un servicio para el gobierno, una corporación o un particular.</t>
  </si>
  <si>
    <t xml:space="preserve">Opciones de tratamiento </t>
  </si>
  <si>
    <t>Tratamiento de los Riesgos</t>
  </si>
  <si>
    <t>Para lo cual debe decidir no proceder con la actividad que causa el Riesgo o buscar alternativas para obtener el beneficio del Proceso de Contratación.</t>
  </si>
  <si>
    <t>Haciendo responsable a otra entidad quien asume las consecuencias de la materialización del Riesgo, típicamente se transfiere el Riesgo a través de las garantías previstas en el Proceso de Contratación o en las condiciones del contrato estableciendo con claridad quien es el responsable. El principio general es que el Riesgo debe asumirlo la parte que pueda enfrentarlo en mejor
forma, bien sea por su experiencia, conocimiento o papel dentro de la ecuación contractual, entre otras.</t>
  </si>
  <si>
    <t>Cuando no puede ser evitado ni ser transferido o el costo de evitarlo o transferirlo es muy alto. En este caso se recomiendan medidas para reducir el Riesgo o mitigar su impacto, así como el monitoreo.</t>
  </si>
  <si>
    <t>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t>
  </si>
  <si>
    <t>A través de planes de contingencia, en los términos y condiciones del contrato, inspecciones y revisiones para revisar el cumplimiento del contrato y programas de apremio para lograr el cumplimiento del contrato.</t>
  </si>
  <si>
    <t xml:space="preserve">El riesgo </t>
  </si>
  <si>
    <t>es una medida de la variabilidad de los posibles resultados
que se pueden esperar de un evento</t>
  </si>
  <si>
    <t xml:space="preserve">riesgo contractual </t>
  </si>
  <si>
    <t>todas aquellas circunstancias que pueden presentarse durante el desarrollo o ejecución de un contrato y que pueden alterar el equilibrio financiero del mismo y ha tenido una regulación desde cinco ópticas, asociadas con el proceso de gestión que se requiere en cada caso.</t>
  </si>
  <si>
    <t>cinco ópticas</t>
  </si>
  <si>
    <t>Riesgos previsibles</t>
  </si>
  <si>
    <t>Riesgos imprevisibles</t>
  </si>
  <si>
    <t>riesgos cubiertos bajo el Régimen de Garantías”</t>
  </si>
  <si>
    <t>obligaciones contingentes</t>
  </si>
  <si>
    <t>riesgos generados por malas prácticas</t>
  </si>
  <si>
    <t>son todas aquellas circunstancias que de presentarse durante el desarrollo y ejecución del contrato, tienen la potencialidad de alterar el equilibrio financiero del mismo, siempre que sean identificables y cuantificables en condiciones normales</t>
  </si>
  <si>
    <t>no son riesgos previsibles</t>
  </si>
  <si>
    <t>El incumplimiento total o parcial del contrato,</t>
  </si>
  <si>
    <t>son aquellos relacionados con la seriedad de la oferta, el cumplimiento de las obligaciones contractuales, la responsabilidad extracontractual que pueda surgir para la administración por las actuaciones, hechos u omisiones de sus contratistas o subcontratistas; y de forma general, los demás riesgos a que se encuentre expuesta la Administración según el tipo de contrato y de acuerdo a lo dispuesto en el artículo 7 de la Ley 1150 de 2007.</t>
  </si>
  <si>
    <t>Los hechos derivados de la responsabilidad extracontractual, que se encuentren
cubiertos mediante garantías especiales</t>
  </si>
  <si>
    <t xml:space="preserve"> la teoría de la imprevisión es aquella que “regula los efectos de tres situaciones que se pueden presentar al ejecutar un contrato: un suceso que se produce después de celebrado el contrato cuya ocurrencia no era previsible al momento de suscribirlo, una situación preexistente al contrato pero que se desconocía por las partes sin culpa de ninguna de ellas, y un suceso previsto, cuyos efectos dañinos para el contrato resultan ser tan diferentes de los planeados, que se vuelve irresistible</t>
  </si>
  <si>
    <t>Los que corresponden a la teoría de la imprevisión</t>
  </si>
  <si>
    <t>son entendidas como aquellas obligaciones en virtud de las cuales una entidad, estipula contractualmente a favor de su contratista el pago de una suma de dinero, determinada o determinable a partir de factores identificados, por la ocurrencia de un evento futuro e incierto. A diferencia de los riesgos antes enunciados, tienen un proceso de gestión especial, desde la identificación y valoración, hasta la mitigación y el seguimiento. En todo caso se aclara que puede haber riesgos previsibles que correspondan a obligaciones contingentes pero no todas las obligaciones contingentes son riesgos previsibles</t>
  </si>
  <si>
    <t>Las inhabilidades e incompatibilidades</t>
  </si>
  <si>
    <t>son aquellos sucesos que pueden ocasionarse por acciones negativas en la contratación o por riesgos operacionales que se manifiestan durante el proceso precontractual y que afectan la ejecución del contrato. Por su proceso de gestión y su relevancia en la contratación colombiana, este tipo de riesgos se abordan en el Manual de las Buenas Prácticas de la Contratación Estatal.</t>
  </si>
  <si>
    <t>Económico</t>
  </si>
  <si>
    <t>Asociados a fenómenos de origen biólogico: plagas, epidemias</t>
  </si>
  <si>
    <t>Ambiental</t>
  </si>
  <si>
    <t>Social o Político</t>
  </si>
  <si>
    <t>Asociados a fenómenos de origen humano no intencionales: aglomeración de público</t>
  </si>
  <si>
    <t>Operacionales</t>
  </si>
  <si>
    <t>Asociados a fenómenos de origen natural: atmosféricos, hidrológicos, geológicos, otros</t>
  </si>
  <si>
    <t>De la Naturaleza</t>
  </si>
  <si>
    <t>Financiero</t>
  </si>
  <si>
    <t>Asociados a fenómenos de origen socio-natural: inundaciones, movimientos de masa, incendios forestales</t>
  </si>
  <si>
    <t>Asociados a fenómenos de origen tecnológico: químicos, eléctricos, mecánicos, térmicos</t>
  </si>
  <si>
    <t>Tecnológico</t>
  </si>
  <si>
    <t>Financieros</t>
  </si>
  <si>
    <t>Legales</t>
  </si>
  <si>
    <t>Sanitarios</t>
  </si>
  <si>
    <t>De costos</t>
  </si>
  <si>
    <t>De mercado</t>
  </si>
  <si>
    <t>Administrativos</t>
  </si>
  <si>
    <t>De calendario</t>
  </si>
  <si>
    <t xml:space="preserve">Probabilidad </t>
  </si>
  <si>
    <t>Tipos de
Riesgo</t>
  </si>
  <si>
    <t xml:space="preserve">Alta </t>
  </si>
  <si>
    <t>Media
- Alta</t>
  </si>
  <si>
    <t>Media
– Baja</t>
  </si>
  <si>
    <t xml:space="preserve">Baja </t>
  </si>
  <si>
    <t xml:space="preserve">Alto </t>
  </si>
  <si>
    <t>Medio
- Alto</t>
  </si>
  <si>
    <t>Medio
- Bajo</t>
  </si>
  <si>
    <t>Bajo</t>
  </si>
  <si>
    <t>riesgo 1</t>
  </si>
  <si>
    <t>riesgo 2</t>
  </si>
  <si>
    <t>riesgo 3</t>
  </si>
  <si>
    <t>...</t>
  </si>
  <si>
    <t>riesgo n</t>
  </si>
  <si>
    <t>la generalidad de los contratos que se ejecutaron con objetos similares, el resultado es la ocurrencia del riesgo, o, cuando de la naturaleza del riesgo se pueda prever su inminencia</t>
  </si>
  <si>
    <t>Media - Alta</t>
  </si>
  <si>
    <t>si es típica la ocurrencia del riesgo en la ejecución de contratos similares; o, cuando de la naturaleza del riesgo se pueda prever que ocurrirá usualmente</t>
  </si>
  <si>
    <t>Media – Baja</t>
  </si>
  <si>
    <t xml:space="preserve"> si es atípica la ocurrencia del riesgo; o cuando de la naturaleza del riesgo se pueda prever que su ocurrencia es inusual.</t>
  </si>
  <si>
    <t>cuando en pocos contratos con objetos similares, el resultado es la ocurrencia del riesgo o cuando de la naturaleza del riesgo se pueda prever que ocurrirá remotamente.</t>
  </si>
  <si>
    <t xml:space="preserve">Perturba la ejecución del contrato de manera grave. </t>
  </si>
  <si>
    <t xml:space="preserve"> impacto sobre el valor del contrato en más del treinta por ciento (30%),</t>
  </si>
  <si>
    <t>imposibilitando la
consecución del
objeto contractual.</t>
  </si>
  <si>
    <t>Obstruye la ejecución del contrato sustancialmente</t>
  </si>
  <si>
    <t>incremento del valor del contrato entre el quince (15%) y el treinta por ciento (30%).</t>
  </si>
  <si>
    <t>permite la consecución del objeto contractual</t>
  </si>
  <si>
    <t>Afecta la ejecución del contrato de manera moderada</t>
  </si>
  <si>
    <t xml:space="preserve">Generando un impacto sobre el valor del contrato entre el cinco (5%)  y el quince por ciento (15%). </t>
  </si>
  <si>
    <t>sin afectar considerablemente el equilibrio económico</t>
  </si>
  <si>
    <t>Dificulta la ejecución del contrato de manera leve</t>
  </si>
  <si>
    <t xml:space="preserve"> Los sobrecostos no representan más del cinco por ciento (5%) del valor del contrato </t>
  </si>
  <si>
    <t>aplicando medidas mínimas se pueden lograr el objeto contractual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</si>
</sst>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 #,##0;[Red]\-&quot;$&quot;\ #,##0"/>
    <numFmt numFmtId="165" formatCode="_-&quot;$&quot;\ * #,##0.00_-;\-&quot;$&quot;\ * #,##0.00_-;_-&quot;$&quot;\ * &quot;-&quot;??_-;_-@_-"/>
  </numFmts>
  <fonts count="17">
    <font>
      <sz val="10"/>
      <color theme="1"/>
      <name val="Arial"/>
      <family val="2"/>
    </font>
    <font>
      <sz val="9"/>
      <color indexed="81"/>
      <name val="Tahoma"/>
      <family val="2"/>
    </font>
    <font>
      <b/>
      <sz val="9"/>
      <color indexed="81"/>
      <name val="Tahoma"/>
      <family val="2"/>
    </font>
    <font>
      <sz val="12"/>
      <color rgb="FFFFFFFF"/>
      <name val="Arial"/>
      <family val="2"/>
    </font>
    <font>
      <sz val="12"/>
      <color rgb="FF000000"/>
      <name val="Times New Roman"/>
      <family val="1"/>
    </font>
    <font>
      <sz val="11"/>
      <color rgb="FF000000"/>
      <name val="Times New Roman"/>
      <family val="1"/>
    </font>
    <font>
      <sz val="8"/>
      <color rgb="FF000000"/>
      <name val="Helvetica"/>
    </font>
    <font>
      <sz val="10"/>
      <color theme="1"/>
      <name val="Calibri Light"/>
      <family val="2"/>
      <scheme val="major"/>
    </font>
    <font>
      <sz val="10"/>
      <color theme="1"/>
      <name val="Arial"/>
      <family val="2"/>
    </font>
    <font>
      <sz val="11"/>
      <color theme="1"/>
      <name val="Arial"/>
      <family val="2"/>
    </font>
    <font>
      <sz val="12"/>
      <name val="Arial"/>
      <family val="2"/>
    </font>
    <font>
      <b/>
      <sz val="12"/>
      <name val="Arial"/>
      <family val="2"/>
    </font>
    <font>
      <b/>
      <sz val="12"/>
      <color theme="1"/>
      <name val="Arial"/>
      <family val="2"/>
    </font>
    <font>
      <sz val="12"/>
      <color theme="1"/>
      <name val="Arial"/>
      <family val="2"/>
    </font>
    <font>
      <sz val="10"/>
      <name val="Arial"/>
      <family val="2"/>
    </font>
    <font>
      <b/>
      <sz val="10"/>
      <color theme="1"/>
      <name val="Arial"/>
      <family val="2"/>
    </font>
    <font>
      <b/>
      <sz val="11"/>
      <name val="Arial"/>
      <family val="2"/>
    </font>
  </fonts>
  <fills count="8">
    <fill>
      <patternFill patternType="none"/>
    </fill>
    <fill>
      <patternFill patternType="gray125"/>
    </fill>
    <fill>
      <patternFill patternType="solid">
        <fgColor rgb="FF4E4D4D"/>
        <bgColor indexed="64"/>
      </patternFill>
    </fill>
    <fill>
      <patternFill patternType="solid">
        <fgColor rgb="FFC00000"/>
        <bgColor indexed="64"/>
      </patternFill>
    </fill>
    <fill>
      <patternFill patternType="solid">
        <fgColor rgb="FFFFC000"/>
        <bgColor indexed="64"/>
      </patternFill>
    </fill>
    <fill>
      <patternFill patternType="solid">
        <fgColor rgb="FF92D050"/>
        <bgColor indexed="64"/>
      </patternFill>
    </fill>
    <fill>
      <patternFill patternType="solid">
        <fgColor rgb="FFFF3300"/>
        <bgColor indexed="64"/>
      </patternFill>
    </fill>
    <fill>
      <patternFill patternType="solid">
        <fgColor theme="9" tint="0.59999389629810485"/>
        <bgColor indexed="64"/>
      </patternFill>
    </fill>
  </fills>
  <borders count="11">
    <border>
      <left/>
      <right/>
      <top/>
      <bottom/>
      <diagonal/>
    </border>
    <border>
      <left style="medium">
        <color rgb="FFA6A6A6"/>
      </left>
      <right style="medium">
        <color rgb="FFA6A6A6"/>
      </right>
      <top style="medium">
        <color rgb="FFA6A6A6"/>
      </top>
      <bottom/>
      <diagonal/>
    </border>
    <border>
      <left style="thin">
        <color indexed="64"/>
      </left>
      <right style="thin">
        <color indexed="64"/>
      </right>
      <top style="thin">
        <color indexed="64"/>
      </top>
      <bottom style="thin">
        <color indexed="64"/>
      </bottom>
      <diagonal/>
    </border>
    <border>
      <left/>
      <right/>
      <top/>
      <bottom style="medium">
        <color rgb="FFA6A6A6"/>
      </bottom>
      <diagonal/>
    </border>
    <border>
      <left/>
      <right/>
      <top style="medium">
        <color rgb="FFA6A6A6"/>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165" fontId="8" fillId="0" borderId="0" applyFont="0" applyFill="0" applyBorder="0" applyAlignment="0" applyProtection="0"/>
  </cellStyleXfs>
  <cellXfs count="88">
    <xf numFmtId="0" fontId="0" fillId="0" borderId="0" xfId="0"/>
    <xf numFmtId="0" fontId="0" fillId="0" borderId="0" xfId="0" applyAlignment="1">
      <alignment vertical="center" wrapText="1"/>
    </xf>
    <xf numFmtId="0" fontId="0" fillId="0" borderId="0" xfId="0" applyAlignment="1">
      <alignment vertical="center"/>
    </xf>
    <xf numFmtId="0" fontId="3" fillId="2" borderId="1" xfId="0" applyFont="1" applyFill="1" applyBorder="1" applyAlignment="1">
      <alignment vertical="center" wrapText="1"/>
    </xf>
    <xf numFmtId="0" fontId="4" fillId="0" borderId="2" xfId="0" applyFont="1" applyBorder="1" applyAlignment="1">
      <alignment vertical="center" wrapText="1"/>
    </xf>
    <xf numFmtId="0" fontId="4" fillId="0" borderId="2" xfId="0" applyFont="1" applyBorder="1" applyAlignment="1">
      <alignment horizontal="center" vertical="center" wrapText="1"/>
    </xf>
    <xf numFmtId="0" fontId="0" fillId="0" borderId="2" xfId="0" applyBorder="1" applyAlignment="1">
      <alignment horizontal="center" vertical="center"/>
    </xf>
    <xf numFmtId="0" fontId="0" fillId="0" borderId="2" xfId="0" applyBorder="1" applyAlignment="1">
      <alignment horizontal="center" vertical="center" wrapText="1"/>
    </xf>
    <xf numFmtId="0" fontId="0" fillId="0" borderId="2" xfId="0" applyBorder="1" applyAlignment="1">
      <alignment vertical="center"/>
    </xf>
    <xf numFmtId="0" fontId="0" fillId="0" borderId="2" xfId="0" applyBorder="1" applyAlignment="1">
      <alignment horizontal="justify" vertical="center" wrapText="1"/>
    </xf>
    <xf numFmtId="0" fontId="0" fillId="0" borderId="2" xfId="0" applyBorder="1" applyAlignment="1">
      <alignment vertical="center" wrapText="1"/>
    </xf>
    <xf numFmtId="0" fontId="0" fillId="3" borderId="2" xfId="0" applyFill="1" applyBorder="1" applyAlignment="1">
      <alignment horizontal="center" vertical="center" wrapText="1"/>
    </xf>
    <xf numFmtId="0" fontId="0" fillId="6" borderId="2" xfId="0" applyFill="1" applyBorder="1" applyAlignment="1">
      <alignment horizontal="center" vertical="center" wrapText="1"/>
    </xf>
    <xf numFmtId="0" fontId="0" fillId="4" borderId="2" xfId="0" applyFill="1" applyBorder="1" applyAlignment="1">
      <alignment horizontal="center" vertical="center" wrapText="1"/>
    </xf>
    <xf numFmtId="0" fontId="0" fillId="5" borderId="2" xfId="0" applyFill="1" applyBorder="1" applyAlignment="1">
      <alignment horizontal="center" vertical="center" wrapText="1"/>
    </xf>
    <xf numFmtId="0" fontId="6" fillId="0" borderId="2" xfId="0" applyFont="1" applyBorder="1" applyAlignment="1">
      <alignment vertical="center"/>
    </xf>
    <xf numFmtId="0" fontId="6" fillId="0" borderId="2" xfId="0" applyFont="1" applyBorder="1" applyAlignment="1">
      <alignment vertical="center" wrapText="1"/>
    </xf>
    <xf numFmtId="0" fontId="7" fillId="0" borderId="0" xfId="0" applyFont="1" applyAlignment="1">
      <alignment horizontal="center" vertical="center"/>
    </xf>
    <xf numFmtId="0" fontId="7" fillId="0" borderId="0" xfId="0" applyFont="1" applyAlignment="1">
      <alignment horizontal="center" vertical="center" wrapText="1"/>
    </xf>
    <xf numFmtId="0" fontId="9" fillId="0" borderId="0" xfId="0" applyFont="1"/>
    <xf numFmtId="0" fontId="0" fillId="0" borderId="0" xfId="0" applyAlignment="1">
      <alignment vertical="top"/>
    </xf>
    <xf numFmtId="0" fontId="11" fillId="7" borderId="2" xfId="0" applyFont="1" applyFill="1" applyBorder="1" applyAlignment="1">
      <alignment horizontal="center" vertical="center" wrapText="1"/>
    </xf>
    <xf numFmtId="0" fontId="12" fillId="0" borderId="2" xfId="0" applyFont="1" applyBorder="1" applyAlignment="1">
      <alignment vertical="center"/>
    </xf>
    <xf numFmtId="0" fontId="13" fillId="0" borderId="0" xfId="0" applyFont="1" applyAlignment="1">
      <alignment horizontal="center" vertical="center"/>
    </xf>
    <xf numFmtId="0" fontId="9" fillId="0" borderId="2" xfId="0" applyFont="1" applyBorder="1" applyAlignment="1">
      <alignment horizontal="center" vertical="center"/>
    </xf>
    <xf numFmtId="0" fontId="9" fillId="0" borderId="2" xfId="0" applyFont="1" applyBorder="1" applyAlignment="1">
      <alignment horizontal="center" vertical="center" wrapText="1"/>
    </xf>
    <xf numFmtId="0" fontId="9" fillId="0" borderId="0" xfId="0" applyFont="1" applyAlignment="1">
      <alignment horizontal="center" vertical="center"/>
    </xf>
    <xf numFmtId="0" fontId="9" fillId="0" borderId="0" xfId="0" applyFont="1" applyAlignment="1">
      <alignment horizontal="center" vertical="center" wrapText="1"/>
    </xf>
    <xf numFmtId="0" fontId="9" fillId="0" borderId="2" xfId="0" applyFont="1" applyBorder="1" applyAlignment="1">
      <alignment horizontal="justify" vertical="center" wrapText="1"/>
    </xf>
    <xf numFmtId="0" fontId="12" fillId="7" borderId="2" xfId="0" applyFont="1" applyFill="1" applyBorder="1" applyAlignment="1">
      <alignment horizontal="center" vertical="center" wrapText="1"/>
    </xf>
    <xf numFmtId="0" fontId="9" fillId="0" borderId="2" xfId="0" applyFont="1" applyBorder="1" applyAlignment="1">
      <alignment horizontal="justify" vertical="top" wrapText="1"/>
    </xf>
    <xf numFmtId="0" fontId="12" fillId="7" borderId="2" xfId="0" applyFont="1" applyFill="1" applyBorder="1" applyAlignment="1">
      <alignment horizontal="justify" vertical="center" wrapText="1"/>
    </xf>
    <xf numFmtId="0" fontId="9" fillId="0" borderId="7" xfId="0" applyFont="1" applyBorder="1" applyAlignment="1">
      <alignment horizontal="center" vertical="center" wrapText="1"/>
    </xf>
    <xf numFmtId="0" fontId="9" fillId="0" borderId="7" xfId="0" applyFont="1" applyBorder="1" applyAlignment="1">
      <alignment horizontal="justify" vertical="center" wrapText="1"/>
    </xf>
    <xf numFmtId="0" fontId="12" fillId="0" borderId="2" xfId="0" applyFont="1" applyBorder="1" applyAlignment="1">
      <alignment horizontal="center" vertical="center" wrapText="1"/>
    </xf>
    <xf numFmtId="0" fontId="12" fillId="0" borderId="2" xfId="0" applyFont="1" applyBorder="1" applyAlignment="1">
      <alignment horizontal="center" vertical="center"/>
    </xf>
    <xf numFmtId="165" fontId="9" fillId="0" borderId="7" xfId="1" applyFont="1" applyBorder="1" applyAlignment="1">
      <alignment vertical="center"/>
    </xf>
    <xf numFmtId="165" fontId="9" fillId="0" borderId="2" xfId="1" applyFont="1" applyBorder="1" applyAlignment="1">
      <alignment vertical="center"/>
    </xf>
    <xf numFmtId="0" fontId="9" fillId="0" borderId="2" xfId="0" applyFont="1" applyBorder="1" applyAlignment="1">
      <alignment horizontal="justify" vertical="center"/>
    </xf>
    <xf numFmtId="0" fontId="9" fillId="0" borderId="2" xfId="0" applyFont="1" applyBorder="1" applyAlignment="1">
      <alignment vertical="center"/>
    </xf>
    <xf numFmtId="0" fontId="0" fillId="0" borderId="0" xfId="0" applyAlignment="1">
      <alignment horizontal="left" vertical="top" wrapText="1"/>
    </xf>
    <xf numFmtId="0" fontId="9" fillId="0" borderId="2" xfId="0" applyFont="1" applyBorder="1" applyAlignment="1">
      <alignment horizontal="left" vertical="top" wrapText="1"/>
    </xf>
    <xf numFmtId="0" fontId="14" fillId="0" borderId="2" xfId="0" applyFont="1" applyBorder="1" applyAlignment="1">
      <alignment vertical="center"/>
    </xf>
    <xf numFmtId="0" fontId="15" fillId="0" borderId="2" xfId="0" applyFont="1" applyBorder="1" applyAlignment="1">
      <alignment vertical="center"/>
    </xf>
    <xf numFmtId="0" fontId="9" fillId="0" borderId="2" xfId="0" applyFont="1" applyBorder="1" applyAlignment="1">
      <alignment horizontal="left" vertical="center" wrapText="1"/>
    </xf>
    <xf numFmtId="0" fontId="16" fillId="7" borderId="2" xfId="0" applyFont="1" applyFill="1" applyBorder="1" applyAlignment="1">
      <alignment horizontal="center" vertical="center" wrapText="1"/>
    </xf>
    <xf numFmtId="0" fontId="9" fillId="0" borderId="7" xfId="0" applyFont="1" applyBorder="1" applyAlignment="1">
      <alignment horizontal="left" vertical="center" wrapText="1"/>
    </xf>
    <xf numFmtId="0" fontId="0" fillId="0" borderId="2" xfId="0" applyBorder="1" applyAlignment="1">
      <alignment horizontal="left" vertical="center" wrapText="1"/>
    </xf>
    <xf numFmtId="0" fontId="12" fillId="0" borderId="2" xfId="0" applyFont="1" applyBorder="1" applyAlignment="1">
      <alignment horizontal="left" vertical="center"/>
    </xf>
    <xf numFmtId="0" fontId="16" fillId="7" borderId="2" xfId="0" applyFont="1" applyFill="1" applyBorder="1" applyAlignment="1">
      <alignment horizontal="center" vertical="center" wrapText="1"/>
    </xf>
    <xf numFmtId="0" fontId="16" fillId="7" borderId="6" xfId="0" applyFont="1" applyFill="1" applyBorder="1" applyAlignment="1">
      <alignment horizontal="center" vertical="center" wrapText="1"/>
    </xf>
    <xf numFmtId="0" fontId="16" fillId="7" borderId="7" xfId="0" applyFont="1" applyFill="1" applyBorder="1" applyAlignment="1">
      <alignment horizontal="center" vertical="center" wrapText="1"/>
    </xf>
    <xf numFmtId="49" fontId="14" fillId="0" borderId="2" xfId="0" applyNumberFormat="1" applyFont="1" applyBorder="1" applyAlignment="1">
      <alignment horizontal="left" vertical="center"/>
    </xf>
    <xf numFmtId="0" fontId="12" fillId="0" borderId="2" xfId="0" applyFont="1" applyBorder="1" applyAlignment="1">
      <alignment horizontal="center" vertical="center"/>
    </xf>
    <xf numFmtId="0" fontId="9" fillId="0" borderId="2" xfId="0" applyFont="1" applyBorder="1" applyAlignment="1">
      <alignment horizontal="left" vertical="center"/>
    </xf>
    <xf numFmtId="0" fontId="11" fillId="7" borderId="2" xfId="0" applyFont="1" applyFill="1" applyBorder="1" applyAlignment="1">
      <alignment horizontal="center" vertical="center" wrapText="1"/>
    </xf>
    <xf numFmtId="0" fontId="9" fillId="0" borderId="2" xfId="0" applyFont="1" applyBorder="1" applyAlignment="1">
      <alignment horizontal="left" vertical="center" wrapText="1"/>
    </xf>
    <xf numFmtId="0" fontId="9" fillId="0" borderId="8" xfId="0" applyFont="1" applyBorder="1" applyAlignment="1">
      <alignment horizontal="left" vertical="top"/>
    </xf>
    <xf numFmtId="0" fontId="9" fillId="0" borderId="9" xfId="0" applyFont="1" applyBorder="1" applyAlignment="1">
      <alignment horizontal="left" vertical="top"/>
    </xf>
    <xf numFmtId="0" fontId="9" fillId="0" borderId="10" xfId="0" applyFont="1" applyBorder="1" applyAlignment="1">
      <alignment horizontal="left" vertical="top"/>
    </xf>
    <xf numFmtId="0" fontId="12" fillId="7" borderId="8" xfId="0" applyFont="1" applyFill="1" applyBorder="1" applyAlignment="1">
      <alignment horizontal="center" vertical="center" wrapText="1"/>
    </xf>
    <xf numFmtId="0" fontId="12" fillId="7" borderId="9" xfId="0" applyFont="1" applyFill="1" applyBorder="1" applyAlignment="1">
      <alignment horizontal="center" vertical="center" wrapText="1"/>
    </xf>
    <xf numFmtId="0" fontId="12" fillId="7" borderId="10" xfId="0" applyFont="1" applyFill="1" applyBorder="1" applyAlignment="1">
      <alignment horizontal="center" vertical="center" wrapText="1"/>
    </xf>
    <xf numFmtId="0" fontId="12" fillId="0" borderId="2" xfId="0" applyFont="1" applyBorder="1" applyAlignment="1">
      <alignment horizontal="left" vertical="center" wrapText="1"/>
    </xf>
    <xf numFmtId="0" fontId="12" fillId="0" borderId="8" xfId="0" applyFont="1" applyBorder="1" applyAlignment="1">
      <alignment horizontal="center" vertical="center" wrapText="1"/>
    </xf>
    <xf numFmtId="0" fontId="12" fillId="0" borderId="10" xfId="0" applyFont="1" applyBorder="1" applyAlignment="1">
      <alignment horizontal="center" vertical="center" wrapText="1"/>
    </xf>
    <xf numFmtId="164" fontId="9" fillId="0" borderId="8" xfId="1" applyNumberFormat="1" applyFont="1" applyBorder="1" applyAlignment="1">
      <alignment horizontal="left" vertical="center"/>
    </xf>
    <xf numFmtId="0" fontId="9" fillId="0" borderId="9" xfId="1" applyNumberFormat="1" applyFont="1" applyBorder="1" applyAlignment="1">
      <alignment horizontal="left" vertical="center"/>
    </xf>
    <xf numFmtId="0" fontId="9" fillId="0" borderId="10" xfId="1" applyNumberFormat="1" applyFont="1" applyBorder="1" applyAlignment="1">
      <alignment horizontal="left" vertical="center"/>
    </xf>
    <xf numFmtId="0" fontId="12" fillId="7" borderId="2" xfId="0" applyFont="1" applyFill="1" applyBorder="1" applyAlignment="1">
      <alignment horizontal="center"/>
    </xf>
    <xf numFmtId="0" fontId="11" fillId="7" borderId="2" xfId="0" applyFont="1" applyFill="1" applyBorder="1" applyAlignment="1">
      <alignment horizontal="center" vertical="center"/>
    </xf>
    <xf numFmtId="0" fontId="12" fillId="7" borderId="2" xfId="0" applyFont="1" applyFill="1" applyBorder="1" applyAlignment="1">
      <alignment horizontal="center" vertical="center"/>
    </xf>
    <xf numFmtId="0" fontId="9" fillId="0" borderId="6" xfId="0" applyFont="1" applyBorder="1" applyAlignment="1">
      <alignment horizontal="justify" vertical="center" wrapText="1"/>
    </xf>
    <xf numFmtId="0" fontId="9" fillId="0" borderId="7" xfId="0" applyFont="1" applyBorder="1" applyAlignment="1">
      <alignment horizontal="justify" vertical="center" wrapText="1"/>
    </xf>
    <xf numFmtId="0" fontId="9" fillId="0" borderId="5" xfId="0" applyFont="1" applyBorder="1" applyAlignment="1">
      <alignment horizontal="justify" vertical="center" wrapText="1"/>
    </xf>
    <xf numFmtId="0" fontId="12" fillId="7" borderId="6" xfId="0" applyFont="1" applyFill="1" applyBorder="1" applyAlignment="1">
      <alignment horizontal="justify" vertical="center" wrapText="1"/>
    </xf>
    <xf numFmtId="0" fontId="12" fillId="7" borderId="7" xfId="0" applyFont="1" applyFill="1" applyBorder="1" applyAlignment="1">
      <alignment horizontal="justify" vertical="center" wrapText="1"/>
    </xf>
    <xf numFmtId="0" fontId="12" fillId="7" borderId="5" xfId="0" applyFont="1" applyFill="1" applyBorder="1" applyAlignment="1">
      <alignment horizontal="justify" vertical="center" wrapText="1"/>
    </xf>
    <xf numFmtId="0" fontId="11" fillId="7" borderId="0" xfId="0" applyFont="1" applyFill="1" applyAlignment="1">
      <alignment horizontal="center" vertical="center" wrapText="1"/>
    </xf>
    <xf numFmtId="0" fontId="11" fillId="7" borderId="3" xfId="0" applyFont="1" applyFill="1" applyBorder="1" applyAlignment="1">
      <alignment horizontal="center" vertical="center" wrapText="1"/>
    </xf>
    <xf numFmtId="0" fontId="12" fillId="7" borderId="0" xfId="0" applyFont="1" applyFill="1" applyAlignment="1">
      <alignment horizontal="center"/>
    </xf>
    <xf numFmtId="0" fontId="11" fillId="7" borderId="2" xfId="0" applyFont="1" applyFill="1" applyBorder="1" applyAlignment="1">
      <alignment horizontal="center"/>
    </xf>
    <xf numFmtId="0" fontId="11" fillId="7" borderId="4" xfId="0" applyFont="1" applyFill="1" applyBorder="1" applyAlignment="1">
      <alignment horizontal="center" vertical="center" wrapText="1"/>
    </xf>
    <xf numFmtId="0" fontId="12" fillId="7" borderId="0" xfId="0" applyFont="1" applyFill="1" applyAlignment="1">
      <alignment horizontal="center" vertical="center"/>
    </xf>
    <xf numFmtId="0" fontId="10" fillId="7" borderId="0" xfId="0" applyFont="1" applyFill="1" applyAlignment="1">
      <alignment horizontal="center" vertical="center" wrapText="1"/>
    </xf>
    <xf numFmtId="0" fontId="5" fillId="0" borderId="2" xfId="0" applyFont="1" applyBorder="1" applyAlignment="1">
      <alignment horizontal="center" vertical="center" wrapText="1"/>
    </xf>
    <xf numFmtId="0" fontId="0" fillId="0" borderId="2" xfId="0" applyBorder="1" applyAlignment="1">
      <alignment horizontal="center" vertical="center" wrapText="1"/>
    </xf>
    <xf numFmtId="0" fontId="4" fillId="0" borderId="2" xfId="0" applyFont="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colors>
    <mruColors>
      <color rgb="FFFF9966"/>
      <color rgb="FFFF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63498</xdr:rowOff>
    </xdr:from>
    <xdr:to>
      <xdr:col>1</xdr:col>
      <xdr:colOff>1090295</xdr:colOff>
      <xdr:row>0</xdr:row>
      <xdr:rowOff>806448</xdr:rowOff>
    </xdr:to>
    <xdr:pic>
      <xdr:nvPicPr>
        <xdr:cNvPr id="4" name="Imagen 3" descr="Vista previa de imagen">
          <a:extLst>
            <a:ext uri="{FF2B5EF4-FFF2-40B4-BE49-F238E27FC236}">
              <a16:creationId xmlns:a16="http://schemas.microsoft.com/office/drawing/2014/main" id="{C6F6F81F-0BBB-D2BA-B660-FB6FAC05EF4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63498"/>
          <a:ext cx="1407795" cy="742950"/>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1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X28"/>
  <sheetViews>
    <sheetView showGridLines="0" tabSelected="1" topLeftCell="A3" zoomScale="70" zoomScaleNormal="52" zoomScaleSheetLayoutView="80" workbookViewId="0">
      <selection activeCell="C10" sqref="C10:X10"/>
    </sheetView>
  </sheetViews>
  <sheetFormatPr defaultColWidth="11.42578125" defaultRowHeight="12.95"/>
  <cols>
    <col min="1" max="1" width="4.5703125" style="17" customWidth="1"/>
    <col min="2" max="2" width="23.42578125" style="17" customWidth="1"/>
    <col min="3" max="3" width="26.5703125" style="17" customWidth="1"/>
    <col min="4" max="4" width="26.42578125" style="17" customWidth="1"/>
    <col min="5" max="5" width="25.85546875" style="17" customWidth="1"/>
    <col min="6" max="6" width="29.140625" style="17" customWidth="1"/>
    <col min="7" max="7" width="35.28515625" style="17" customWidth="1"/>
    <col min="8" max="8" width="16.140625" style="17" customWidth="1"/>
    <col min="9" max="9" width="16" style="17" customWidth="1"/>
    <col min="10" max="10" width="15.5703125" style="17" customWidth="1"/>
    <col min="11" max="11" width="14.5703125" style="17" customWidth="1"/>
    <col min="12" max="12" width="16.5703125" style="17" customWidth="1"/>
    <col min="13" max="13" width="23.42578125" style="18" customWidth="1"/>
    <col min="14" max="14" width="35.7109375" style="17" customWidth="1"/>
    <col min="15" max="15" width="15.85546875" style="17" customWidth="1"/>
    <col min="16" max="16" width="17.42578125" style="17" customWidth="1"/>
    <col min="17" max="17" width="16.140625" style="17" customWidth="1"/>
    <col min="18" max="18" width="15.42578125" style="17" customWidth="1"/>
    <col min="19" max="19" width="15.140625" style="17" customWidth="1"/>
    <col min="20" max="20" width="17.140625" style="17" customWidth="1"/>
    <col min="21" max="21" width="15.42578125" style="17" customWidth="1"/>
    <col min="22" max="22" width="15.28515625" style="17" customWidth="1"/>
    <col min="23" max="23" width="16" style="17" customWidth="1"/>
    <col min="24" max="24" width="18.42578125" style="17" customWidth="1"/>
    <col min="25" max="16384" width="11.42578125" style="17"/>
  </cols>
  <sheetData>
    <row r="1" spans="1:24" s="19" customFormat="1" ht="73.5" customHeight="1">
      <c r="A1" s="53"/>
      <c r="B1" s="53"/>
      <c r="C1" s="53"/>
      <c r="D1" s="53"/>
      <c r="E1" s="53"/>
      <c r="F1" s="53"/>
      <c r="G1" s="53"/>
      <c r="H1" s="53"/>
      <c r="I1" s="53"/>
      <c r="J1" s="53"/>
      <c r="K1" s="53"/>
      <c r="L1" s="53"/>
      <c r="M1" s="53"/>
      <c r="N1" s="53"/>
      <c r="O1" s="53"/>
      <c r="P1" s="53"/>
      <c r="Q1" s="53"/>
      <c r="R1" s="53"/>
      <c r="S1" s="53"/>
      <c r="T1" s="53"/>
      <c r="U1" s="53"/>
      <c r="V1" s="53"/>
      <c r="W1" s="53"/>
      <c r="X1" s="53"/>
    </row>
    <row r="2" spans="1:24" s="19" customFormat="1" ht="29.25" customHeight="1">
      <c r="A2" s="48" t="s">
        <v>0</v>
      </c>
      <c r="B2" s="48"/>
      <c r="C2" s="56" t="s">
        <v>1</v>
      </c>
      <c r="D2" s="54"/>
      <c r="E2" s="54"/>
      <c r="F2" s="54"/>
      <c r="G2" s="54"/>
      <c r="H2" s="54"/>
      <c r="I2" s="54"/>
      <c r="J2" s="54"/>
      <c r="K2" s="54"/>
      <c r="L2" s="54"/>
      <c r="M2" s="54"/>
      <c r="N2" s="54"/>
      <c r="O2" s="54"/>
      <c r="P2" s="54"/>
      <c r="Q2" s="54"/>
      <c r="R2" s="54"/>
      <c r="S2" s="54"/>
      <c r="T2" s="54"/>
      <c r="U2" s="54"/>
      <c r="V2" s="54"/>
      <c r="W2" s="54"/>
      <c r="X2" s="54"/>
    </row>
    <row r="3" spans="1:24" s="19" customFormat="1" ht="23.25" customHeight="1">
      <c r="A3" s="48" t="s">
        <v>2</v>
      </c>
      <c r="B3" s="48"/>
      <c r="C3" s="54" t="s">
        <v>3</v>
      </c>
      <c r="D3" s="54"/>
      <c r="E3" s="54"/>
      <c r="F3" s="54"/>
      <c r="G3" s="54"/>
      <c r="H3" s="54"/>
      <c r="I3" s="54"/>
      <c r="J3" s="54"/>
      <c r="K3" s="54"/>
      <c r="L3" s="54"/>
      <c r="M3" s="54"/>
      <c r="N3" s="54"/>
      <c r="O3" s="54"/>
      <c r="P3" s="54"/>
      <c r="Q3" s="54"/>
      <c r="R3" s="54"/>
      <c r="S3" s="54"/>
      <c r="T3" s="54"/>
      <c r="U3" s="54"/>
      <c r="V3" s="54"/>
      <c r="W3" s="54"/>
      <c r="X3" s="54"/>
    </row>
    <row r="4" spans="1:24" s="19" customFormat="1" ht="21.75" customHeight="1">
      <c r="A4" s="48" t="s">
        <v>4</v>
      </c>
      <c r="B4" s="48"/>
      <c r="C4" s="54" t="s">
        <v>5</v>
      </c>
      <c r="D4" s="54"/>
      <c r="E4" s="54"/>
      <c r="F4" s="54"/>
      <c r="G4" s="54"/>
      <c r="H4" s="54"/>
      <c r="I4" s="54"/>
      <c r="J4" s="54"/>
      <c r="K4" s="54"/>
      <c r="L4" s="54"/>
      <c r="M4" s="54"/>
      <c r="N4" s="54"/>
      <c r="O4" s="54"/>
      <c r="P4" s="54"/>
      <c r="Q4" s="54"/>
      <c r="R4" s="54"/>
      <c r="S4" s="54"/>
      <c r="T4" s="54"/>
      <c r="U4" s="54"/>
      <c r="V4" s="54"/>
      <c r="W4" s="54"/>
      <c r="X4" s="54"/>
    </row>
    <row r="5" spans="1:24" s="19" customFormat="1" ht="35.25" customHeight="1">
      <c r="A5" s="63" t="s">
        <v>6</v>
      </c>
      <c r="B5" s="63"/>
      <c r="C5" s="22" t="s">
        <v>7</v>
      </c>
      <c r="D5" s="47" t="s">
        <v>8</v>
      </c>
      <c r="E5" s="47"/>
      <c r="F5" s="22" t="s">
        <v>9</v>
      </c>
      <c r="G5" s="47" t="s">
        <v>10</v>
      </c>
      <c r="H5" s="47"/>
      <c r="I5" s="48" t="s">
        <v>11</v>
      </c>
      <c r="J5" s="48"/>
      <c r="K5" s="47" t="s">
        <v>12</v>
      </c>
      <c r="L5" s="47"/>
      <c r="M5" s="47"/>
      <c r="N5" s="47"/>
      <c r="O5" s="47"/>
      <c r="P5" s="47"/>
      <c r="Q5" s="47"/>
      <c r="R5" s="47"/>
      <c r="S5" s="47"/>
      <c r="T5" s="47"/>
      <c r="U5" s="47"/>
      <c r="V5" s="47"/>
      <c r="W5" s="47"/>
      <c r="X5" s="47"/>
    </row>
    <row r="6" spans="1:24" s="19" customFormat="1" ht="27.75" customHeight="1">
      <c r="A6" s="63"/>
      <c r="B6" s="63"/>
      <c r="C6" s="22" t="s">
        <v>13</v>
      </c>
      <c r="D6" s="42" t="s">
        <v>14</v>
      </c>
      <c r="E6" s="43" t="s">
        <v>15</v>
      </c>
      <c r="F6" s="52" t="s">
        <v>16</v>
      </c>
      <c r="G6" s="52"/>
      <c r="H6" s="52"/>
      <c r="I6" s="52"/>
      <c r="J6" s="52"/>
      <c r="K6" s="52"/>
      <c r="L6" s="52"/>
      <c r="M6" s="52"/>
      <c r="N6" s="52"/>
      <c r="O6" s="52"/>
      <c r="P6" s="52"/>
      <c r="Q6" s="52"/>
      <c r="R6" s="52"/>
      <c r="S6" s="52"/>
      <c r="T6" s="52"/>
      <c r="U6" s="52"/>
      <c r="V6" s="52"/>
      <c r="W6" s="52"/>
      <c r="X6" s="52"/>
    </row>
    <row r="7" spans="1:24" s="19" customFormat="1" ht="27.75" customHeight="1">
      <c r="A7" s="60" t="s">
        <v>17</v>
      </c>
      <c r="B7" s="61"/>
      <c r="C7" s="61"/>
      <c r="D7" s="61"/>
      <c r="E7" s="61"/>
      <c r="F7" s="61"/>
      <c r="G7" s="61"/>
      <c r="H7" s="61"/>
      <c r="I7" s="61"/>
      <c r="J7" s="61"/>
      <c r="K7" s="61"/>
      <c r="L7" s="61"/>
      <c r="M7" s="61"/>
      <c r="N7" s="61"/>
      <c r="O7" s="61"/>
      <c r="P7" s="61"/>
      <c r="Q7" s="61"/>
      <c r="R7" s="61"/>
      <c r="S7" s="61"/>
      <c r="T7" s="61"/>
      <c r="U7" s="61"/>
      <c r="V7" s="61"/>
      <c r="W7" s="61"/>
      <c r="X7" s="62"/>
    </row>
    <row r="8" spans="1:24" s="19" customFormat="1" ht="27.75" customHeight="1">
      <c r="A8" s="64" t="s">
        <v>18</v>
      </c>
      <c r="B8" s="65"/>
      <c r="C8" s="56" t="s">
        <v>19</v>
      </c>
      <c r="D8" s="54"/>
      <c r="E8" s="54"/>
      <c r="F8" s="54"/>
      <c r="G8" s="54"/>
      <c r="H8" s="54"/>
      <c r="I8" s="54"/>
      <c r="J8" s="54"/>
      <c r="K8" s="54"/>
      <c r="L8" s="54"/>
      <c r="M8" s="54"/>
      <c r="N8" s="54"/>
      <c r="O8" s="54"/>
      <c r="P8" s="54"/>
      <c r="Q8" s="54"/>
      <c r="R8" s="54"/>
      <c r="S8" s="54"/>
      <c r="T8" s="54"/>
      <c r="U8" s="54"/>
      <c r="V8" s="54"/>
      <c r="W8" s="54"/>
      <c r="X8" s="54"/>
    </row>
    <row r="9" spans="1:24" s="19" customFormat="1" ht="27.75" customHeight="1">
      <c r="A9" s="64" t="s">
        <v>20</v>
      </c>
      <c r="B9" s="65"/>
      <c r="C9" s="66" t="s">
        <v>21</v>
      </c>
      <c r="D9" s="67"/>
      <c r="E9" s="67"/>
      <c r="F9" s="67"/>
      <c r="G9" s="67"/>
      <c r="H9" s="67"/>
      <c r="I9" s="67"/>
      <c r="J9" s="67"/>
      <c r="K9" s="67"/>
      <c r="L9" s="67"/>
      <c r="M9" s="67"/>
      <c r="N9" s="67"/>
      <c r="O9" s="67"/>
      <c r="P9" s="67"/>
      <c r="Q9" s="67"/>
      <c r="R9" s="67"/>
      <c r="S9" s="67"/>
      <c r="T9" s="67"/>
      <c r="U9" s="67"/>
      <c r="V9" s="67"/>
      <c r="W9" s="67"/>
      <c r="X9" s="68"/>
    </row>
    <row r="10" spans="1:24" s="19" customFormat="1" ht="27.75" customHeight="1">
      <c r="A10" s="64" t="s">
        <v>22</v>
      </c>
      <c r="B10" s="65"/>
      <c r="C10" s="57" t="s">
        <v>23</v>
      </c>
      <c r="D10" s="58"/>
      <c r="E10" s="58"/>
      <c r="F10" s="58"/>
      <c r="G10" s="58"/>
      <c r="H10" s="58"/>
      <c r="I10" s="58"/>
      <c r="J10" s="58"/>
      <c r="K10" s="58"/>
      <c r="L10" s="58"/>
      <c r="M10" s="58"/>
      <c r="N10" s="58"/>
      <c r="O10" s="58"/>
      <c r="P10" s="58"/>
      <c r="Q10" s="58"/>
      <c r="R10" s="58"/>
      <c r="S10" s="58"/>
      <c r="T10" s="58"/>
      <c r="U10" s="58"/>
      <c r="V10" s="58"/>
      <c r="W10" s="58"/>
      <c r="X10" s="59"/>
    </row>
    <row r="11" spans="1:24" s="23" customFormat="1" ht="33.75" customHeight="1">
      <c r="A11" s="55" t="s">
        <v>24</v>
      </c>
      <c r="B11" s="49" t="s">
        <v>25</v>
      </c>
      <c r="C11" s="49" t="s">
        <v>26</v>
      </c>
      <c r="D11" s="49" t="s">
        <v>27</v>
      </c>
      <c r="E11" s="49" t="s">
        <v>28</v>
      </c>
      <c r="F11" s="49" t="s">
        <v>29</v>
      </c>
      <c r="G11" s="49" t="s">
        <v>30</v>
      </c>
      <c r="H11" s="49" t="s">
        <v>31</v>
      </c>
      <c r="I11" s="49" t="s">
        <v>32</v>
      </c>
      <c r="J11" s="49" t="s">
        <v>33</v>
      </c>
      <c r="K11" s="50" t="s">
        <v>34</v>
      </c>
      <c r="L11" s="49" t="s">
        <v>35</v>
      </c>
      <c r="M11" s="49" t="s">
        <v>36</v>
      </c>
      <c r="N11" s="49" t="s">
        <v>37</v>
      </c>
      <c r="O11" s="49" t="s">
        <v>38</v>
      </c>
      <c r="P11" s="49"/>
      <c r="Q11" s="49"/>
      <c r="R11" s="49"/>
      <c r="S11" s="49" t="s">
        <v>39</v>
      </c>
      <c r="T11" s="49" t="s">
        <v>40</v>
      </c>
      <c r="U11" s="49" t="s">
        <v>41</v>
      </c>
      <c r="V11" s="49" t="s">
        <v>42</v>
      </c>
      <c r="W11" s="49" t="s">
        <v>43</v>
      </c>
      <c r="X11" s="49"/>
    </row>
    <row r="12" spans="1:24" s="23" customFormat="1" ht="33.75" customHeight="1">
      <c r="A12" s="55"/>
      <c r="B12" s="49"/>
      <c r="C12" s="49"/>
      <c r="D12" s="49"/>
      <c r="E12" s="49"/>
      <c r="F12" s="49"/>
      <c r="G12" s="49"/>
      <c r="H12" s="49"/>
      <c r="I12" s="49"/>
      <c r="J12" s="49"/>
      <c r="K12" s="51"/>
      <c r="L12" s="49"/>
      <c r="M12" s="49"/>
      <c r="N12" s="49"/>
      <c r="O12" s="45" t="s">
        <v>31</v>
      </c>
      <c r="P12" s="45" t="s">
        <v>32</v>
      </c>
      <c r="Q12" s="45" t="s">
        <v>44</v>
      </c>
      <c r="R12" s="45" t="s">
        <v>34</v>
      </c>
      <c r="S12" s="49"/>
      <c r="T12" s="49"/>
      <c r="U12" s="49"/>
      <c r="V12" s="49"/>
      <c r="W12" s="45" t="s">
        <v>45</v>
      </c>
      <c r="X12" s="45" t="s">
        <v>46</v>
      </c>
    </row>
    <row r="13" spans="1:24" s="26" customFormat="1" ht="40.5" customHeight="1">
      <c r="A13" s="24">
        <v>1</v>
      </c>
      <c r="B13" s="24" t="s">
        <v>47</v>
      </c>
      <c r="C13" s="24" t="s">
        <v>48</v>
      </c>
      <c r="D13" s="24" t="s">
        <v>49</v>
      </c>
      <c r="E13" s="25" t="s">
        <v>50</v>
      </c>
      <c r="F13" s="44" t="s">
        <v>51</v>
      </c>
      <c r="G13" s="44" t="s">
        <v>52</v>
      </c>
      <c r="H13" s="24">
        <v>1</v>
      </c>
      <c r="I13" s="24">
        <v>2</v>
      </c>
      <c r="J13" s="24">
        <f>+H13+I13</f>
        <v>3</v>
      </c>
      <c r="K13" s="24" t="s">
        <v>53</v>
      </c>
      <c r="L13" s="25" t="s">
        <v>54</v>
      </c>
      <c r="M13" s="44" t="s">
        <v>55</v>
      </c>
      <c r="N13" s="44" t="s">
        <v>56</v>
      </c>
      <c r="O13" s="24">
        <v>1</v>
      </c>
      <c r="P13" s="24">
        <v>1</v>
      </c>
      <c r="Q13" s="24">
        <f>+O13+P13</f>
        <v>2</v>
      </c>
      <c r="R13" s="24" t="s">
        <v>53</v>
      </c>
      <c r="S13" s="24" t="s">
        <v>57</v>
      </c>
      <c r="T13" s="44" t="s">
        <v>58</v>
      </c>
      <c r="U13" s="44" t="s">
        <v>59</v>
      </c>
      <c r="V13" s="44" t="s">
        <v>60</v>
      </c>
      <c r="W13" s="44" t="s">
        <v>61</v>
      </c>
      <c r="X13" s="44" t="s">
        <v>62</v>
      </c>
    </row>
    <row r="14" spans="1:24" s="26" customFormat="1" ht="37.5" customHeight="1">
      <c r="A14" s="24">
        <v>2</v>
      </c>
      <c r="B14" s="24" t="s">
        <v>47</v>
      </c>
      <c r="C14" s="24" t="s">
        <v>48</v>
      </c>
      <c r="D14" s="24" t="s">
        <v>49</v>
      </c>
      <c r="E14" s="25" t="s">
        <v>50</v>
      </c>
      <c r="F14" s="44" t="s">
        <v>63</v>
      </c>
      <c r="G14" s="44" t="s">
        <v>64</v>
      </c>
      <c r="H14" s="24">
        <v>2</v>
      </c>
      <c r="I14" s="24">
        <v>2</v>
      </c>
      <c r="J14" s="24">
        <f>+H14+I14</f>
        <v>4</v>
      </c>
      <c r="K14" s="24" t="s">
        <v>53</v>
      </c>
      <c r="L14" s="25" t="s">
        <v>54</v>
      </c>
      <c r="M14" s="44" t="s">
        <v>55</v>
      </c>
      <c r="N14" s="44" t="s">
        <v>65</v>
      </c>
      <c r="O14" s="24">
        <v>1</v>
      </c>
      <c r="P14" s="24">
        <v>2</v>
      </c>
      <c r="Q14" s="24">
        <f>+O14+P14</f>
        <v>3</v>
      </c>
      <c r="R14" s="24" t="s">
        <v>53</v>
      </c>
      <c r="S14" s="24" t="s">
        <v>57</v>
      </c>
      <c r="T14" s="44" t="s">
        <v>66</v>
      </c>
      <c r="U14" s="44" t="s">
        <v>67</v>
      </c>
      <c r="V14" s="44" t="s">
        <v>60</v>
      </c>
      <c r="W14" s="44" t="s">
        <v>61</v>
      </c>
      <c r="X14" s="44" t="s">
        <v>62</v>
      </c>
    </row>
    <row r="15" spans="1:24" s="26" customFormat="1" ht="39" customHeight="1">
      <c r="A15" s="24">
        <v>3</v>
      </c>
      <c r="B15" s="24" t="s">
        <v>47</v>
      </c>
      <c r="C15" s="24" t="s">
        <v>48</v>
      </c>
      <c r="D15" s="24" t="s">
        <v>68</v>
      </c>
      <c r="E15" s="25" t="s">
        <v>50</v>
      </c>
      <c r="F15" s="44" t="s">
        <v>69</v>
      </c>
      <c r="G15" s="44" t="s">
        <v>70</v>
      </c>
      <c r="H15" s="24">
        <v>2</v>
      </c>
      <c r="I15" s="24">
        <v>2</v>
      </c>
      <c r="J15" s="24">
        <f>+H15+I15</f>
        <v>4</v>
      </c>
      <c r="K15" s="24" t="s">
        <v>53</v>
      </c>
      <c r="L15" s="25" t="s">
        <v>54</v>
      </c>
      <c r="M15" s="44" t="s">
        <v>55</v>
      </c>
      <c r="N15" s="44" t="s">
        <v>71</v>
      </c>
      <c r="O15" s="24">
        <v>1</v>
      </c>
      <c r="P15" s="24">
        <v>1</v>
      </c>
      <c r="Q15" s="24">
        <f>+O15+P15</f>
        <v>2</v>
      </c>
      <c r="R15" s="24" t="s">
        <v>53</v>
      </c>
      <c r="S15" s="24" t="s">
        <v>57</v>
      </c>
      <c r="T15" s="44" t="s">
        <v>66</v>
      </c>
      <c r="U15" s="44" t="s">
        <v>67</v>
      </c>
      <c r="V15" s="44" t="s">
        <v>72</v>
      </c>
      <c r="W15" s="44" t="s">
        <v>73</v>
      </c>
      <c r="X15" s="44" t="s">
        <v>62</v>
      </c>
    </row>
    <row r="16" spans="1:24" s="26" customFormat="1" ht="39" customHeight="1">
      <c r="A16" s="24">
        <v>4</v>
      </c>
      <c r="B16" s="24" t="s">
        <v>47</v>
      </c>
      <c r="C16" s="24" t="s">
        <v>48</v>
      </c>
      <c r="D16" s="24" t="s">
        <v>68</v>
      </c>
      <c r="E16" s="25" t="s">
        <v>50</v>
      </c>
      <c r="F16" s="44" t="s">
        <v>74</v>
      </c>
      <c r="G16" s="44" t="s">
        <v>75</v>
      </c>
      <c r="H16" s="24">
        <v>2</v>
      </c>
      <c r="I16" s="24">
        <v>3</v>
      </c>
      <c r="J16" s="24">
        <f t="shared" ref="J16:J23" si="0">+H16+I16</f>
        <v>5</v>
      </c>
      <c r="K16" s="24" t="s">
        <v>76</v>
      </c>
      <c r="L16" s="25" t="s">
        <v>54</v>
      </c>
      <c r="M16" s="44" t="s">
        <v>77</v>
      </c>
      <c r="N16" s="44" t="s">
        <v>78</v>
      </c>
      <c r="O16" s="24">
        <v>1</v>
      </c>
      <c r="P16" s="24">
        <v>1</v>
      </c>
      <c r="Q16" s="24">
        <f t="shared" ref="Q16:Q25" si="1">+O16+P16</f>
        <v>2</v>
      </c>
      <c r="R16" s="24" t="s">
        <v>53</v>
      </c>
      <c r="S16" s="24" t="s">
        <v>57</v>
      </c>
      <c r="T16" s="44" t="s">
        <v>79</v>
      </c>
      <c r="U16" s="44" t="s">
        <v>80</v>
      </c>
      <c r="V16" s="44" t="s">
        <v>81</v>
      </c>
      <c r="W16" s="44" t="s">
        <v>82</v>
      </c>
      <c r="X16" s="44" t="s">
        <v>62</v>
      </c>
    </row>
    <row r="17" spans="1:24" s="26" customFormat="1" ht="39" customHeight="1">
      <c r="A17" s="24">
        <v>5</v>
      </c>
      <c r="B17" s="24" t="s">
        <v>47</v>
      </c>
      <c r="C17" s="24" t="s">
        <v>48</v>
      </c>
      <c r="D17" s="24" t="s">
        <v>83</v>
      </c>
      <c r="E17" s="25" t="s">
        <v>50</v>
      </c>
      <c r="F17" s="44" t="s">
        <v>84</v>
      </c>
      <c r="G17" s="44" t="s">
        <v>85</v>
      </c>
      <c r="H17" s="24">
        <v>2</v>
      </c>
      <c r="I17" s="24">
        <v>5</v>
      </c>
      <c r="J17" s="24">
        <f t="shared" si="0"/>
        <v>7</v>
      </c>
      <c r="K17" s="24" t="s">
        <v>86</v>
      </c>
      <c r="L17" s="25" t="s">
        <v>54</v>
      </c>
      <c r="M17" s="46" t="s">
        <v>87</v>
      </c>
      <c r="N17" s="44" t="s">
        <v>88</v>
      </c>
      <c r="O17" s="24">
        <v>1</v>
      </c>
      <c r="P17" s="24">
        <v>1</v>
      </c>
      <c r="Q17" s="24">
        <f t="shared" si="1"/>
        <v>2</v>
      </c>
      <c r="R17" s="24" t="s">
        <v>53</v>
      </c>
      <c r="S17" s="24" t="s">
        <v>57</v>
      </c>
      <c r="T17" s="44" t="s">
        <v>89</v>
      </c>
      <c r="U17" s="44" t="s">
        <v>90</v>
      </c>
      <c r="V17" s="44" t="s">
        <v>72</v>
      </c>
      <c r="W17" s="44" t="s">
        <v>91</v>
      </c>
      <c r="X17" s="44" t="s">
        <v>62</v>
      </c>
    </row>
    <row r="18" spans="1:24" s="26" customFormat="1" ht="39" customHeight="1">
      <c r="A18" s="24">
        <v>6</v>
      </c>
      <c r="B18" s="24" t="s">
        <v>47</v>
      </c>
      <c r="C18" s="24" t="s">
        <v>92</v>
      </c>
      <c r="D18" s="24" t="s">
        <v>83</v>
      </c>
      <c r="E18" s="25" t="s">
        <v>50</v>
      </c>
      <c r="F18" s="44" t="s">
        <v>93</v>
      </c>
      <c r="G18" s="44" t="s">
        <v>94</v>
      </c>
      <c r="H18" s="24">
        <v>1</v>
      </c>
      <c r="I18" s="24">
        <v>3</v>
      </c>
      <c r="J18" s="24">
        <f t="shared" si="0"/>
        <v>4</v>
      </c>
      <c r="K18" s="24" t="s">
        <v>95</v>
      </c>
      <c r="L18" s="25" t="s">
        <v>96</v>
      </c>
      <c r="M18" s="44" t="s">
        <v>97</v>
      </c>
      <c r="N18" s="44" t="s">
        <v>98</v>
      </c>
      <c r="O18" s="24">
        <v>1</v>
      </c>
      <c r="P18" s="24">
        <v>2</v>
      </c>
      <c r="Q18" s="24">
        <f t="shared" si="1"/>
        <v>3</v>
      </c>
      <c r="R18" s="24" t="s">
        <v>53</v>
      </c>
      <c r="S18" s="24" t="s">
        <v>99</v>
      </c>
      <c r="T18" s="44" t="s">
        <v>100</v>
      </c>
      <c r="U18" s="44" t="s">
        <v>101</v>
      </c>
      <c r="V18" s="44" t="s">
        <v>102</v>
      </c>
      <c r="W18" s="44" t="s">
        <v>103</v>
      </c>
      <c r="X18" s="44" t="s">
        <v>62</v>
      </c>
    </row>
    <row r="19" spans="1:24" s="26" customFormat="1" ht="39" customHeight="1">
      <c r="A19" s="24">
        <v>7</v>
      </c>
      <c r="B19" s="24" t="s">
        <v>47</v>
      </c>
      <c r="C19" s="24" t="s">
        <v>92</v>
      </c>
      <c r="D19" s="24" t="s">
        <v>83</v>
      </c>
      <c r="E19" s="25" t="s">
        <v>50</v>
      </c>
      <c r="F19" s="44" t="s">
        <v>104</v>
      </c>
      <c r="G19" s="44" t="s">
        <v>105</v>
      </c>
      <c r="H19" s="24">
        <v>2</v>
      </c>
      <c r="I19" s="24">
        <v>3</v>
      </c>
      <c r="J19" s="24">
        <f t="shared" si="0"/>
        <v>5</v>
      </c>
      <c r="K19" s="24" t="s">
        <v>76</v>
      </c>
      <c r="L19" s="25" t="s">
        <v>96</v>
      </c>
      <c r="M19" s="44" t="s">
        <v>97</v>
      </c>
      <c r="N19" s="44" t="s">
        <v>106</v>
      </c>
      <c r="O19" s="24">
        <v>1</v>
      </c>
      <c r="P19" s="24">
        <v>2</v>
      </c>
      <c r="Q19" s="24">
        <f t="shared" si="1"/>
        <v>3</v>
      </c>
      <c r="R19" s="24" t="s">
        <v>53</v>
      </c>
      <c r="S19" s="24" t="s">
        <v>99</v>
      </c>
      <c r="T19" s="44" t="s">
        <v>100</v>
      </c>
      <c r="U19" s="44" t="s">
        <v>101</v>
      </c>
      <c r="V19" s="44" t="s">
        <v>107</v>
      </c>
      <c r="W19" s="44" t="s">
        <v>103</v>
      </c>
      <c r="X19" s="44" t="s">
        <v>62</v>
      </c>
    </row>
    <row r="20" spans="1:24" s="26" customFormat="1" ht="39" customHeight="1">
      <c r="A20" s="24">
        <v>8</v>
      </c>
      <c r="B20" s="24" t="s">
        <v>108</v>
      </c>
      <c r="C20" s="24" t="s">
        <v>92</v>
      </c>
      <c r="D20" s="24" t="s">
        <v>109</v>
      </c>
      <c r="E20" s="25" t="s">
        <v>50</v>
      </c>
      <c r="F20" s="44" t="s">
        <v>110</v>
      </c>
      <c r="G20" s="44" t="s">
        <v>111</v>
      </c>
      <c r="H20" s="24">
        <v>2</v>
      </c>
      <c r="I20" s="24">
        <v>3</v>
      </c>
      <c r="J20" s="24">
        <f t="shared" si="0"/>
        <v>5</v>
      </c>
      <c r="K20" s="24" t="s">
        <v>76</v>
      </c>
      <c r="L20" s="25" t="s">
        <v>96</v>
      </c>
      <c r="M20" s="44" t="s">
        <v>112</v>
      </c>
      <c r="N20" s="44" t="s">
        <v>113</v>
      </c>
      <c r="O20" s="24">
        <v>1</v>
      </c>
      <c r="P20" s="24">
        <v>2</v>
      </c>
      <c r="Q20" s="24">
        <f t="shared" si="1"/>
        <v>3</v>
      </c>
      <c r="R20" s="24" t="s">
        <v>53</v>
      </c>
      <c r="S20" s="24" t="s">
        <v>114</v>
      </c>
      <c r="T20" s="44" t="s">
        <v>115</v>
      </c>
      <c r="U20" s="44" t="s">
        <v>116</v>
      </c>
      <c r="V20" s="44" t="s">
        <v>117</v>
      </c>
      <c r="W20" s="44" t="s">
        <v>118</v>
      </c>
      <c r="X20" s="44" t="s">
        <v>119</v>
      </c>
    </row>
    <row r="21" spans="1:24" s="26" customFormat="1" ht="39" customHeight="1">
      <c r="A21" s="24">
        <v>9</v>
      </c>
      <c r="B21" s="24" t="s">
        <v>47</v>
      </c>
      <c r="C21" s="24" t="s">
        <v>48</v>
      </c>
      <c r="D21" s="24" t="s">
        <v>109</v>
      </c>
      <c r="E21" s="25" t="s">
        <v>50</v>
      </c>
      <c r="F21" s="44" t="s">
        <v>120</v>
      </c>
      <c r="G21" s="44" t="s">
        <v>121</v>
      </c>
      <c r="H21" s="24">
        <v>1</v>
      </c>
      <c r="I21" s="24">
        <v>2</v>
      </c>
      <c r="J21" s="24">
        <f t="shared" si="0"/>
        <v>3</v>
      </c>
      <c r="K21" s="24" t="s">
        <v>53</v>
      </c>
      <c r="L21" s="25" t="s">
        <v>54</v>
      </c>
      <c r="M21" s="44" t="s">
        <v>55</v>
      </c>
      <c r="N21" s="44" t="s">
        <v>122</v>
      </c>
      <c r="O21" s="24">
        <v>1</v>
      </c>
      <c r="P21" s="24">
        <v>2</v>
      </c>
      <c r="Q21" s="24">
        <f t="shared" si="1"/>
        <v>3</v>
      </c>
      <c r="R21" s="24" t="s">
        <v>53</v>
      </c>
      <c r="S21" s="24" t="s">
        <v>114</v>
      </c>
      <c r="T21" s="44" t="s">
        <v>123</v>
      </c>
      <c r="U21" s="44" t="s">
        <v>116</v>
      </c>
      <c r="V21" s="44" t="s">
        <v>124</v>
      </c>
      <c r="W21" s="44" t="s">
        <v>125</v>
      </c>
      <c r="X21" s="44" t="s">
        <v>119</v>
      </c>
    </row>
    <row r="22" spans="1:24" s="26" customFormat="1" ht="39" customHeight="1">
      <c r="A22" s="24">
        <v>10</v>
      </c>
      <c r="B22" s="24" t="s">
        <v>47</v>
      </c>
      <c r="C22" s="24" t="s">
        <v>126</v>
      </c>
      <c r="D22" s="24" t="s">
        <v>127</v>
      </c>
      <c r="E22" s="25" t="s">
        <v>50</v>
      </c>
      <c r="F22" s="44" t="s">
        <v>128</v>
      </c>
      <c r="G22" s="44" t="s">
        <v>129</v>
      </c>
      <c r="H22" s="24">
        <v>3</v>
      </c>
      <c r="I22" s="24">
        <v>5</v>
      </c>
      <c r="J22" s="24">
        <f t="shared" si="0"/>
        <v>8</v>
      </c>
      <c r="K22" s="24" t="s">
        <v>130</v>
      </c>
      <c r="L22" s="25" t="s">
        <v>131</v>
      </c>
      <c r="M22" s="44" t="s">
        <v>87</v>
      </c>
      <c r="N22" s="44" t="s">
        <v>132</v>
      </c>
      <c r="O22" s="24">
        <v>1</v>
      </c>
      <c r="P22" s="24">
        <v>2</v>
      </c>
      <c r="Q22" s="24">
        <f t="shared" si="1"/>
        <v>3</v>
      </c>
      <c r="R22" s="24" t="s">
        <v>53</v>
      </c>
      <c r="S22" s="24" t="s">
        <v>114</v>
      </c>
      <c r="T22" s="44" t="s">
        <v>133</v>
      </c>
      <c r="U22" s="44" t="s">
        <v>134</v>
      </c>
      <c r="V22" s="44" t="s">
        <v>135</v>
      </c>
      <c r="W22" s="44" t="s">
        <v>136</v>
      </c>
      <c r="X22" s="44" t="s">
        <v>137</v>
      </c>
    </row>
    <row r="23" spans="1:24" s="26" customFormat="1" ht="39" customHeight="1">
      <c r="A23" s="24">
        <v>11</v>
      </c>
      <c r="B23" s="24" t="s">
        <v>108</v>
      </c>
      <c r="C23" s="24" t="s">
        <v>92</v>
      </c>
      <c r="D23" s="24" t="s">
        <v>109</v>
      </c>
      <c r="E23" s="25" t="s">
        <v>50</v>
      </c>
      <c r="F23" s="44" t="s">
        <v>138</v>
      </c>
      <c r="G23" s="44" t="s">
        <v>139</v>
      </c>
      <c r="H23" s="24">
        <v>2</v>
      </c>
      <c r="I23" s="24">
        <v>5</v>
      </c>
      <c r="J23" s="24">
        <f t="shared" si="0"/>
        <v>7</v>
      </c>
      <c r="K23" s="24" t="s">
        <v>140</v>
      </c>
      <c r="L23" s="25" t="s">
        <v>96</v>
      </c>
      <c r="M23" s="44" t="s">
        <v>112</v>
      </c>
      <c r="N23" s="44" t="s">
        <v>141</v>
      </c>
      <c r="O23" s="24">
        <v>1</v>
      </c>
      <c r="P23" s="24">
        <v>2</v>
      </c>
      <c r="Q23" s="24">
        <f t="shared" si="1"/>
        <v>3</v>
      </c>
      <c r="R23" s="24" t="s">
        <v>53</v>
      </c>
      <c r="S23" s="24" t="s">
        <v>57</v>
      </c>
      <c r="T23" s="44" t="s">
        <v>133</v>
      </c>
      <c r="U23" s="44" t="s">
        <v>116</v>
      </c>
      <c r="V23" s="44" t="s">
        <v>142</v>
      </c>
      <c r="W23" s="44" t="s">
        <v>118</v>
      </c>
      <c r="X23" s="44" t="s">
        <v>143</v>
      </c>
    </row>
    <row r="24" spans="1:24" s="26" customFormat="1" ht="126">
      <c r="A24" s="24">
        <v>12</v>
      </c>
      <c r="B24" s="24" t="s">
        <v>47</v>
      </c>
      <c r="C24" s="24" t="s">
        <v>126</v>
      </c>
      <c r="D24" s="24" t="s">
        <v>127</v>
      </c>
      <c r="E24" s="25" t="s">
        <v>144</v>
      </c>
      <c r="F24" s="44" t="s">
        <v>145</v>
      </c>
      <c r="G24" s="44" t="s">
        <v>146</v>
      </c>
      <c r="H24" s="24">
        <v>1</v>
      </c>
      <c r="I24" s="24">
        <v>1</v>
      </c>
      <c r="J24" s="24">
        <f>+H24+I24</f>
        <v>2</v>
      </c>
      <c r="K24" s="24" t="s">
        <v>53</v>
      </c>
      <c r="L24" s="25" t="s">
        <v>147</v>
      </c>
      <c r="M24" s="44" t="s">
        <v>97</v>
      </c>
      <c r="N24" s="44" t="s">
        <v>148</v>
      </c>
      <c r="O24" s="24">
        <v>1</v>
      </c>
      <c r="P24" s="24">
        <v>2</v>
      </c>
      <c r="Q24" s="24">
        <f t="shared" si="1"/>
        <v>3</v>
      </c>
      <c r="R24" s="24" t="s">
        <v>53</v>
      </c>
      <c r="S24" s="24" t="s">
        <v>99</v>
      </c>
      <c r="T24" s="44" t="s">
        <v>149</v>
      </c>
      <c r="U24" s="44" t="s">
        <v>116</v>
      </c>
      <c r="V24" s="44" t="s">
        <v>142</v>
      </c>
      <c r="W24" s="44" t="s">
        <v>118</v>
      </c>
      <c r="X24" s="44" t="s">
        <v>143</v>
      </c>
    </row>
    <row r="25" spans="1:24" s="26" customFormat="1" ht="38.25" customHeight="1">
      <c r="A25" s="24">
        <v>13</v>
      </c>
      <c r="B25" s="24" t="s">
        <v>47</v>
      </c>
      <c r="C25" s="24" t="s">
        <v>126</v>
      </c>
      <c r="D25" s="24" t="s">
        <v>127</v>
      </c>
      <c r="E25" s="25" t="s">
        <v>50</v>
      </c>
      <c r="F25" s="44" t="s">
        <v>150</v>
      </c>
      <c r="G25" s="44" t="s">
        <v>151</v>
      </c>
      <c r="H25" s="24">
        <v>2</v>
      </c>
      <c r="I25" s="24">
        <v>5</v>
      </c>
      <c r="J25" s="24">
        <f>+H25+I25</f>
        <v>7</v>
      </c>
      <c r="K25" s="24" t="s">
        <v>140</v>
      </c>
      <c r="L25" s="25" t="s">
        <v>96</v>
      </c>
      <c r="M25" s="44" t="s">
        <v>112</v>
      </c>
      <c r="N25" s="44" t="s">
        <v>152</v>
      </c>
      <c r="O25" s="24">
        <v>2</v>
      </c>
      <c r="P25" s="24">
        <v>3</v>
      </c>
      <c r="Q25" s="24">
        <f t="shared" si="1"/>
        <v>5</v>
      </c>
      <c r="R25" s="24" t="s">
        <v>76</v>
      </c>
      <c r="S25" s="24" t="s">
        <v>57</v>
      </c>
      <c r="T25" s="44" t="s">
        <v>153</v>
      </c>
      <c r="U25" s="44" t="s">
        <v>116</v>
      </c>
      <c r="V25" s="44" t="s">
        <v>142</v>
      </c>
      <c r="W25" s="44" t="s">
        <v>118</v>
      </c>
      <c r="X25" s="44" t="s">
        <v>143</v>
      </c>
    </row>
    <row r="26" spans="1:24" s="26" customFormat="1" ht="14.1">
      <c r="M26" s="27"/>
    </row>
    <row r="27" spans="1:24" s="26" customFormat="1" ht="14.1">
      <c r="M27" s="27"/>
    </row>
    <row r="28" spans="1:24" s="26" customFormat="1" ht="14.1">
      <c r="M28" s="27"/>
    </row>
  </sheetData>
  <autoFilter ref="A12:X26" xr:uid="{00000000-0009-0000-0000-000000000000}"/>
  <dataConsolidate/>
  <mergeCells count="40">
    <mergeCell ref="C11:C12"/>
    <mergeCell ref="D11:D12"/>
    <mergeCell ref="E11:E12"/>
    <mergeCell ref="F11:F12"/>
    <mergeCell ref="N11:N12"/>
    <mergeCell ref="G11:G12"/>
    <mergeCell ref="H11:H12"/>
    <mergeCell ref="A11:A12"/>
    <mergeCell ref="B11:B12"/>
    <mergeCell ref="A3:B3"/>
    <mergeCell ref="C2:X2"/>
    <mergeCell ref="C10:X10"/>
    <mergeCell ref="A7:X7"/>
    <mergeCell ref="A5:B6"/>
    <mergeCell ref="L11:L12"/>
    <mergeCell ref="S11:S12"/>
    <mergeCell ref="T11:T12"/>
    <mergeCell ref="U11:U12"/>
    <mergeCell ref="A8:B8"/>
    <mergeCell ref="A9:B9"/>
    <mergeCell ref="A10:B10"/>
    <mergeCell ref="C8:X8"/>
    <mergeCell ref="C9:X9"/>
    <mergeCell ref="A1:X1"/>
    <mergeCell ref="C3:X3"/>
    <mergeCell ref="A4:B4"/>
    <mergeCell ref="C4:X4"/>
    <mergeCell ref="A2:B2"/>
    <mergeCell ref="D5:E5"/>
    <mergeCell ref="G5:H5"/>
    <mergeCell ref="I5:J5"/>
    <mergeCell ref="K5:X5"/>
    <mergeCell ref="W11:X11"/>
    <mergeCell ref="V11:V12"/>
    <mergeCell ref="M11:M12"/>
    <mergeCell ref="O11:R11"/>
    <mergeCell ref="I11:I12"/>
    <mergeCell ref="J11:J12"/>
    <mergeCell ref="K11:K12"/>
    <mergeCell ref="F6:X6"/>
  </mergeCells>
  <conditionalFormatting sqref="J13:J25 Q13:R25">
    <cfRule type="colorScale" priority="51">
      <colorScale>
        <cfvo type="num" val="2"/>
        <cfvo type="num" val="5"/>
        <cfvo type="num" val="8"/>
        <color rgb="FF92D050"/>
        <color rgb="FFFFC000"/>
        <color rgb="FFC00000"/>
      </colorScale>
    </cfRule>
  </conditionalFormatting>
  <conditionalFormatting sqref="J13:J25">
    <cfRule type="colorScale" priority="179">
      <colorScale>
        <cfvo type="min"/>
        <cfvo type="percentile" val="50"/>
        <cfvo type="max"/>
        <color rgb="FF92D050"/>
        <color rgb="FFFFC000"/>
        <color rgb="FFC00000"/>
      </colorScale>
    </cfRule>
  </conditionalFormatting>
  <conditionalFormatting sqref="Q13:Q25">
    <cfRule type="colorScale" priority="180">
      <colorScale>
        <cfvo type="min"/>
        <cfvo type="percentile" val="50"/>
        <cfvo type="max"/>
        <color rgb="FF92D050"/>
        <color rgb="FFFFC000"/>
        <color rgb="FFC00000"/>
      </colorScale>
    </cfRule>
  </conditionalFormatting>
  <printOptions horizontalCentered="1"/>
  <pageMargins left="0.70866141732283472" right="0.70866141732283472" top="0.74803149606299213" bottom="0.74803149606299213" header="0.31496062992125984" footer="0.31496062992125984"/>
  <pageSetup scale="48"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3:B15"/>
  <sheetViews>
    <sheetView topLeftCell="A5" workbookViewId="0">
      <selection activeCell="B6" sqref="B6"/>
    </sheetView>
  </sheetViews>
  <sheetFormatPr defaultColWidth="11.42578125" defaultRowHeight="12.6"/>
  <cols>
    <col min="1" max="1" width="19" customWidth="1"/>
    <col min="2" max="2" width="101.7109375" style="40" customWidth="1"/>
  </cols>
  <sheetData>
    <row r="3" spans="1:2" ht="15.6">
      <c r="A3" s="69" t="s">
        <v>154</v>
      </c>
      <c r="B3" s="69"/>
    </row>
    <row r="4" spans="1:2" s="2" customFormat="1" ht="61.5" customHeight="1">
      <c r="A4" s="22" t="s">
        <v>155</v>
      </c>
      <c r="B4" s="41" t="s">
        <v>156</v>
      </c>
    </row>
    <row r="5" spans="1:2" s="2" customFormat="1" ht="57" customHeight="1">
      <c r="A5" s="22" t="s">
        <v>157</v>
      </c>
      <c r="B5" s="41" t="s">
        <v>158</v>
      </c>
    </row>
    <row r="6" spans="1:2" s="2" customFormat="1" ht="32.1" customHeight="1">
      <c r="A6" s="22" t="s">
        <v>28</v>
      </c>
      <c r="B6" s="41" t="s">
        <v>159</v>
      </c>
    </row>
    <row r="7" spans="1:2" s="2" customFormat="1" ht="29.45" customHeight="1">
      <c r="A7" s="22" t="s">
        <v>31</v>
      </c>
      <c r="B7" s="41" t="s">
        <v>160</v>
      </c>
    </row>
    <row r="8" spans="1:2" s="2" customFormat="1" ht="21" customHeight="1">
      <c r="A8" s="22" t="s">
        <v>32</v>
      </c>
      <c r="B8" s="41" t="s">
        <v>161</v>
      </c>
    </row>
    <row r="9" spans="1:2" s="2" customFormat="1" ht="34.5" customHeight="1">
      <c r="A9" s="22" t="s">
        <v>162</v>
      </c>
      <c r="B9" s="41" t="s">
        <v>163</v>
      </c>
    </row>
    <row r="10" spans="1:2" s="2" customFormat="1" ht="21" customHeight="1">
      <c r="A10" s="22" t="s">
        <v>164</v>
      </c>
      <c r="B10" s="41" t="s">
        <v>165</v>
      </c>
    </row>
    <row r="11" spans="1:2" s="2" customFormat="1" ht="65.25" customHeight="1">
      <c r="A11" s="22" t="s">
        <v>166</v>
      </c>
      <c r="B11" s="41" t="s">
        <v>167</v>
      </c>
    </row>
    <row r="12" spans="1:2" s="2" customFormat="1">
      <c r="B12" s="40"/>
    </row>
    <row r="13" spans="1:2">
      <c r="A13" s="2"/>
    </row>
    <row r="14" spans="1:2">
      <c r="A14" s="2"/>
    </row>
    <row r="15" spans="1:2" ht="39.950000000000003" customHeight="1">
      <c r="A15" s="2"/>
    </row>
  </sheetData>
  <mergeCells count="1">
    <mergeCell ref="A3:B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4:D8"/>
  <sheetViews>
    <sheetView zoomScale="80" zoomScaleNormal="80" workbookViewId="0">
      <selection activeCell="E7" sqref="E7"/>
    </sheetView>
  </sheetViews>
  <sheetFormatPr defaultColWidth="11.42578125" defaultRowHeight="12.6"/>
  <cols>
    <col min="2" max="2" width="17.140625" customWidth="1"/>
    <col min="3" max="3" width="20.5703125" customWidth="1"/>
    <col min="4" max="4" width="72.42578125" customWidth="1"/>
  </cols>
  <sheetData>
    <row r="4" spans="2:4" ht="20.45" customHeight="1">
      <c r="B4" s="71" t="s">
        <v>168</v>
      </c>
      <c r="C4" s="71"/>
      <c r="D4" s="71"/>
    </row>
    <row r="5" spans="2:4" s="2" customFormat="1" ht="41.1" customHeight="1">
      <c r="B5" s="55" t="s">
        <v>25</v>
      </c>
      <c r="C5" s="25" t="s">
        <v>47</v>
      </c>
      <c r="D5" s="28" t="s">
        <v>169</v>
      </c>
    </row>
    <row r="6" spans="2:4" s="2" customFormat="1" ht="24.6" customHeight="1">
      <c r="B6" s="55"/>
      <c r="C6" s="25" t="s">
        <v>170</v>
      </c>
      <c r="D6" s="28" t="s">
        <v>171</v>
      </c>
    </row>
    <row r="7" spans="2:4" s="2" customFormat="1" ht="27.95">
      <c r="B7" s="70" t="s">
        <v>26</v>
      </c>
      <c r="C7" s="25" t="s">
        <v>48</v>
      </c>
      <c r="D7" s="28" t="s">
        <v>172</v>
      </c>
    </row>
    <row r="8" spans="2:4" s="2" customFormat="1" ht="42.6" customHeight="1">
      <c r="B8" s="70"/>
      <c r="C8" s="25" t="s">
        <v>92</v>
      </c>
      <c r="D8" s="28" t="s">
        <v>173</v>
      </c>
    </row>
  </sheetData>
  <mergeCells count="3">
    <mergeCell ref="B5:B6"/>
    <mergeCell ref="B7:B8"/>
    <mergeCell ref="B4:D4"/>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3:C7"/>
  <sheetViews>
    <sheetView topLeftCell="A3" zoomScale="90" zoomScaleNormal="70" workbookViewId="0">
      <selection activeCell="B3" sqref="B3:C3"/>
    </sheetView>
  </sheetViews>
  <sheetFormatPr defaultColWidth="11.42578125" defaultRowHeight="12.6"/>
  <cols>
    <col min="2" max="2" width="22.5703125" customWidth="1"/>
    <col min="3" max="3" width="112.85546875" style="20" customWidth="1"/>
  </cols>
  <sheetData>
    <row r="3" spans="2:3" ht="32.450000000000003" customHeight="1">
      <c r="B3" s="71" t="s">
        <v>174</v>
      </c>
      <c r="C3" s="71"/>
    </row>
    <row r="4" spans="2:3" s="2" customFormat="1" ht="216.6" customHeight="1">
      <c r="B4" s="29" t="s">
        <v>49</v>
      </c>
      <c r="C4" s="30" t="s">
        <v>175</v>
      </c>
    </row>
    <row r="5" spans="2:3" s="2" customFormat="1" ht="84" customHeight="1">
      <c r="B5" s="29" t="s">
        <v>68</v>
      </c>
      <c r="C5" s="30" t="s">
        <v>176</v>
      </c>
    </row>
    <row r="6" spans="2:3" s="2" customFormat="1" ht="129" customHeight="1">
      <c r="B6" s="29" t="s">
        <v>83</v>
      </c>
      <c r="C6" s="30" t="s">
        <v>177</v>
      </c>
    </row>
    <row r="7" spans="2:3" s="2" customFormat="1" ht="90.6" customHeight="1">
      <c r="B7" s="29" t="s">
        <v>109</v>
      </c>
      <c r="C7" s="30" t="s">
        <v>178</v>
      </c>
    </row>
  </sheetData>
  <mergeCells count="1">
    <mergeCell ref="B3:C3"/>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5:C19"/>
  <sheetViews>
    <sheetView topLeftCell="A6" zoomScale="81" zoomScaleNormal="60" workbookViewId="0">
      <selection activeCell="G14" sqref="G14"/>
    </sheetView>
  </sheetViews>
  <sheetFormatPr defaultColWidth="11.42578125" defaultRowHeight="12.6"/>
  <cols>
    <col min="2" max="2" width="30.7109375" customWidth="1"/>
    <col min="3" max="3" width="84" customWidth="1"/>
  </cols>
  <sheetData>
    <row r="5" spans="2:3" ht="24" customHeight="1">
      <c r="B5" s="71" t="s">
        <v>179</v>
      </c>
      <c r="C5" s="71"/>
    </row>
    <row r="6" spans="2:3" s="2" customFormat="1" ht="18" customHeight="1">
      <c r="B6" s="75" t="s">
        <v>180</v>
      </c>
      <c r="C6" s="72" t="s">
        <v>181</v>
      </c>
    </row>
    <row r="7" spans="2:3" s="2" customFormat="1" ht="18" customHeight="1">
      <c r="B7" s="76"/>
      <c r="C7" s="73"/>
    </row>
    <row r="8" spans="2:3" s="2" customFormat="1" ht="27.95">
      <c r="B8" s="31" t="s">
        <v>182</v>
      </c>
      <c r="C8" s="28" t="s">
        <v>183</v>
      </c>
    </row>
    <row r="9" spans="2:3" s="2" customFormat="1" ht="12.6" customHeight="1">
      <c r="B9" s="75" t="s">
        <v>184</v>
      </c>
      <c r="C9" s="72" t="s">
        <v>185</v>
      </c>
    </row>
    <row r="10" spans="2:3" s="2" customFormat="1" ht="12.6" customHeight="1">
      <c r="B10" s="77"/>
      <c r="C10" s="74"/>
    </row>
    <row r="11" spans="2:3" s="2" customFormat="1" ht="30.75" customHeight="1">
      <c r="B11" s="76"/>
      <c r="C11" s="73"/>
    </row>
    <row r="12" spans="2:3" s="2" customFormat="1" ht="56.1">
      <c r="B12" s="31" t="s">
        <v>186</v>
      </c>
      <c r="C12" s="28" t="s">
        <v>187</v>
      </c>
    </row>
    <row r="13" spans="2:3" s="2" customFormat="1" ht="27.95">
      <c r="B13" s="31" t="s">
        <v>188</v>
      </c>
      <c r="C13" s="28" t="s">
        <v>189</v>
      </c>
    </row>
    <row r="14" spans="2:3" s="2" customFormat="1" ht="12.6" customHeight="1">
      <c r="B14" s="75" t="s">
        <v>190</v>
      </c>
      <c r="C14" s="72" t="s">
        <v>191</v>
      </c>
    </row>
    <row r="15" spans="2:3" s="2" customFormat="1" ht="29.25" customHeight="1">
      <c r="B15" s="76"/>
      <c r="C15" s="73"/>
    </row>
    <row r="16" spans="2:3" s="2" customFormat="1" ht="56.1">
      <c r="B16" s="31" t="s">
        <v>192</v>
      </c>
      <c r="C16" s="28" t="s">
        <v>193</v>
      </c>
    </row>
    <row r="17" spans="2:3" s="2" customFormat="1" ht="42">
      <c r="B17" s="31" t="s">
        <v>194</v>
      </c>
      <c r="C17" s="28" t="s">
        <v>195</v>
      </c>
    </row>
    <row r="19" spans="2:3" ht="37.5" customHeight="1">
      <c r="B19" s="56" t="s">
        <v>196</v>
      </c>
      <c r="C19" s="56"/>
    </row>
  </sheetData>
  <mergeCells count="8">
    <mergeCell ref="B5:C5"/>
    <mergeCell ref="B19:C19"/>
    <mergeCell ref="C6:C7"/>
    <mergeCell ref="C14:C15"/>
    <mergeCell ref="C9:C11"/>
    <mergeCell ref="B6:B7"/>
    <mergeCell ref="B9:B11"/>
    <mergeCell ref="B14:B15"/>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5:D10"/>
  <sheetViews>
    <sheetView workbookViewId="0">
      <selection activeCell="D16" sqref="D16"/>
    </sheetView>
  </sheetViews>
  <sheetFormatPr defaultColWidth="11.42578125" defaultRowHeight="12.6"/>
  <cols>
    <col min="2" max="2" width="15.140625" customWidth="1"/>
    <col min="4" max="4" width="64.140625" customWidth="1"/>
  </cols>
  <sheetData>
    <row r="5" spans="2:4" ht="15.6">
      <c r="B5" s="69" t="s">
        <v>197</v>
      </c>
      <c r="C5" s="69"/>
      <c r="D5" s="69"/>
    </row>
    <row r="6" spans="2:4" s="2" customFormat="1" ht="18" customHeight="1">
      <c r="B6" s="78" t="s">
        <v>31</v>
      </c>
      <c r="C6" s="32">
        <v>1</v>
      </c>
      <c r="D6" s="33" t="s">
        <v>198</v>
      </c>
    </row>
    <row r="7" spans="2:4" s="2" customFormat="1" ht="18" customHeight="1">
      <c r="B7" s="78"/>
      <c r="C7" s="25">
        <v>2</v>
      </c>
      <c r="D7" s="28" t="s">
        <v>199</v>
      </c>
    </row>
    <row r="8" spans="2:4" s="2" customFormat="1" ht="18" customHeight="1">
      <c r="B8" s="78"/>
      <c r="C8" s="25">
        <v>3</v>
      </c>
      <c r="D8" s="28" t="s">
        <v>200</v>
      </c>
    </row>
    <row r="9" spans="2:4" s="2" customFormat="1" ht="18" customHeight="1">
      <c r="B9" s="78"/>
      <c r="C9" s="25">
        <v>4</v>
      </c>
      <c r="D9" s="28" t="s">
        <v>201</v>
      </c>
    </row>
    <row r="10" spans="2:4" s="2" customFormat="1" ht="18" customHeight="1" thickBot="1">
      <c r="B10" s="79"/>
      <c r="C10" s="25">
        <v>5</v>
      </c>
      <c r="D10" s="28" t="s">
        <v>202</v>
      </c>
    </row>
  </sheetData>
  <mergeCells count="2">
    <mergeCell ref="B6:B10"/>
    <mergeCell ref="B5:D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2:F8"/>
  <sheetViews>
    <sheetView zoomScale="90" zoomScaleNormal="90" workbookViewId="0">
      <selection activeCell="D8" sqref="D8"/>
    </sheetView>
  </sheetViews>
  <sheetFormatPr defaultColWidth="11.42578125" defaultRowHeight="12.6"/>
  <cols>
    <col min="3" max="3" width="15.85546875" customWidth="1"/>
    <col min="4" max="4" width="54.85546875" customWidth="1"/>
    <col min="5" max="5" width="50.140625" customWidth="1"/>
    <col min="6" max="6" width="25" customWidth="1"/>
  </cols>
  <sheetData>
    <row r="2" spans="2:6" ht="15.6">
      <c r="B2" s="80" t="s">
        <v>203</v>
      </c>
      <c r="C2" s="80"/>
      <c r="D2" s="80"/>
      <c r="E2" s="80"/>
      <c r="F2" s="80"/>
    </row>
    <row r="3" spans="2:6" ht="37.5" customHeight="1">
      <c r="B3" s="34" t="s">
        <v>204</v>
      </c>
      <c r="C3" s="34" t="s">
        <v>205</v>
      </c>
      <c r="D3" s="34" t="s">
        <v>206</v>
      </c>
      <c r="E3" s="34" t="s">
        <v>207</v>
      </c>
      <c r="F3" s="35" t="s">
        <v>208</v>
      </c>
    </row>
    <row r="4" spans="2:6" s="2" customFormat="1" ht="27.6" customHeight="1">
      <c r="B4" s="32">
        <v>1</v>
      </c>
      <c r="C4" s="32" t="s">
        <v>209</v>
      </c>
      <c r="D4" s="33" t="s">
        <v>210</v>
      </c>
      <c r="E4" s="33" t="s">
        <v>211</v>
      </c>
      <c r="F4" s="36" t="e">
        <f>ROUND(('Matriz de Riesgo'!C9*0.01),0)</f>
        <v>#VALUE!</v>
      </c>
    </row>
    <row r="5" spans="2:6" s="2" customFormat="1" ht="39" customHeight="1">
      <c r="B5" s="25">
        <v>2</v>
      </c>
      <c r="C5" s="25" t="s">
        <v>212</v>
      </c>
      <c r="D5" s="28" t="s">
        <v>213</v>
      </c>
      <c r="E5" s="28" t="s">
        <v>214</v>
      </c>
      <c r="F5" s="37" t="e">
        <f>ROUND(('Matriz de Riesgo'!C9*0.05),0)</f>
        <v>#VALUE!</v>
      </c>
    </row>
    <row r="6" spans="2:6" s="2" customFormat="1" ht="25.5" customHeight="1">
      <c r="B6" s="25">
        <v>3</v>
      </c>
      <c r="C6" s="25" t="s">
        <v>215</v>
      </c>
      <c r="D6" s="28" t="s">
        <v>216</v>
      </c>
      <c r="E6" s="28" t="s">
        <v>217</v>
      </c>
      <c r="F6" s="37" t="e">
        <f>ROUND(('Matriz de Riesgo'!C9*0.15),0)</f>
        <v>#VALUE!</v>
      </c>
    </row>
    <row r="7" spans="2:6" s="2" customFormat="1" ht="28.5" customHeight="1">
      <c r="B7" s="25">
        <v>4</v>
      </c>
      <c r="C7" s="25" t="s">
        <v>218</v>
      </c>
      <c r="D7" s="28" t="s">
        <v>219</v>
      </c>
      <c r="E7" s="28" t="s">
        <v>220</v>
      </c>
      <c r="F7" s="37" t="e">
        <f>ROUND(('Matriz de Riesgo'!C9*0.31),0)</f>
        <v>#VALUE!</v>
      </c>
    </row>
    <row r="8" spans="2:6" s="2" customFormat="1" ht="30.6" customHeight="1">
      <c r="B8" s="25">
        <v>5</v>
      </c>
      <c r="C8" s="25" t="s">
        <v>221</v>
      </c>
      <c r="D8" s="28" t="s">
        <v>222</v>
      </c>
      <c r="E8" s="28" t="s">
        <v>223</v>
      </c>
      <c r="F8" s="37" t="e">
        <f>ROUND(('Matriz de Riesgo'!C9*0.31),0)</f>
        <v>#VALUE!</v>
      </c>
    </row>
  </sheetData>
  <mergeCells count="1">
    <mergeCell ref="B2:F2"/>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5:N10"/>
  <sheetViews>
    <sheetView workbookViewId="0">
      <selection activeCell="D14" sqref="D14"/>
    </sheetView>
  </sheetViews>
  <sheetFormatPr defaultColWidth="11.42578125" defaultRowHeight="12.6"/>
  <cols>
    <col min="2" max="2" width="30.85546875" customWidth="1"/>
    <col min="3" max="3" width="32.5703125" customWidth="1"/>
    <col min="4" max="4" width="56.42578125" customWidth="1"/>
  </cols>
  <sheetData>
    <row r="5" spans="2:14" ht="15.6">
      <c r="B5" s="81" t="s">
        <v>224</v>
      </c>
      <c r="C5" s="81"/>
      <c r="D5" s="81"/>
    </row>
    <row r="6" spans="2:14" s="2" customFormat="1" ht="29.45" customHeight="1" thickBot="1">
      <c r="B6" s="21" t="s">
        <v>33</v>
      </c>
      <c r="C6" s="7" t="s">
        <v>225</v>
      </c>
      <c r="D6" s="9" t="s">
        <v>226</v>
      </c>
    </row>
    <row r="7" spans="2:14" s="2" customFormat="1" ht="18" customHeight="1">
      <c r="B7" s="55" t="s">
        <v>34</v>
      </c>
      <c r="C7" s="11" t="s">
        <v>227</v>
      </c>
      <c r="D7" s="9" t="s">
        <v>228</v>
      </c>
      <c r="N7" s="3"/>
    </row>
    <row r="8" spans="2:14" s="2" customFormat="1" ht="18" customHeight="1">
      <c r="B8" s="55"/>
      <c r="C8" s="12" t="s">
        <v>229</v>
      </c>
      <c r="D8" s="9" t="s">
        <v>140</v>
      </c>
    </row>
    <row r="9" spans="2:14" s="2" customFormat="1" ht="18" customHeight="1">
      <c r="B9" s="55"/>
      <c r="C9" s="13">
        <v>5</v>
      </c>
      <c r="D9" s="9" t="s">
        <v>76</v>
      </c>
    </row>
    <row r="10" spans="2:14" s="2" customFormat="1" ht="18" customHeight="1">
      <c r="B10" s="55"/>
      <c r="C10" s="14" t="s">
        <v>230</v>
      </c>
      <c r="D10" s="9" t="s">
        <v>53</v>
      </c>
    </row>
  </sheetData>
  <mergeCells count="2">
    <mergeCell ref="B7:B10"/>
    <mergeCell ref="B5:D5"/>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9:D11"/>
  <sheetViews>
    <sheetView topLeftCell="A3" zoomScale="90" zoomScaleNormal="70" workbookViewId="0">
      <selection activeCell="A10" sqref="A10"/>
    </sheetView>
  </sheetViews>
  <sheetFormatPr defaultColWidth="11.42578125" defaultRowHeight="12.6"/>
  <cols>
    <col min="3" max="3" width="34.85546875" customWidth="1"/>
    <col min="4" max="4" width="120.140625" customWidth="1"/>
  </cols>
  <sheetData>
    <row r="9" spans="2:4" ht="26.1" customHeight="1" thickBot="1">
      <c r="B9" s="83" t="s">
        <v>231</v>
      </c>
      <c r="C9" s="83"/>
      <c r="D9" s="83"/>
    </row>
    <row r="10" spans="2:4" s="2" customFormat="1" ht="42.95" customHeight="1">
      <c r="B10" s="82" t="s">
        <v>232</v>
      </c>
      <c r="C10" s="34" t="s">
        <v>54</v>
      </c>
      <c r="D10" s="38" t="s">
        <v>233</v>
      </c>
    </row>
    <row r="11" spans="2:4" s="2" customFormat="1" ht="18" customHeight="1">
      <c r="B11" s="78"/>
      <c r="C11" s="34" t="s">
        <v>96</v>
      </c>
      <c r="D11" s="39" t="s">
        <v>234</v>
      </c>
    </row>
  </sheetData>
  <mergeCells count="2">
    <mergeCell ref="B10:B11"/>
    <mergeCell ref="B9:D9"/>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B5:D10"/>
  <sheetViews>
    <sheetView topLeftCell="A8" zoomScale="70" zoomScaleNormal="70" workbookViewId="0">
      <selection activeCell="C8" sqref="C8"/>
    </sheetView>
  </sheetViews>
  <sheetFormatPr defaultColWidth="11.42578125" defaultRowHeight="12.6"/>
  <cols>
    <col min="2" max="2" width="21.5703125" customWidth="1"/>
    <col min="3" max="3" width="21.140625" customWidth="1"/>
    <col min="4" max="4" width="71.42578125" customWidth="1"/>
    <col min="5" max="5" width="17.140625" customWidth="1"/>
  </cols>
  <sheetData>
    <row r="5" spans="2:4" ht="24.95" customHeight="1">
      <c r="B5" s="70" t="s">
        <v>235</v>
      </c>
      <c r="C5" s="70"/>
      <c r="D5" s="70"/>
    </row>
    <row r="6" spans="2:4" s="2" customFormat="1" ht="59.45" customHeight="1">
      <c r="B6" s="84" t="s">
        <v>236</v>
      </c>
      <c r="C6" s="32" t="s">
        <v>87</v>
      </c>
      <c r="D6" s="33" t="s">
        <v>237</v>
      </c>
    </row>
    <row r="7" spans="2:4" s="2" customFormat="1" ht="111" customHeight="1">
      <c r="B7" s="84"/>
      <c r="C7" s="25" t="s">
        <v>112</v>
      </c>
      <c r="D7" s="28" t="s">
        <v>238</v>
      </c>
    </row>
    <row r="8" spans="2:4" ht="79.5" customHeight="1">
      <c r="B8" s="84"/>
      <c r="C8" s="25" t="s">
        <v>97</v>
      </c>
      <c r="D8" s="28" t="s">
        <v>239</v>
      </c>
    </row>
    <row r="9" spans="2:4" ht="167.45" customHeight="1">
      <c r="B9" s="84"/>
      <c r="C9" s="25" t="s">
        <v>55</v>
      </c>
      <c r="D9" s="28" t="s">
        <v>240</v>
      </c>
    </row>
    <row r="10" spans="2:4" ht="87" customHeight="1">
      <c r="B10" s="84"/>
      <c r="C10" s="25" t="s">
        <v>77</v>
      </c>
      <c r="D10" s="28" t="s">
        <v>241</v>
      </c>
    </row>
  </sheetData>
  <mergeCells count="2">
    <mergeCell ref="B6:B10"/>
    <mergeCell ref="B5:D5"/>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2:E13"/>
  <sheetViews>
    <sheetView workbookViewId="0">
      <selection activeCell="B2" sqref="B2:C13"/>
    </sheetView>
  </sheetViews>
  <sheetFormatPr defaultColWidth="11.42578125" defaultRowHeight="12.6"/>
  <cols>
    <col min="1" max="1" width="11.42578125" style="2"/>
    <col min="2" max="2" width="17.42578125" style="2" customWidth="1"/>
    <col min="3" max="3" width="80.28515625" style="1" customWidth="1"/>
    <col min="4" max="4" width="22.5703125" style="2" bestFit="1" customWidth="1"/>
    <col min="5" max="5" width="39" style="2" bestFit="1" customWidth="1"/>
    <col min="6" max="16384" width="11.42578125" style="2"/>
  </cols>
  <sheetData>
    <row r="2" spans="2:5" ht="24.95">
      <c r="B2" s="8" t="s">
        <v>242</v>
      </c>
      <c r="C2" s="10" t="s">
        <v>243</v>
      </c>
    </row>
    <row r="3" spans="2:5" ht="37.5">
      <c r="B3" s="8" t="s">
        <v>244</v>
      </c>
      <c r="C3" s="10" t="s">
        <v>245</v>
      </c>
    </row>
    <row r="4" spans="2:5">
      <c r="B4" s="8" t="s">
        <v>246</v>
      </c>
      <c r="C4" s="10" t="s">
        <v>247</v>
      </c>
    </row>
    <row r="5" spans="2:5">
      <c r="B5" s="8"/>
      <c r="C5" s="10" t="s">
        <v>248</v>
      </c>
    </row>
    <row r="6" spans="2:5">
      <c r="B6" s="8"/>
      <c r="C6" s="10" t="s">
        <v>249</v>
      </c>
    </row>
    <row r="7" spans="2:5">
      <c r="B7" s="8"/>
      <c r="C7" s="10" t="s">
        <v>250</v>
      </c>
    </row>
    <row r="8" spans="2:5">
      <c r="B8" s="8"/>
      <c r="C8" s="10" t="s">
        <v>251</v>
      </c>
    </row>
    <row r="9" spans="2:5" ht="37.5">
      <c r="B9" s="10" t="s">
        <v>247</v>
      </c>
      <c r="C9" s="10" t="s">
        <v>252</v>
      </c>
      <c r="D9" s="2" t="s">
        <v>253</v>
      </c>
      <c r="E9" s="2" t="s">
        <v>254</v>
      </c>
    </row>
    <row r="10" spans="2:5" ht="62.45">
      <c r="B10" s="10" t="s">
        <v>249</v>
      </c>
      <c r="C10" s="10" t="s">
        <v>255</v>
      </c>
      <c r="E10" s="1" t="s">
        <v>256</v>
      </c>
    </row>
    <row r="11" spans="2:5" ht="75">
      <c r="B11" s="10" t="s">
        <v>248</v>
      </c>
      <c r="C11" s="10" t="s">
        <v>257</v>
      </c>
      <c r="E11" s="2" t="s">
        <v>258</v>
      </c>
    </row>
    <row r="12" spans="2:5" ht="87.6">
      <c r="B12" s="10" t="s">
        <v>250</v>
      </c>
      <c r="C12" s="10" t="s">
        <v>259</v>
      </c>
      <c r="E12" s="2" t="s">
        <v>260</v>
      </c>
    </row>
    <row r="13" spans="2:5" ht="50.1">
      <c r="B13" s="10" t="s">
        <v>251</v>
      </c>
      <c r="C13" s="10" t="s">
        <v>261</v>
      </c>
    </row>
  </sheetData>
  <pageMargins left="0.7" right="0.7" top="0.75" bottom="0.75" header="0.3" footer="0.3"/>
  <legacy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C3:G16"/>
  <sheetViews>
    <sheetView topLeftCell="A2" workbookViewId="0">
      <selection activeCell="C28" sqref="C28"/>
    </sheetView>
  </sheetViews>
  <sheetFormatPr defaultColWidth="11.42578125" defaultRowHeight="12.6"/>
  <cols>
    <col min="3" max="3" width="78" customWidth="1"/>
    <col min="4" max="4" width="14.7109375" bestFit="1" customWidth="1"/>
    <col min="7" max="7" width="24" customWidth="1"/>
  </cols>
  <sheetData>
    <row r="3" spans="3:7" ht="18" customHeight="1">
      <c r="G3" s="7" t="s">
        <v>262</v>
      </c>
    </row>
    <row r="4" spans="3:7" ht="18" customHeight="1">
      <c r="C4" s="15" t="s">
        <v>263</v>
      </c>
      <c r="D4" s="7" t="s">
        <v>264</v>
      </c>
      <c r="G4" s="7" t="s">
        <v>265</v>
      </c>
    </row>
    <row r="5" spans="3:7" ht="18" customHeight="1">
      <c r="C5" s="15" t="s">
        <v>266</v>
      </c>
      <c r="D5" s="7" t="s">
        <v>265</v>
      </c>
      <c r="G5" s="7" t="s">
        <v>267</v>
      </c>
    </row>
    <row r="6" spans="3:7" ht="18" customHeight="1">
      <c r="C6" s="15" t="s">
        <v>268</v>
      </c>
      <c r="D6" s="7" t="s">
        <v>269</v>
      </c>
      <c r="G6" s="7" t="s">
        <v>270</v>
      </c>
    </row>
    <row r="7" spans="3:7" ht="18" customHeight="1">
      <c r="C7" s="15" t="s">
        <v>271</v>
      </c>
      <c r="D7" s="7" t="s">
        <v>269</v>
      </c>
      <c r="G7" s="7" t="s">
        <v>144</v>
      </c>
    </row>
    <row r="8" spans="3:7" ht="18" customHeight="1">
      <c r="C8" s="15" t="s">
        <v>272</v>
      </c>
      <c r="D8" s="7" t="s">
        <v>273</v>
      </c>
      <c r="G8" s="7" t="s">
        <v>269</v>
      </c>
    </row>
    <row r="9" spans="3:7" ht="18" customHeight="1">
      <c r="C9" s="15" t="s">
        <v>274</v>
      </c>
      <c r="D9" s="7" t="s">
        <v>270</v>
      </c>
      <c r="G9" s="7" t="s">
        <v>264</v>
      </c>
    </row>
    <row r="10" spans="3:7" ht="18" customHeight="1">
      <c r="C10" s="15" t="s">
        <v>275</v>
      </c>
      <c r="D10" s="7" t="s">
        <v>144</v>
      </c>
      <c r="G10" s="7" t="s">
        <v>273</v>
      </c>
    </row>
    <row r="11" spans="3:7" ht="18" customHeight="1">
      <c r="C11" s="15" t="s">
        <v>276</v>
      </c>
      <c r="D11" s="7" t="s">
        <v>264</v>
      </c>
    </row>
    <row r="12" spans="3:7" ht="18" customHeight="1">
      <c r="C12" s="15" t="s">
        <v>277</v>
      </c>
      <c r="D12" s="7" t="s">
        <v>262</v>
      </c>
    </row>
    <row r="13" spans="3:7" ht="18" customHeight="1">
      <c r="C13" s="15" t="s">
        <v>278</v>
      </c>
      <c r="D13" s="7" t="s">
        <v>262</v>
      </c>
    </row>
    <row r="14" spans="3:7" ht="18" customHeight="1">
      <c r="C14" s="16" t="s">
        <v>279</v>
      </c>
      <c r="D14" s="7" t="s">
        <v>267</v>
      </c>
    </row>
    <row r="15" spans="3:7" ht="18" customHeight="1">
      <c r="C15" s="15" t="s">
        <v>280</v>
      </c>
      <c r="D15" s="7" t="s">
        <v>267</v>
      </c>
    </row>
    <row r="16" spans="3:7" ht="18" customHeight="1">
      <c r="C16" s="15" t="s">
        <v>267</v>
      </c>
      <c r="D16" s="7" t="s">
        <v>267</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C3:K19"/>
  <sheetViews>
    <sheetView workbookViewId="0">
      <selection activeCell="G24" sqref="G24"/>
    </sheetView>
  </sheetViews>
  <sheetFormatPr defaultColWidth="11.42578125" defaultRowHeight="12.6"/>
  <cols>
    <col min="1" max="2" width="11.42578125" style="2"/>
    <col min="3" max="3" width="18.42578125" style="2" customWidth="1"/>
    <col min="4" max="16384" width="11.42578125" style="2"/>
  </cols>
  <sheetData>
    <row r="3" spans="3:11" ht="15.6">
      <c r="C3" s="6"/>
      <c r="D3" s="87" t="s">
        <v>281</v>
      </c>
      <c r="E3" s="87"/>
      <c r="F3" s="87"/>
      <c r="G3" s="87"/>
      <c r="H3" s="87" t="s">
        <v>32</v>
      </c>
      <c r="I3" s="87"/>
      <c r="J3" s="87"/>
      <c r="K3" s="87"/>
    </row>
    <row r="4" spans="3:11" ht="30.95">
      <c r="C4" s="5" t="s">
        <v>282</v>
      </c>
      <c r="D4" s="5" t="s">
        <v>283</v>
      </c>
      <c r="E4" s="5" t="s">
        <v>284</v>
      </c>
      <c r="F4" s="5" t="s">
        <v>285</v>
      </c>
      <c r="G4" s="5" t="s">
        <v>286</v>
      </c>
      <c r="H4" s="5" t="s">
        <v>287</v>
      </c>
      <c r="I4" s="5" t="s">
        <v>288</v>
      </c>
      <c r="J4" s="5" t="s">
        <v>289</v>
      </c>
      <c r="K4" s="5" t="s">
        <v>290</v>
      </c>
    </row>
    <row r="5" spans="3:11" ht="15.6">
      <c r="C5" s="5" t="s">
        <v>291</v>
      </c>
      <c r="D5" s="6"/>
      <c r="E5" s="6"/>
      <c r="F5" s="6"/>
      <c r="G5" s="6"/>
      <c r="H5" s="6"/>
      <c r="I5" s="6"/>
      <c r="J5" s="6"/>
      <c r="K5" s="6"/>
    </row>
    <row r="6" spans="3:11" ht="15.6">
      <c r="C6" s="5" t="s">
        <v>292</v>
      </c>
      <c r="D6" s="6"/>
      <c r="E6" s="6"/>
      <c r="F6" s="6"/>
      <c r="G6" s="6"/>
      <c r="H6" s="6"/>
      <c r="I6" s="6"/>
      <c r="J6" s="6"/>
      <c r="K6" s="6"/>
    </row>
    <row r="7" spans="3:11" ht="15.6">
      <c r="C7" s="5" t="s">
        <v>293</v>
      </c>
      <c r="D7" s="6"/>
      <c r="E7" s="6"/>
      <c r="F7" s="6"/>
      <c r="G7" s="6"/>
      <c r="H7" s="6"/>
      <c r="I7" s="6"/>
      <c r="J7" s="6"/>
      <c r="K7" s="6"/>
    </row>
    <row r="8" spans="3:11" ht="15.6">
      <c r="C8" s="5" t="s">
        <v>294</v>
      </c>
      <c r="D8" s="6"/>
      <c r="E8" s="6"/>
      <c r="F8" s="6"/>
      <c r="G8" s="6"/>
      <c r="H8" s="6"/>
      <c r="I8" s="6"/>
      <c r="J8" s="6"/>
      <c r="K8" s="6"/>
    </row>
    <row r="9" spans="3:11" ht="15.6">
      <c r="C9" s="5" t="s">
        <v>295</v>
      </c>
      <c r="D9" s="6"/>
      <c r="E9" s="6"/>
      <c r="F9" s="6"/>
      <c r="G9" s="6"/>
      <c r="H9" s="6"/>
      <c r="I9" s="6"/>
      <c r="J9" s="6"/>
      <c r="K9" s="6"/>
    </row>
    <row r="12" spans="3:11" ht="35.25" customHeight="1">
      <c r="C12" s="87" t="s">
        <v>281</v>
      </c>
      <c r="D12" s="4" t="s">
        <v>283</v>
      </c>
      <c r="E12" s="87" t="s">
        <v>296</v>
      </c>
      <c r="F12" s="87"/>
      <c r="G12" s="87"/>
      <c r="H12" s="87"/>
      <c r="I12" s="87"/>
      <c r="J12" s="87"/>
      <c r="K12" s="87"/>
    </row>
    <row r="13" spans="3:11" ht="30.95">
      <c r="C13" s="87"/>
      <c r="D13" s="4" t="s">
        <v>297</v>
      </c>
      <c r="E13" s="87" t="s">
        <v>298</v>
      </c>
      <c r="F13" s="87"/>
      <c r="G13" s="87"/>
      <c r="H13" s="87"/>
      <c r="I13" s="87"/>
      <c r="J13" s="87"/>
      <c r="K13" s="87"/>
    </row>
    <row r="14" spans="3:11" ht="30.95">
      <c r="C14" s="87"/>
      <c r="D14" s="4" t="s">
        <v>299</v>
      </c>
      <c r="E14" s="87" t="s">
        <v>300</v>
      </c>
      <c r="F14" s="87"/>
      <c r="G14" s="87"/>
      <c r="H14" s="87"/>
      <c r="I14" s="87"/>
      <c r="J14" s="87"/>
      <c r="K14" s="87"/>
    </row>
    <row r="15" spans="3:11" ht="15.6">
      <c r="C15" s="87"/>
      <c r="D15" s="4" t="s">
        <v>286</v>
      </c>
      <c r="E15" s="87" t="s">
        <v>301</v>
      </c>
      <c r="F15" s="87"/>
      <c r="G15" s="87"/>
      <c r="H15" s="87"/>
      <c r="I15" s="87"/>
      <c r="J15" s="87"/>
      <c r="K15" s="87"/>
    </row>
    <row r="16" spans="3:11" ht="102" customHeight="1">
      <c r="C16" s="87" t="s">
        <v>32</v>
      </c>
      <c r="D16" s="5" t="s">
        <v>287</v>
      </c>
      <c r="E16" s="86" t="s">
        <v>302</v>
      </c>
      <c r="F16" s="86"/>
      <c r="G16" s="86" t="s">
        <v>303</v>
      </c>
      <c r="H16" s="86"/>
      <c r="I16" s="85" t="s">
        <v>304</v>
      </c>
      <c r="J16" s="85"/>
      <c r="K16" s="85"/>
    </row>
    <row r="17" spans="3:11" ht="52.5" customHeight="1">
      <c r="C17" s="87"/>
      <c r="D17" s="5" t="s">
        <v>288</v>
      </c>
      <c r="E17" s="86" t="s">
        <v>305</v>
      </c>
      <c r="F17" s="86"/>
      <c r="G17" s="86" t="s">
        <v>306</v>
      </c>
      <c r="H17" s="86"/>
      <c r="I17" s="85" t="s">
        <v>307</v>
      </c>
      <c r="J17" s="85"/>
      <c r="K17" s="85"/>
    </row>
    <row r="18" spans="3:11" ht="58.5" customHeight="1">
      <c r="C18" s="87"/>
      <c r="D18" s="5" t="s">
        <v>289</v>
      </c>
      <c r="E18" s="86" t="s">
        <v>308</v>
      </c>
      <c r="F18" s="86"/>
      <c r="G18" s="86" t="s">
        <v>309</v>
      </c>
      <c r="H18" s="86"/>
      <c r="I18" s="85" t="s">
        <v>310</v>
      </c>
      <c r="J18" s="85"/>
      <c r="K18" s="85"/>
    </row>
    <row r="19" spans="3:11" ht="53.25" customHeight="1">
      <c r="C19" s="87"/>
      <c r="D19" s="5" t="s">
        <v>290</v>
      </c>
      <c r="E19" s="86" t="s">
        <v>311</v>
      </c>
      <c r="F19" s="86"/>
      <c r="G19" s="86" t="s">
        <v>312</v>
      </c>
      <c r="H19" s="86"/>
      <c r="I19" s="85" t="s">
        <v>313</v>
      </c>
      <c r="J19" s="85"/>
      <c r="K19" s="85"/>
    </row>
  </sheetData>
  <mergeCells count="20">
    <mergeCell ref="C12:C15"/>
    <mergeCell ref="C16:C19"/>
    <mergeCell ref="E12:K12"/>
    <mergeCell ref="E13:K13"/>
    <mergeCell ref="E14:K14"/>
    <mergeCell ref="E15:K15"/>
    <mergeCell ref="E16:F16"/>
    <mergeCell ref="G16:H16"/>
    <mergeCell ref="I16:K16"/>
    <mergeCell ref="E17:F17"/>
    <mergeCell ref="G17:H17"/>
    <mergeCell ref="I17:K17"/>
    <mergeCell ref="E19:F19"/>
    <mergeCell ref="G19:H19"/>
    <mergeCell ref="I19:K19"/>
    <mergeCell ref="E18:F18"/>
    <mergeCell ref="G18:H18"/>
    <mergeCell ref="I18:K18"/>
    <mergeCell ref="H3:K3"/>
    <mergeCell ref="D3:G3"/>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3BEEA8DB9ECD30499DC197EDB065BA6F" ma:contentTypeVersion="13" ma:contentTypeDescription="Crear nuevo documento." ma:contentTypeScope="" ma:versionID="8ace28ce616355f4d00ef7275c650227">
  <xsd:schema xmlns:xsd="http://www.w3.org/2001/XMLSchema" xmlns:xs="http://www.w3.org/2001/XMLSchema" xmlns:p="http://schemas.microsoft.com/office/2006/metadata/properties" xmlns:ns2="d52f9e3a-02dd-4d78-9536-59f6f468daeb" xmlns:ns3="b90ba0dc-4b6a-430e-ba00-ee26115f7d6e" targetNamespace="http://schemas.microsoft.com/office/2006/metadata/properties" ma:root="true" ma:fieldsID="44138efc633f6393c4724bdba9d83b59" ns2:_="" ns3:_="">
    <xsd:import namespace="d52f9e3a-02dd-4d78-9536-59f6f468daeb"/>
    <xsd:import namespace="b90ba0dc-4b6a-430e-ba00-ee26115f7d6e"/>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Location" minOccurs="0"/>
                <xsd:element ref="ns2:MediaServiceGenerationTime" minOccurs="0"/>
                <xsd:element ref="ns2:MediaServiceEventHashCode" minOccurs="0"/>
                <xsd:element ref="ns2:MediaServiceOCR" minOccurs="0"/>
                <xsd:element ref="ns2:MediaLengthInSeconds"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52f9e3a-02dd-4d78-9536-59f6f468dae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Location" ma:index="14" nillable="true" ma:displayName="Location" ma:internalName="MediaServiceLocatio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LengthInSeconds" ma:index="18" nillable="true" ma:displayName="MediaLengthInSeconds" ma:hidden="true"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b90ba0dc-4b6a-430e-ba00-ee26115f7d6e"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MediaLengthInSeconds xmlns="d52f9e3a-02dd-4d78-9536-59f6f468daeb" xsi:nil="true"/>
    <SharedWithUsers xmlns="b90ba0dc-4b6a-430e-ba00-ee26115f7d6e">
      <UserInfo>
        <DisplayName/>
        <AccountId xsi:nil="true"/>
        <AccountType/>
      </UserInfo>
    </SharedWithUsers>
  </documentManagement>
</p:properties>
</file>

<file path=customXml/itemProps1.xml><?xml version="1.0" encoding="utf-8"?>
<ds:datastoreItem xmlns:ds="http://schemas.openxmlformats.org/officeDocument/2006/customXml" ds:itemID="{7D1712E7-FF5A-45E5-A571-ED14334773A4}"/>
</file>

<file path=customXml/itemProps2.xml><?xml version="1.0" encoding="utf-8"?>
<ds:datastoreItem xmlns:ds="http://schemas.openxmlformats.org/officeDocument/2006/customXml" ds:itemID="{47AD186A-5249-4742-BDF5-932D1409A710}"/>
</file>

<file path=customXml/itemProps3.xml><?xml version="1.0" encoding="utf-8"?>
<ds:datastoreItem xmlns:ds="http://schemas.openxmlformats.org/officeDocument/2006/customXml" ds:itemID="{E1C777AE-DEDD-4AE7-A525-32E93C8706C2}"/>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Angela</dc:creator>
  <cp:keywords/>
  <dc:description/>
  <cp:lastModifiedBy>ANDREA VELASQUEZ TAMAYO</cp:lastModifiedBy>
  <cp:revision/>
  <dcterms:created xsi:type="dcterms:W3CDTF">2016-11-01T20:24:33Z</dcterms:created>
  <dcterms:modified xsi:type="dcterms:W3CDTF">2026-01-10T22:04:10Z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0x0101003BEEA8DB9ECD30499DC197EDB065BA6F</vt:lpwstr>
  </property>
  <property fmtid="{D5CDD505-2E9C-101B-9397-08002B2CF9AE}" pid="3" name="ComplianceAssetId">
    <vt:lpwstr/>
  </property>
  <property fmtid="{D5CDD505-2E9C-101B-9397-08002B2CF9AE}" pid="4" name="_ExtendedDescription">
    <vt:lpwstr/>
  </property>
  <property fmtid="{D5CDD505-2E9C-101B-9397-08002B2CF9AE}" pid="5" name="TriggerFlowInfo">
    <vt:lpwstr/>
  </property>
</Properties>
</file>