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C:\Users\migue\OneDrive\Escritorio\proceso vigilancia\nuevo contrato vigilancia\"/>
    </mc:Choice>
  </mc:AlternateContent>
  <xr:revisionPtr revIDLastSave="0" documentId="13_ncr:1_{4E2DF694-83DD-4218-AF4B-D411A5EA5A6B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General" sheetId="1" r:id="rId1"/>
  </sheets>
  <definedNames>
    <definedName name="_xlnm.Print_Area" localSheetId="0">General!$A$2:$AB$18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U17" i="1" l="1"/>
  <c r="V17" i="1" s="1"/>
  <c r="O17" i="1"/>
  <c r="U16" i="1"/>
  <c r="V16" i="1"/>
  <c r="O16" i="1"/>
  <c r="U15" i="1" l="1"/>
  <c r="V15" i="1" s="1"/>
  <c r="N15" i="1"/>
  <c r="O15" i="1" s="1"/>
  <c r="U14" i="1"/>
  <c r="V14" i="1" s="1"/>
  <c r="N14" i="1"/>
  <c r="O14" i="1" s="1"/>
  <c r="U13" i="1"/>
  <c r="V13" i="1"/>
  <c r="N13" i="1"/>
  <c r="O13" i="1" s="1"/>
  <c r="U12" i="1"/>
  <c r="V12" i="1" s="1"/>
  <c r="N12" i="1"/>
  <c r="O12" i="1"/>
  <c r="U11" i="1"/>
  <c r="V11" i="1" s="1"/>
  <c r="N11" i="1"/>
  <c r="O11" i="1" s="1"/>
  <c r="U10" i="1"/>
  <c r="V10" i="1" s="1"/>
  <c r="N10" i="1"/>
  <c r="O10" i="1"/>
  <c r="U9" i="1"/>
  <c r="V9" i="1" s="1"/>
  <c r="N9" i="1"/>
  <c r="O9" i="1" s="1"/>
  <c r="U8" i="1"/>
  <c r="V8" i="1" s="1"/>
  <c r="N8" i="1"/>
  <c r="O8" i="1"/>
</calcChain>
</file>

<file path=xl/sharedStrings.xml><?xml version="1.0" encoding="utf-8"?>
<sst xmlns="http://schemas.openxmlformats.org/spreadsheetml/2006/main" count="152" uniqueCount="89">
  <si>
    <t>No.</t>
  </si>
  <si>
    <t>Tipo</t>
  </si>
  <si>
    <t xml:space="preserve">Clase </t>
  </si>
  <si>
    <t>Fuente</t>
  </si>
  <si>
    <t>Etapa</t>
  </si>
  <si>
    <t>Descripción</t>
  </si>
  <si>
    <t>Probabilidad</t>
  </si>
  <si>
    <t>Impacto</t>
  </si>
  <si>
    <t>Valoración del riesgo</t>
  </si>
  <si>
    <t>Categoría</t>
  </si>
  <si>
    <t xml:space="preserve">A quién se le asigna? </t>
  </si>
  <si>
    <t>Tratamiento o Controles a ser implementados</t>
  </si>
  <si>
    <t>Impacto despues del tratamiento</t>
  </si>
  <si>
    <t>Afecta la ejecución del contrato?</t>
  </si>
  <si>
    <t>Persona responsable por implementar el tratamiento</t>
  </si>
  <si>
    <t>Fecha estimada en que se inicia el tratamiento</t>
  </si>
  <si>
    <t xml:space="preserve">Fecha estimada en que se completa el tratamiento </t>
  </si>
  <si>
    <t>Monitoreo y revisión</t>
  </si>
  <si>
    <t>Planeación</t>
  </si>
  <si>
    <t>Selección</t>
  </si>
  <si>
    <t>Contratación</t>
  </si>
  <si>
    <t>Ejecución</t>
  </si>
  <si>
    <t>Postentrega</t>
  </si>
  <si>
    <t>FDL TEUSAQUILLO</t>
  </si>
  <si>
    <t>Contratista</t>
  </si>
  <si>
    <t>Como se realiza el monitoreo?</t>
  </si>
  <si>
    <t>Periodicidad ¿cuándo?</t>
  </si>
  <si>
    <t>Tecnológico</t>
  </si>
  <si>
    <t>Especifico</t>
  </si>
  <si>
    <t>Interno</t>
  </si>
  <si>
    <t>X</t>
  </si>
  <si>
    <t>Mal estado, fallas  y uso inaeducado de los elementos tecnologicos entregados</t>
  </si>
  <si>
    <t>Aceptación de los bienes en las calidades y cantidades establecidas. Uso adecuado de los medios tecnológicos de acuerdo a protocolos</t>
  </si>
  <si>
    <t>SI</t>
  </si>
  <si>
    <t>Apoyo a la supervisión / Contratista</t>
  </si>
  <si>
    <t>Con la suscripción del contrato</t>
  </si>
  <si>
    <t>Finalización del contrato</t>
  </si>
  <si>
    <t>Validación de la función de diseño de los elementos y validación del correcto uso de los mismos</t>
  </si>
  <si>
    <t>Diariamente</t>
  </si>
  <si>
    <t>Regulatorio</t>
  </si>
  <si>
    <t>General</t>
  </si>
  <si>
    <t>Externo</t>
  </si>
  <si>
    <t>Incumplimiento al
régimen de
seguridad social</t>
  </si>
  <si>
    <t>Exigir soportes de pago al regimen de seguridad social al momento de la radicación de facturas</t>
  </si>
  <si>
    <t>NO</t>
  </si>
  <si>
    <t>Apoyo a la supervisión</t>
  </si>
  <si>
    <t>Liquidación del contrato</t>
  </si>
  <si>
    <t>Revisión de los documentos que se radican con las facturas mensuales</t>
  </si>
  <si>
    <t>Mensual</t>
  </si>
  <si>
    <t>Financiero</t>
  </si>
  <si>
    <t>Específico</t>
  </si>
  <si>
    <t>Externa</t>
  </si>
  <si>
    <t>Dificultades o imposibilidad de sufragar los gastos provenientes del contrato</t>
  </si>
  <si>
    <t>Correcta validación de indicadores financieros establecidos en el estudio previo para garantizar la capacidad económica del contratista</t>
  </si>
  <si>
    <t>Cuando se presente la situación</t>
  </si>
  <si>
    <t>A través del control en forma diaria, del cumplimiento del servicio de vigilancia</t>
  </si>
  <si>
    <t>En forma rutinaria, verificando el  cumplimiento de las obligaciones contractuales</t>
  </si>
  <si>
    <t>Operacionales</t>
  </si>
  <si>
    <t xml:space="preserve">Robo o hurto en las instalaciones de la entidad </t>
  </si>
  <si>
    <t>Establecer con claridad el procedimiento a segiuir por parte de la empresa en acatmiento de los clausulado</t>
  </si>
  <si>
    <t>Inicio del contrato</t>
  </si>
  <si>
    <t>Cese de actividades por finalización del plazo de ejecución</t>
  </si>
  <si>
    <t>Validación de cumplimiento de los protocolos técnicos establecidos para evitar la situación</t>
  </si>
  <si>
    <t>Suspension o cancelacion de la licencia de funcionamiento por parte de la Superintendencia de Vigilancia</t>
  </si>
  <si>
    <t>Seguimiento al cumplimiento de los requisitos solicitados a través del estudio previo que den cumplimiento al marco regulatorio del sector</t>
  </si>
  <si>
    <t>Contratista / Apoyo a la supervisión</t>
  </si>
  <si>
    <t xml:space="preserve">Verificación de requisitos de las condiciones tecnicas y operativas </t>
  </si>
  <si>
    <t>Emplear para la prestacion del servicio medios humanos,  equipos de seguridad fisicos y tecnologicos, superiores o inferiores a los establecidos en el Anexo Tecnico sin la autorizacion de uso de los mismos.</t>
  </si>
  <si>
    <t>Realizar un seguimiento de los medios tecnologicos y personal de acuerdo a lo establecido en las condiciones técnicas</t>
  </si>
  <si>
    <t>Validación del cumplimiento de las cantidades establecidas en las codiciones del contrato</t>
  </si>
  <si>
    <t>Administrativo</t>
  </si>
  <si>
    <t>Demoras en la firma del acta de inicio o cumplimiento de requisitos contractuales para inicio</t>
  </si>
  <si>
    <t>Seguimiento y validación del cumplimiento de r</t>
  </si>
  <si>
    <t>Una vez adjudicado el proceso</t>
  </si>
  <si>
    <t>Al inicio del contrato</t>
  </si>
  <si>
    <t>Seguimiento al cumplimiento de los requisitos para el inicio</t>
  </si>
  <si>
    <t>Agresión o lesiones causadas a terceros por parte del personal de Servicios de Vigilancia y Seguridad Privada</t>
  </si>
  <si>
    <t>Validación del comportamiento de los prestadores del servicio de vigilancia con el fin de asegurar su actitud de servicio correcta</t>
  </si>
  <si>
    <t>Validación visual del comportamiento del personal de vigilancia</t>
  </si>
  <si>
    <t>Economico</t>
  </si>
  <si>
    <t>Hurtos en las instalaciones de la entidad contratante</t>
  </si>
  <si>
    <t>Implementar  esquemas de seguridad que permitan llevar a cabo controles estrictos las 24 horas del dia.</t>
  </si>
  <si>
    <t xml:space="preserve">seguimiento al cumplimiento de los esquemas de seguridad establecidos </t>
  </si>
  <si>
    <t>Contagio     y/o     muerte    por COVID-19 y Emergencia santitaria</t>
  </si>
  <si>
    <t>soxial</t>
  </si>
  <si>
    <t>Implementar protocolos de bioseguridad de conformidad con las normatividad existente</t>
  </si>
  <si>
    <t>contratista</t>
  </si>
  <si>
    <t xml:space="preserve">seguimiento al cumplimiento de los protocolos establecidos </t>
  </si>
  <si>
    <t xml:space="preserve">objeto “PRESTAR EL SERVICIO DE VIGILANCIA Y SEGURIDAD PRIVADA EN LA MODALIDAD DE VIGILANCIA FIJA CON ARMA Y MEDIOS TECNOLÓGICOS PARA LAS INSTALACIONES DONDE FUNCIONA LA SEDE ADMINISTRATIVA DE LA ALCALDÍA LOCAL DE TEUSAQUILLO, LA JUNTA ADMINISTRADORA LOCAL, LA CASA DE LA PARTICIPACIÓN Y LA SEDE EN CONSTRUCCIÓN, ASÍ COMO DE LAS PERSONAS QUE SE ENCUENTREN EN EL INTERIOR DE LAS INSTALACIONES, DE LOS BIENES MUEBLES DE PROPIEDAD DE LA ALCALDÍA Y TODOS AQUELLOS BIENES DE LOS QUE LEGALMENTE SEA O LLEGARE A SER RESPONSABLE, DURANTE LA EJECUCIÓN DEL CONTRATO, contrato”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</si>
</sst>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Calibri"/>
      <family val="2"/>
      <scheme val="minor"/>
    </font>
    <font>
      <b/>
      <sz val="12"/>
      <color theme="1"/>
      <name val="Garamond"/>
      <family val="1"/>
    </font>
    <font>
      <sz val="12"/>
      <color theme="1"/>
      <name val="Garamond"/>
      <family val="1"/>
    </font>
    <font>
      <b/>
      <sz val="10"/>
      <color theme="1"/>
      <name val="Garamond"/>
      <family val="1"/>
    </font>
    <font>
      <sz val="12"/>
      <name val="Garamond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1" fillId="0" borderId="9" xfId="0" applyFont="1" applyBorder="1" applyAlignment="1">
      <alignment horizontal="center" vertical="center" textRotation="90"/>
    </xf>
    <xf numFmtId="0" fontId="3" fillId="0" borderId="9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textRotation="90" wrapText="1"/>
    </xf>
    <xf numFmtId="0" fontId="2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textRotation="90"/>
    </xf>
    <xf numFmtId="0" fontId="2" fillId="0" borderId="9" xfId="0" applyFont="1" applyBorder="1" applyAlignment="1">
      <alignment vertical="center"/>
    </xf>
    <xf numFmtId="0" fontId="2" fillId="0" borderId="9" xfId="0" applyFont="1" applyBorder="1" applyAlignment="1">
      <alignment horizontal="center" vertical="center" wrapText="1"/>
    </xf>
    <xf numFmtId="9" fontId="2" fillId="0" borderId="9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9" fontId="4" fillId="0" borderId="9" xfId="0" applyNumberFormat="1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 textRotation="90"/>
    </xf>
    <xf numFmtId="0" fontId="1" fillId="0" borderId="9" xfId="0" applyFont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AE17"/>
  <sheetViews>
    <sheetView showGridLines="0" tabSelected="1" view="pageBreakPreview" zoomScale="90" zoomScaleNormal="90" zoomScaleSheetLayoutView="90" workbookViewId="0">
      <selection activeCell="B2" sqref="B2:AB5"/>
    </sheetView>
  </sheetViews>
  <sheetFormatPr baseColWidth="10" defaultColWidth="11" defaultRowHeight="15.75" x14ac:dyDescent="0.25"/>
  <cols>
    <col min="1" max="1" width="2.5" style="1" customWidth="1"/>
    <col min="2" max="2" width="5.625" style="1" customWidth="1"/>
    <col min="3" max="10" width="4.625" style="1" customWidth="1"/>
    <col min="11" max="11" width="25.625" style="1" customWidth="1"/>
    <col min="12" max="14" width="4.625" style="1" customWidth="1"/>
    <col min="15" max="17" width="10.625" style="1" customWidth="1"/>
    <col min="18" max="18" width="25.625" style="1" customWidth="1"/>
    <col min="19" max="21" width="4.625" style="1" customWidth="1"/>
    <col min="22" max="23" width="10.625" style="1" customWidth="1"/>
    <col min="24" max="28" width="15.625" style="1" customWidth="1"/>
    <col min="29" max="29" width="16.375" style="1" customWidth="1"/>
    <col min="30" max="16384" width="11" style="1"/>
  </cols>
  <sheetData>
    <row r="2" spans="2:31" ht="20.100000000000001" customHeight="1" x14ac:dyDescent="0.25">
      <c r="B2" s="17" t="s">
        <v>88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9"/>
    </row>
    <row r="3" spans="2:31" ht="20.100000000000001" customHeight="1" x14ac:dyDescent="0.25">
      <c r="B3" s="20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2"/>
    </row>
    <row r="4" spans="2:31" ht="20.100000000000001" customHeight="1" x14ac:dyDescent="0.25">
      <c r="B4" s="20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2"/>
    </row>
    <row r="5" spans="2:31" ht="36.75" customHeight="1" x14ac:dyDescent="0.25">
      <c r="B5" s="23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5"/>
    </row>
    <row r="6" spans="2:31" ht="30" customHeight="1" x14ac:dyDescent="0.25">
      <c r="B6" s="26" t="s">
        <v>0</v>
      </c>
      <c r="C6" s="27" t="s">
        <v>1</v>
      </c>
      <c r="D6" s="27" t="s">
        <v>2</v>
      </c>
      <c r="E6" s="27" t="s">
        <v>3</v>
      </c>
      <c r="F6" s="26" t="s">
        <v>4</v>
      </c>
      <c r="G6" s="26"/>
      <c r="H6" s="26"/>
      <c r="I6" s="26"/>
      <c r="J6" s="26"/>
      <c r="K6" s="26" t="s">
        <v>5</v>
      </c>
      <c r="L6" s="28" t="s">
        <v>6</v>
      </c>
      <c r="M6" s="28" t="s">
        <v>7</v>
      </c>
      <c r="N6" s="28" t="s">
        <v>8</v>
      </c>
      <c r="O6" s="14" t="s">
        <v>9</v>
      </c>
      <c r="P6" s="14" t="s">
        <v>10</v>
      </c>
      <c r="Q6" s="14"/>
      <c r="R6" s="15" t="s">
        <v>11</v>
      </c>
      <c r="S6" s="14" t="s">
        <v>12</v>
      </c>
      <c r="T6" s="14"/>
      <c r="U6" s="14"/>
      <c r="V6" s="14"/>
      <c r="W6" s="14" t="s">
        <v>13</v>
      </c>
      <c r="X6" s="14" t="s">
        <v>14</v>
      </c>
      <c r="Y6" s="14" t="s">
        <v>15</v>
      </c>
      <c r="Z6" s="14" t="s">
        <v>16</v>
      </c>
      <c r="AA6" s="14" t="s">
        <v>17</v>
      </c>
      <c r="AB6" s="14"/>
      <c r="AC6" s="2"/>
      <c r="AD6" s="2"/>
      <c r="AE6" s="2"/>
    </row>
    <row r="7" spans="2:31" ht="87.75" customHeight="1" x14ac:dyDescent="0.25">
      <c r="B7" s="26"/>
      <c r="C7" s="27"/>
      <c r="D7" s="27"/>
      <c r="E7" s="27"/>
      <c r="F7" s="3" t="s">
        <v>18</v>
      </c>
      <c r="G7" s="3" t="s">
        <v>19</v>
      </c>
      <c r="H7" s="3" t="s">
        <v>20</v>
      </c>
      <c r="I7" s="3" t="s">
        <v>21</v>
      </c>
      <c r="J7" s="3" t="s">
        <v>22</v>
      </c>
      <c r="K7" s="26"/>
      <c r="L7" s="28"/>
      <c r="M7" s="28"/>
      <c r="N7" s="28"/>
      <c r="O7" s="14"/>
      <c r="P7" s="4" t="s">
        <v>23</v>
      </c>
      <c r="Q7" s="5" t="s">
        <v>24</v>
      </c>
      <c r="R7" s="16"/>
      <c r="S7" s="6" t="s">
        <v>6</v>
      </c>
      <c r="T7" s="6" t="s">
        <v>7</v>
      </c>
      <c r="U7" s="6" t="s">
        <v>8</v>
      </c>
      <c r="V7" s="5" t="s">
        <v>9</v>
      </c>
      <c r="W7" s="14"/>
      <c r="X7" s="14"/>
      <c r="Y7" s="14"/>
      <c r="Z7" s="14"/>
      <c r="AA7" s="5" t="s">
        <v>25</v>
      </c>
      <c r="AB7" s="5" t="s">
        <v>26</v>
      </c>
      <c r="AC7" s="2"/>
      <c r="AD7" s="2"/>
      <c r="AE7" s="2"/>
    </row>
    <row r="8" spans="2:31" ht="110.1" customHeight="1" x14ac:dyDescent="0.25">
      <c r="B8" s="7">
        <v>1</v>
      </c>
      <c r="C8" s="8" t="s">
        <v>27</v>
      </c>
      <c r="D8" s="8" t="s">
        <v>28</v>
      </c>
      <c r="E8" s="8" t="s">
        <v>29</v>
      </c>
      <c r="F8" s="7"/>
      <c r="G8" s="7"/>
      <c r="H8" s="7"/>
      <c r="I8" s="7" t="s">
        <v>30</v>
      </c>
      <c r="J8" s="9"/>
      <c r="K8" s="10" t="s">
        <v>31</v>
      </c>
      <c r="L8" s="7">
        <v>1</v>
      </c>
      <c r="M8" s="7">
        <v>3</v>
      </c>
      <c r="N8" s="7">
        <f>L8+M8</f>
        <v>4</v>
      </c>
      <c r="O8" s="10" t="str">
        <f t="shared" ref="O8:O17" si="0">IF(AND(N8&gt;1,N8&lt;5),"Riesgo Bajo",IF(N8=5,"Riesgo Medio",IF(AND(N8&gt;5,N8&lt;8),"Riesgo Alto",IF(AND(N8&gt;7,N8&lt;11),"Riesgo Extremo","NO SE PUEDE ESTIMAR NIVEL DE RIESGO"))))</f>
        <v>Riesgo Bajo</v>
      </c>
      <c r="P8" s="11">
        <v>0</v>
      </c>
      <c r="Q8" s="11">
        <v>1</v>
      </c>
      <c r="R8" s="10" t="s">
        <v>32</v>
      </c>
      <c r="S8" s="7">
        <v>1</v>
      </c>
      <c r="T8" s="7">
        <v>1</v>
      </c>
      <c r="U8" s="7">
        <f t="shared" ref="U8:U17" si="1">SUM(S8:T8)</f>
        <v>2</v>
      </c>
      <c r="V8" s="10" t="str">
        <f t="shared" ref="V8:V17" si="2">IF(AND(U8&gt;0,U8&lt;3),"Riesgo Bajo",IF(U8=3,"Riesgo Medio",IF(AND(U8&gt;3,U8&lt;6),"Riesgo Alto","NO SE PUEDE ESTIMAR NIVEL DE RIESGO")))</f>
        <v>Riesgo Bajo</v>
      </c>
      <c r="W8" s="10" t="s">
        <v>33</v>
      </c>
      <c r="X8" s="10" t="s">
        <v>34</v>
      </c>
      <c r="Y8" s="10" t="s">
        <v>35</v>
      </c>
      <c r="Z8" s="10" t="s">
        <v>36</v>
      </c>
      <c r="AA8" s="10" t="s">
        <v>37</v>
      </c>
      <c r="AB8" s="10" t="s">
        <v>38</v>
      </c>
    </row>
    <row r="9" spans="2:31" ht="110.1" customHeight="1" x14ac:dyDescent="0.25">
      <c r="B9" s="7">
        <v>2</v>
      </c>
      <c r="C9" s="8" t="s">
        <v>39</v>
      </c>
      <c r="D9" s="8" t="s">
        <v>40</v>
      </c>
      <c r="E9" s="8" t="s">
        <v>41</v>
      </c>
      <c r="F9" s="7"/>
      <c r="G9" s="7"/>
      <c r="H9" s="7"/>
      <c r="I9" s="7" t="s">
        <v>30</v>
      </c>
      <c r="J9" s="9"/>
      <c r="K9" s="10" t="s">
        <v>42</v>
      </c>
      <c r="L9" s="7">
        <v>1</v>
      </c>
      <c r="M9" s="7">
        <v>3</v>
      </c>
      <c r="N9" s="7">
        <f>L9+M9</f>
        <v>4</v>
      </c>
      <c r="O9" s="10" t="str">
        <f t="shared" si="0"/>
        <v>Riesgo Bajo</v>
      </c>
      <c r="P9" s="11">
        <v>0</v>
      </c>
      <c r="Q9" s="11">
        <v>1</v>
      </c>
      <c r="R9" s="10" t="s">
        <v>43</v>
      </c>
      <c r="S9" s="7">
        <v>1</v>
      </c>
      <c r="T9" s="7">
        <v>1</v>
      </c>
      <c r="U9" s="7">
        <f t="shared" si="1"/>
        <v>2</v>
      </c>
      <c r="V9" s="10" t="str">
        <f t="shared" si="2"/>
        <v>Riesgo Bajo</v>
      </c>
      <c r="W9" s="10" t="s">
        <v>44</v>
      </c>
      <c r="X9" s="10" t="s">
        <v>45</v>
      </c>
      <c r="Y9" s="10" t="s">
        <v>35</v>
      </c>
      <c r="Z9" s="10" t="s">
        <v>46</v>
      </c>
      <c r="AA9" s="10" t="s">
        <v>47</v>
      </c>
      <c r="AB9" s="10" t="s">
        <v>48</v>
      </c>
      <c r="AC9" s="12"/>
    </row>
    <row r="10" spans="2:31" ht="110.1" customHeight="1" x14ac:dyDescent="0.25">
      <c r="B10" s="7">
        <v>3</v>
      </c>
      <c r="C10" s="8" t="s">
        <v>49</v>
      </c>
      <c r="D10" s="8" t="s">
        <v>50</v>
      </c>
      <c r="E10" s="8" t="s">
        <v>51</v>
      </c>
      <c r="F10" s="7"/>
      <c r="G10" s="7" t="s">
        <v>30</v>
      </c>
      <c r="H10" s="7"/>
      <c r="I10" s="7"/>
      <c r="J10" s="9"/>
      <c r="K10" s="10" t="s">
        <v>52</v>
      </c>
      <c r="L10" s="7">
        <v>1</v>
      </c>
      <c r="M10" s="7">
        <v>6</v>
      </c>
      <c r="N10" s="7">
        <f t="shared" ref="N10:N15" si="3">L10+M10</f>
        <v>7</v>
      </c>
      <c r="O10" s="10" t="str">
        <f t="shared" si="0"/>
        <v>Riesgo Alto</v>
      </c>
      <c r="P10" s="11">
        <v>0</v>
      </c>
      <c r="Q10" s="11">
        <v>1</v>
      </c>
      <c r="R10" s="10" t="s">
        <v>53</v>
      </c>
      <c r="S10" s="7">
        <v>1</v>
      </c>
      <c r="T10" s="7">
        <v>2</v>
      </c>
      <c r="U10" s="7">
        <f t="shared" si="1"/>
        <v>3</v>
      </c>
      <c r="V10" s="10" t="str">
        <f t="shared" si="2"/>
        <v>Riesgo Medio</v>
      </c>
      <c r="W10" s="10" t="s">
        <v>33</v>
      </c>
      <c r="X10" s="10" t="s">
        <v>24</v>
      </c>
      <c r="Y10" s="10" t="s">
        <v>54</v>
      </c>
      <c r="Z10" s="10" t="s">
        <v>46</v>
      </c>
      <c r="AA10" s="10" t="s">
        <v>55</v>
      </c>
      <c r="AB10" s="10" t="s">
        <v>56</v>
      </c>
    </row>
    <row r="11" spans="2:31" ht="110.1" customHeight="1" x14ac:dyDescent="0.25">
      <c r="B11" s="7">
        <v>4</v>
      </c>
      <c r="C11" s="8" t="s">
        <v>57</v>
      </c>
      <c r="D11" s="8" t="s">
        <v>50</v>
      </c>
      <c r="E11" s="8" t="s">
        <v>29</v>
      </c>
      <c r="F11" s="7"/>
      <c r="G11" s="7"/>
      <c r="H11" s="7"/>
      <c r="I11" s="7" t="s">
        <v>30</v>
      </c>
      <c r="J11" s="9"/>
      <c r="K11" s="10" t="s">
        <v>58</v>
      </c>
      <c r="L11" s="7">
        <v>2</v>
      </c>
      <c r="M11" s="7">
        <v>3</v>
      </c>
      <c r="N11" s="7">
        <f t="shared" si="3"/>
        <v>5</v>
      </c>
      <c r="O11" s="10" t="str">
        <f t="shared" si="0"/>
        <v>Riesgo Medio</v>
      </c>
      <c r="P11" s="11">
        <v>0</v>
      </c>
      <c r="Q11" s="11">
        <v>1</v>
      </c>
      <c r="R11" s="10" t="s">
        <v>59</v>
      </c>
      <c r="S11" s="7">
        <v>1</v>
      </c>
      <c r="T11" s="7">
        <v>2</v>
      </c>
      <c r="U11" s="7">
        <f t="shared" si="1"/>
        <v>3</v>
      </c>
      <c r="V11" s="10" t="str">
        <f t="shared" si="2"/>
        <v>Riesgo Medio</v>
      </c>
      <c r="W11" s="10" t="s">
        <v>44</v>
      </c>
      <c r="X11" s="10" t="s">
        <v>24</v>
      </c>
      <c r="Y11" s="10" t="s">
        <v>60</v>
      </c>
      <c r="Z11" s="10" t="s">
        <v>61</v>
      </c>
      <c r="AA11" s="10" t="s">
        <v>62</v>
      </c>
      <c r="AB11" s="10" t="s">
        <v>38</v>
      </c>
    </row>
    <row r="12" spans="2:31" ht="110.1" customHeight="1" x14ac:dyDescent="0.25">
      <c r="B12" s="7">
        <v>5</v>
      </c>
      <c r="C12" s="8" t="s">
        <v>39</v>
      </c>
      <c r="D12" s="8" t="s">
        <v>28</v>
      </c>
      <c r="E12" s="8" t="s">
        <v>29</v>
      </c>
      <c r="F12" s="7"/>
      <c r="G12" s="7"/>
      <c r="H12" s="7"/>
      <c r="I12" s="7" t="s">
        <v>30</v>
      </c>
      <c r="J12" s="9"/>
      <c r="K12" s="10" t="s">
        <v>63</v>
      </c>
      <c r="L12" s="7">
        <v>1</v>
      </c>
      <c r="M12" s="7">
        <v>3</v>
      </c>
      <c r="N12" s="7">
        <f t="shared" si="3"/>
        <v>4</v>
      </c>
      <c r="O12" s="10" t="str">
        <f t="shared" si="0"/>
        <v>Riesgo Bajo</v>
      </c>
      <c r="P12" s="11">
        <v>0</v>
      </c>
      <c r="Q12" s="11">
        <v>1</v>
      </c>
      <c r="R12" s="10" t="s">
        <v>64</v>
      </c>
      <c r="S12" s="7">
        <v>1</v>
      </c>
      <c r="T12" s="7">
        <v>2</v>
      </c>
      <c r="U12" s="7">
        <f t="shared" si="1"/>
        <v>3</v>
      </c>
      <c r="V12" s="10" t="str">
        <f t="shared" si="2"/>
        <v>Riesgo Medio</v>
      </c>
      <c r="W12" s="10" t="s">
        <v>33</v>
      </c>
      <c r="X12" s="10" t="s">
        <v>65</v>
      </c>
      <c r="Y12" s="10" t="s">
        <v>60</v>
      </c>
      <c r="Z12" s="10" t="s">
        <v>61</v>
      </c>
      <c r="AA12" s="10" t="s">
        <v>66</v>
      </c>
      <c r="AB12" s="10" t="s">
        <v>48</v>
      </c>
    </row>
    <row r="13" spans="2:31" ht="110.1" customHeight="1" x14ac:dyDescent="0.25">
      <c r="B13" s="7">
        <v>6</v>
      </c>
      <c r="C13" s="8" t="s">
        <v>57</v>
      </c>
      <c r="D13" s="8" t="s">
        <v>40</v>
      </c>
      <c r="E13" s="8" t="s">
        <v>29</v>
      </c>
      <c r="F13" s="7"/>
      <c r="G13" s="7"/>
      <c r="H13" s="7" t="s">
        <v>30</v>
      </c>
      <c r="I13" s="7"/>
      <c r="J13" s="9"/>
      <c r="K13" s="10" t="s">
        <v>67</v>
      </c>
      <c r="L13" s="7">
        <v>1</v>
      </c>
      <c r="M13" s="7">
        <v>5</v>
      </c>
      <c r="N13" s="7">
        <f t="shared" si="3"/>
        <v>6</v>
      </c>
      <c r="O13" s="10" t="str">
        <f t="shared" si="0"/>
        <v>Riesgo Alto</v>
      </c>
      <c r="P13" s="11">
        <v>0</v>
      </c>
      <c r="Q13" s="11">
        <v>1</v>
      </c>
      <c r="R13" s="10" t="s">
        <v>68</v>
      </c>
      <c r="S13" s="7">
        <v>1</v>
      </c>
      <c r="T13" s="7">
        <v>1</v>
      </c>
      <c r="U13" s="7">
        <f t="shared" si="1"/>
        <v>2</v>
      </c>
      <c r="V13" s="10" t="str">
        <f t="shared" si="2"/>
        <v>Riesgo Bajo</v>
      </c>
      <c r="W13" s="10" t="s">
        <v>33</v>
      </c>
      <c r="X13" s="10" t="s">
        <v>45</v>
      </c>
      <c r="Y13" s="10" t="s">
        <v>60</v>
      </c>
      <c r="Z13" s="10" t="s">
        <v>61</v>
      </c>
      <c r="AA13" s="10" t="s">
        <v>69</v>
      </c>
      <c r="AB13" s="10" t="s">
        <v>38</v>
      </c>
      <c r="AC13" s="12"/>
    </row>
    <row r="14" spans="2:31" ht="110.1" customHeight="1" x14ac:dyDescent="0.25">
      <c r="B14" s="7">
        <v>7</v>
      </c>
      <c r="C14" s="8" t="s">
        <v>70</v>
      </c>
      <c r="D14" s="8" t="s">
        <v>50</v>
      </c>
      <c r="E14" s="8" t="s">
        <v>41</v>
      </c>
      <c r="F14" s="7"/>
      <c r="G14" s="7"/>
      <c r="H14" s="7" t="s">
        <v>30</v>
      </c>
      <c r="I14" s="7"/>
      <c r="J14" s="9"/>
      <c r="K14" s="10" t="s">
        <v>71</v>
      </c>
      <c r="L14" s="7">
        <v>2</v>
      </c>
      <c r="M14" s="7">
        <v>3</v>
      </c>
      <c r="N14" s="7">
        <f t="shared" si="3"/>
        <v>5</v>
      </c>
      <c r="O14" s="10" t="str">
        <f t="shared" si="0"/>
        <v>Riesgo Medio</v>
      </c>
      <c r="P14" s="11">
        <v>0</v>
      </c>
      <c r="Q14" s="11">
        <v>1</v>
      </c>
      <c r="R14" s="10" t="s">
        <v>72</v>
      </c>
      <c r="S14" s="7">
        <v>1</v>
      </c>
      <c r="T14" s="7">
        <v>2</v>
      </c>
      <c r="U14" s="7">
        <f t="shared" si="1"/>
        <v>3</v>
      </c>
      <c r="V14" s="10" t="str">
        <f t="shared" si="2"/>
        <v>Riesgo Medio</v>
      </c>
      <c r="W14" s="10" t="s">
        <v>33</v>
      </c>
      <c r="X14" s="10" t="s">
        <v>65</v>
      </c>
      <c r="Y14" s="10" t="s">
        <v>73</v>
      </c>
      <c r="Z14" s="10" t="s">
        <v>74</v>
      </c>
      <c r="AA14" s="10" t="s">
        <v>75</v>
      </c>
      <c r="AB14" s="10" t="s">
        <v>38</v>
      </c>
      <c r="AC14" s="12"/>
    </row>
    <row r="15" spans="2:31" ht="110.1" customHeight="1" x14ac:dyDescent="0.25">
      <c r="B15" s="7">
        <v>8</v>
      </c>
      <c r="C15" s="8" t="s">
        <v>57</v>
      </c>
      <c r="D15" s="8" t="s">
        <v>50</v>
      </c>
      <c r="E15" s="8" t="s">
        <v>41</v>
      </c>
      <c r="F15" s="7"/>
      <c r="G15" s="7"/>
      <c r="H15" s="7"/>
      <c r="I15" s="7" t="s">
        <v>30</v>
      </c>
      <c r="J15" s="9"/>
      <c r="K15" s="10" t="s">
        <v>76</v>
      </c>
      <c r="L15" s="7">
        <v>1</v>
      </c>
      <c r="M15" s="7">
        <v>3</v>
      </c>
      <c r="N15" s="7">
        <f t="shared" si="3"/>
        <v>4</v>
      </c>
      <c r="O15" s="10" t="str">
        <f t="shared" si="0"/>
        <v>Riesgo Bajo</v>
      </c>
      <c r="P15" s="11">
        <v>0</v>
      </c>
      <c r="Q15" s="13">
        <v>1</v>
      </c>
      <c r="R15" s="10" t="s">
        <v>77</v>
      </c>
      <c r="S15" s="7">
        <v>1</v>
      </c>
      <c r="T15" s="7">
        <v>1</v>
      </c>
      <c r="U15" s="7">
        <f t="shared" si="1"/>
        <v>2</v>
      </c>
      <c r="V15" s="10" t="str">
        <f t="shared" si="2"/>
        <v>Riesgo Bajo</v>
      </c>
      <c r="W15" s="10" t="s">
        <v>44</v>
      </c>
      <c r="X15" s="10" t="s">
        <v>65</v>
      </c>
      <c r="Y15" s="10" t="s">
        <v>60</v>
      </c>
      <c r="Z15" s="10" t="s">
        <v>61</v>
      </c>
      <c r="AA15" s="10" t="s">
        <v>78</v>
      </c>
      <c r="AB15" s="10" t="s">
        <v>38</v>
      </c>
      <c r="AC15" s="12"/>
    </row>
    <row r="16" spans="2:31" ht="88.5" customHeight="1" x14ac:dyDescent="0.25">
      <c r="B16" s="7">
        <v>9</v>
      </c>
      <c r="C16" s="8" t="s">
        <v>79</v>
      </c>
      <c r="D16" s="8" t="s">
        <v>40</v>
      </c>
      <c r="E16" s="8" t="s">
        <v>29</v>
      </c>
      <c r="F16" s="7"/>
      <c r="G16" s="7"/>
      <c r="H16" s="7"/>
      <c r="I16" s="7" t="s">
        <v>30</v>
      </c>
      <c r="J16" s="9"/>
      <c r="K16" s="10" t="s">
        <v>80</v>
      </c>
      <c r="L16" s="7">
        <v>1</v>
      </c>
      <c r="M16" s="7">
        <v>2</v>
      </c>
      <c r="N16" s="7">
        <v>3</v>
      </c>
      <c r="O16" s="10" t="str">
        <f t="shared" si="0"/>
        <v>Riesgo Bajo</v>
      </c>
      <c r="P16" s="11">
        <v>0</v>
      </c>
      <c r="Q16" s="13">
        <v>1</v>
      </c>
      <c r="R16" s="10" t="s">
        <v>81</v>
      </c>
      <c r="S16" s="7">
        <v>1</v>
      </c>
      <c r="T16" s="7">
        <v>1</v>
      </c>
      <c r="U16" s="7">
        <f t="shared" si="1"/>
        <v>2</v>
      </c>
      <c r="V16" s="10" t="str">
        <f t="shared" si="2"/>
        <v>Riesgo Bajo</v>
      </c>
      <c r="W16" s="10" t="s">
        <v>33</v>
      </c>
      <c r="X16" s="10" t="s">
        <v>65</v>
      </c>
      <c r="Y16" s="10" t="s">
        <v>73</v>
      </c>
      <c r="Z16" s="10" t="s">
        <v>61</v>
      </c>
      <c r="AA16" s="10" t="s">
        <v>82</v>
      </c>
      <c r="AB16" s="10" t="s">
        <v>38</v>
      </c>
    </row>
    <row r="17" spans="2:28" ht="86.25" customHeight="1" x14ac:dyDescent="0.25">
      <c r="B17" s="7">
        <v>10</v>
      </c>
      <c r="C17" s="8" t="s">
        <v>84</v>
      </c>
      <c r="D17" s="8" t="s">
        <v>28</v>
      </c>
      <c r="E17" s="8" t="s">
        <v>29</v>
      </c>
      <c r="F17" s="7"/>
      <c r="G17" s="7"/>
      <c r="H17" s="7"/>
      <c r="I17" s="7" t="s">
        <v>30</v>
      </c>
      <c r="J17" s="9"/>
      <c r="K17" s="10" t="s">
        <v>83</v>
      </c>
      <c r="L17" s="7">
        <v>4</v>
      </c>
      <c r="M17" s="7">
        <v>4</v>
      </c>
      <c r="N17" s="7">
        <v>8</v>
      </c>
      <c r="O17" s="10" t="str">
        <f t="shared" si="0"/>
        <v>Riesgo Extremo</v>
      </c>
      <c r="P17" s="11"/>
      <c r="Q17" s="13">
        <v>1</v>
      </c>
      <c r="R17" s="10" t="s">
        <v>85</v>
      </c>
      <c r="S17" s="7">
        <v>1</v>
      </c>
      <c r="T17" s="7">
        <v>1</v>
      </c>
      <c r="U17" s="7">
        <f t="shared" si="1"/>
        <v>2</v>
      </c>
      <c r="V17" s="10" t="str">
        <f t="shared" si="2"/>
        <v>Riesgo Bajo</v>
      </c>
      <c r="W17" s="10" t="s">
        <v>33</v>
      </c>
      <c r="X17" s="10" t="s">
        <v>86</v>
      </c>
      <c r="Y17" s="10" t="s">
        <v>73</v>
      </c>
      <c r="Z17" s="10" t="s">
        <v>61</v>
      </c>
      <c r="AA17" s="10" t="s">
        <v>87</v>
      </c>
      <c r="AB17" s="10" t="s">
        <v>38</v>
      </c>
    </row>
  </sheetData>
  <mergeCells count="19">
    <mergeCell ref="X6:X7"/>
    <mergeCell ref="B2:AB5"/>
    <mergeCell ref="B6:B7"/>
    <mergeCell ref="C6:C7"/>
    <mergeCell ref="D6:D7"/>
    <mergeCell ref="E6:E7"/>
    <mergeCell ref="F6:J6"/>
    <mergeCell ref="K6:K7"/>
    <mergeCell ref="L6:L7"/>
    <mergeCell ref="M6:M7"/>
    <mergeCell ref="N6:N7"/>
    <mergeCell ref="Y6:Y7"/>
    <mergeCell ref="Z6:Z7"/>
    <mergeCell ref="AA6:AB6"/>
    <mergeCell ref="O6:O7"/>
    <mergeCell ref="P6:Q6"/>
    <mergeCell ref="R6:R7"/>
    <mergeCell ref="S6:V6"/>
    <mergeCell ref="W6:W7"/>
  </mergeCells>
  <pageMargins left="0.74803149606299213" right="0.74803149606299213" top="0.98425196850393704" bottom="0.98425196850393704" header="0.51181102362204722" footer="0.51181102362204722"/>
  <pageSetup paperSize="14" scale="37" orientation="landscape" horizontalDpi="1200" verticalDpi="1200" r:id="rId1"/>
  <headerFooter alignWithMargins="0"/>
  <rowBreaks count="2" manualBreakCount="2">
    <brk id="17" max="27" man="1"/>
    <brk id="18" max="2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General</vt:lpstr>
      <vt:lpstr>General!Área_de_impresión</vt:lpstr>
    </vt:vector>
  </TitlesOfParts>
  <Company>Alcaldía Local de Teusaquillo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Yasmin Ariza Ulloa</dc:creator>
  <cp:lastModifiedBy>miguel nieto cruz</cp:lastModifiedBy>
  <dcterms:created xsi:type="dcterms:W3CDTF">2023-03-28T20:55:21Z</dcterms:created>
  <dcterms:modified xsi:type="dcterms:W3CDTF">2025-06-03T18:12:21Z</dcterms:modified>
</cp:coreProperties>
</file>