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ck 2017-01-14\USB (030315)\UAESP 2020\(02L) Ductos Chimeneas (SASI-REVISIÓN JACK ADENDA)(P)\"/>
    </mc:Choice>
  </mc:AlternateContent>
  <xr:revisionPtr revIDLastSave="0" documentId="13_ncr:1_{F45E0B12-D795-4E55-81EF-B3F6B3445F0E}" xr6:coauthVersionLast="44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OPUESTA ECONOMICA" sheetId="5" r:id="rId1"/>
  </sheets>
  <definedNames>
    <definedName name="_xlnm.Print_Area" localSheetId="0">'PROPUESTA ECONOMICA'!$A$1:$I$16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5" l="1"/>
  <c r="F7" i="5"/>
  <c r="F8" i="5"/>
  <c r="F9" i="5"/>
  <c r="F10" i="5"/>
  <c r="F5" i="5"/>
  <c r="I6" i="5" l="1"/>
  <c r="I7" i="5"/>
  <c r="I8" i="5"/>
  <c r="I9" i="5"/>
  <c r="I10" i="5"/>
  <c r="I5" i="5"/>
  <c r="F11" i="5" l="1"/>
  <c r="F14" i="5" s="1"/>
  <c r="F15" i="5" s="1"/>
  <c r="I11" i="5"/>
  <c r="F12" i="5" l="1"/>
  <c r="I13" i="5"/>
  <c r="I12" i="5"/>
  <c r="I14" i="5"/>
  <c r="I15" i="5" s="1"/>
  <c r="F13" i="5"/>
  <c r="F16" i="5" l="1"/>
  <c r="I16" i="5"/>
</calcChain>
</file>

<file path=xl/sharedStrings.xml><?xml version="1.0" encoding="utf-8"?>
<sst xmlns="http://schemas.openxmlformats.org/spreadsheetml/2006/main" count="36" uniqueCount="30">
  <si>
    <t>FORMULARIO 1 - FORMULARIO DE PROPUESTA ECONOMICA</t>
  </si>
  <si>
    <t>ITEM</t>
  </si>
  <si>
    <t>DESCRIPCIÓN</t>
  </si>
  <si>
    <t>CANTIDAD</t>
  </si>
  <si>
    <t>UNIDAD</t>
  </si>
  <si>
    <t xml:space="preserve">ADMINISTRACIÓN </t>
  </si>
  <si>
    <t xml:space="preserve">IMPREVISTO </t>
  </si>
  <si>
    <t xml:space="preserve">UTILIDAD </t>
  </si>
  <si>
    <t xml:space="preserve">IVA SOBRE LA UTILIDAD </t>
  </si>
  <si>
    <t>VALOR UNITARIO OFICIAL</t>
  </si>
  <si>
    <t>PRESUPUESTO OFICIAL</t>
  </si>
  <si>
    <t>SUB -  TOTAL OFERTADO</t>
  </si>
  <si>
    <t>SUB -  TOTAL OFICIAL</t>
  </si>
  <si>
    <t>TOTAL COSTO DIRECTO - OFICIAL</t>
  </si>
  <si>
    <t>TOTAL PRESUPUESTO - OFICIAL</t>
  </si>
  <si>
    <t>VALOR UNITARIO OFERTADO</t>
  </si>
  <si>
    <t>TOTAL COSTO DIRECTO - OFERTADO</t>
  </si>
  <si>
    <t>ADMINISTRACION</t>
  </si>
  <si>
    <t>IMPREVISTO</t>
  </si>
  <si>
    <t>UTILIDAD</t>
  </si>
  <si>
    <t>IVA SOBRE UTILIDAD</t>
  </si>
  <si>
    <t>OFERTA ECONOMICA</t>
  </si>
  <si>
    <t>Desmonte y retiro de los ductos existentes</t>
  </si>
  <si>
    <t>Fabricación e instalación de ductos en acero inoxidable (Long. 20,33 mts) - Diametro 561 mm. Incluye tornilleria, elementos de fijación y sellado.</t>
  </si>
  <si>
    <t>Flanches en acero inoxidable.</t>
  </si>
  <si>
    <t>Caja de almacenamiento en inspección para el dámper de modulación del tiraje</t>
  </si>
  <si>
    <t>Vientos o cables de fijación (Incluye elementos para fijación e instalación)</t>
  </si>
  <si>
    <t>Niples de monitoreo</t>
  </si>
  <si>
    <t>UAESP-SASI-04-2020</t>
  </si>
  <si>
    <t>TOTAL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</si>
</sst>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0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A"/>
      <name val="Times New Roman"/>
      <family val="1"/>
    </font>
    <font>
      <b/>
      <sz val="2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26"/>
      <color theme="1"/>
      <name val="Arial Narrow"/>
      <family val="2"/>
    </font>
    <font>
      <b/>
      <sz val="16"/>
      <color rgb="FF000000"/>
      <name val="Times New Roman"/>
      <family val="1"/>
    </font>
    <font>
      <b/>
      <sz val="2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rgb="FF222222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4" fontId="7" fillId="0" borderId="1" xfId="1" applyNumberFormat="1" applyFont="1" applyBorder="1" applyAlignment="1">
      <alignment vertical="center"/>
    </xf>
    <xf numFmtId="164" fontId="9" fillId="0" borderId="1" xfId="1" applyNumberFormat="1" applyFont="1" applyBorder="1"/>
    <xf numFmtId="164" fontId="8" fillId="4" borderId="1" xfId="1" applyNumberFormat="1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164" fontId="8" fillId="4" borderId="1" xfId="1" applyNumberFormat="1" applyFont="1" applyFill="1" applyBorder="1"/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justify" vertical="center" wrapText="1"/>
    </xf>
    <xf numFmtId="0" fontId="16" fillId="2" borderId="1" xfId="0" applyFont="1" applyFill="1" applyBorder="1" applyAlignment="1">
      <alignment horizontal="center" vertical="center" wrapText="1"/>
    </xf>
    <xf numFmtId="164" fontId="15" fillId="0" borderId="1" xfId="1" applyNumberFormat="1" applyFont="1" applyBorder="1" applyAlignment="1">
      <alignment vertical="center"/>
    </xf>
    <xf numFmtId="164" fontId="15" fillId="0" borderId="1" xfId="2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164" fontId="13" fillId="5" borderId="1" xfId="1" applyNumberFormat="1" applyFont="1" applyFill="1" applyBorder="1"/>
    <xf numFmtId="164" fontId="15" fillId="0" borderId="1" xfId="1" applyNumberFormat="1" applyFont="1" applyBorder="1"/>
    <xf numFmtId="0" fontId="15" fillId="0" borderId="1" xfId="0" applyFont="1" applyBorder="1" applyAlignment="1">
      <alignment horizontal="center" vertical="center"/>
    </xf>
    <xf numFmtId="9" fontId="15" fillId="4" borderId="1" xfId="3" applyFont="1" applyFill="1" applyBorder="1" applyAlignment="1">
      <alignment horizontal="center" vertical="center"/>
    </xf>
    <xf numFmtId="164" fontId="13" fillId="5" borderId="1" xfId="1" applyNumberFormat="1" applyFont="1" applyFill="1" applyBorder="1" applyAlignment="1">
      <alignment vertical="center"/>
    </xf>
    <xf numFmtId="164" fontId="15" fillId="0" borderId="1" xfId="2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9" fontId="15" fillId="0" borderId="1" xfId="3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3" fontId="15" fillId="0" borderId="0" xfId="0" applyNumberFormat="1" applyFont="1" applyAlignment="1">
      <alignment vertical="center"/>
    </xf>
    <xf numFmtId="0" fontId="17" fillId="2" borderId="1" xfId="0" applyFont="1" applyFill="1" applyBorder="1" applyAlignment="1">
      <alignment horizontal="justify" vertical="center" wrapText="1"/>
    </xf>
  </cellXfs>
  <cellStyles count="4">
    <cellStyle name="Moneda [0]" xfId="2" builtinId="7"/>
    <cellStyle name="Moneda [0] 2" xfId="1" xr:uid="{00000000-0005-0000-0000-000001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view="pageBreakPreview" zoomScale="55" zoomScaleNormal="40" zoomScaleSheetLayoutView="55" workbookViewId="0">
      <selection sqref="A1:I1"/>
    </sheetView>
  </sheetViews>
  <sheetFormatPr baseColWidth="10" defaultColWidth="11.42578125" defaultRowHeight="13.5" x14ac:dyDescent="0.25"/>
  <cols>
    <col min="1" max="1" width="9.28515625" style="3" customWidth="1"/>
    <col min="2" max="2" width="81.85546875" style="1" customWidth="1"/>
    <col min="3" max="3" width="19.85546875" style="1" customWidth="1"/>
    <col min="4" max="4" width="17.7109375" style="1" customWidth="1"/>
    <col min="5" max="5" width="25.7109375" style="1" customWidth="1"/>
    <col min="6" max="6" width="37" style="1" customWidth="1"/>
    <col min="7" max="7" width="36.42578125" style="1" customWidth="1"/>
    <col min="8" max="8" width="29.140625" style="1" customWidth="1"/>
    <col min="9" max="9" width="40.42578125" style="1" customWidth="1"/>
    <col min="10" max="16384" width="11.42578125" style="1"/>
  </cols>
  <sheetData>
    <row r="1" spans="1:9" customFormat="1" ht="26.2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customFormat="1" ht="41.25" customHeight="1" x14ac:dyDescent="0.25">
      <c r="A2" s="35" t="s">
        <v>28</v>
      </c>
      <c r="B2" s="35"/>
      <c r="C2" s="35"/>
      <c r="D2" s="35"/>
      <c r="E2" s="35"/>
      <c r="F2" s="35"/>
      <c r="G2" s="35"/>
      <c r="H2" s="35"/>
      <c r="I2" s="35"/>
    </row>
    <row r="3" spans="1:9" ht="34.5" customHeight="1" x14ac:dyDescent="0.25">
      <c r="A3" s="36" t="s">
        <v>10</v>
      </c>
      <c r="B3" s="36"/>
      <c r="C3" s="36"/>
      <c r="D3" s="36"/>
      <c r="E3" s="36"/>
      <c r="F3" s="36"/>
      <c r="G3" s="28" t="s">
        <v>21</v>
      </c>
      <c r="H3" s="28"/>
      <c r="I3" s="28"/>
    </row>
    <row r="4" spans="1:9" ht="34.5" customHeight="1" x14ac:dyDescent="0.25">
      <c r="A4" s="13" t="s">
        <v>1</v>
      </c>
      <c r="B4" s="14" t="s">
        <v>2</v>
      </c>
      <c r="C4" s="14" t="s">
        <v>4</v>
      </c>
      <c r="D4" s="14" t="s">
        <v>3</v>
      </c>
      <c r="E4" s="14" t="s">
        <v>9</v>
      </c>
      <c r="F4" s="14" t="s">
        <v>12</v>
      </c>
      <c r="G4" s="29" t="s">
        <v>15</v>
      </c>
      <c r="H4" s="29"/>
      <c r="I4" s="11" t="s">
        <v>11</v>
      </c>
    </row>
    <row r="5" spans="1:9" ht="18.75" x14ac:dyDescent="0.25">
      <c r="A5" s="15">
        <v>1</v>
      </c>
      <c r="B5" s="16" t="s">
        <v>22</v>
      </c>
      <c r="C5" s="17" t="s">
        <v>4</v>
      </c>
      <c r="D5" s="15">
        <v>5</v>
      </c>
      <c r="E5" s="19">
        <v>7738169</v>
      </c>
      <c r="F5" s="18">
        <f>+E5*D5</f>
        <v>38690845</v>
      </c>
      <c r="G5" s="27"/>
      <c r="H5" s="27"/>
      <c r="I5" s="8">
        <f>ROUND(D5*G5,0)</f>
        <v>0</v>
      </c>
    </row>
    <row r="6" spans="1:9" ht="60.75" customHeight="1" x14ac:dyDescent="0.25">
      <c r="A6" s="15">
        <v>2</v>
      </c>
      <c r="B6" s="44" t="s">
        <v>23</v>
      </c>
      <c r="C6" s="17" t="s">
        <v>4</v>
      </c>
      <c r="D6" s="15">
        <v>5</v>
      </c>
      <c r="E6" s="43">
        <v>23527835</v>
      </c>
      <c r="F6" s="18">
        <f t="shared" ref="F6:F10" si="0">+E6*D6</f>
        <v>117639175</v>
      </c>
      <c r="G6" s="27"/>
      <c r="H6" s="27"/>
      <c r="I6" s="8">
        <f t="shared" ref="I6:I10" si="1">ROUND(D6*G6,0)</f>
        <v>0</v>
      </c>
    </row>
    <row r="7" spans="1:9" ht="18.75" x14ac:dyDescent="0.25">
      <c r="A7" s="15">
        <v>3</v>
      </c>
      <c r="B7" s="44" t="s">
        <v>24</v>
      </c>
      <c r="C7" s="17" t="s">
        <v>4</v>
      </c>
      <c r="D7" s="15">
        <v>20</v>
      </c>
      <c r="E7" s="19">
        <v>387625</v>
      </c>
      <c r="F7" s="18">
        <f t="shared" si="0"/>
        <v>7752500</v>
      </c>
      <c r="G7" s="27"/>
      <c r="H7" s="27"/>
      <c r="I7" s="8">
        <f t="shared" si="1"/>
        <v>0</v>
      </c>
    </row>
    <row r="8" spans="1:9" ht="37.5" x14ac:dyDescent="0.25">
      <c r="A8" s="15">
        <v>4</v>
      </c>
      <c r="B8" s="44" t="s">
        <v>25</v>
      </c>
      <c r="C8" s="17" t="s">
        <v>4</v>
      </c>
      <c r="D8" s="15">
        <v>1</v>
      </c>
      <c r="E8" s="19">
        <v>358375</v>
      </c>
      <c r="F8" s="18">
        <f t="shared" si="0"/>
        <v>358375</v>
      </c>
      <c r="G8" s="27"/>
      <c r="H8" s="27"/>
      <c r="I8" s="8">
        <f t="shared" si="1"/>
        <v>0</v>
      </c>
    </row>
    <row r="9" spans="1:9" ht="44.25" customHeight="1" x14ac:dyDescent="0.25">
      <c r="A9" s="15">
        <v>5</v>
      </c>
      <c r="B9" s="44" t="s">
        <v>26</v>
      </c>
      <c r="C9" s="17" t="s">
        <v>4</v>
      </c>
      <c r="D9" s="15">
        <v>5</v>
      </c>
      <c r="E9" s="19">
        <v>3459891</v>
      </c>
      <c r="F9" s="18">
        <f t="shared" si="0"/>
        <v>17299455</v>
      </c>
      <c r="G9" s="27"/>
      <c r="H9" s="27"/>
      <c r="I9" s="8">
        <f t="shared" si="1"/>
        <v>0</v>
      </c>
    </row>
    <row r="10" spans="1:9" ht="18.75" x14ac:dyDescent="0.25">
      <c r="A10" s="15">
        <v>6</v>
      </c>
      <c r="B10" s="44" t="s">
        <v>27</v>
      </c>
      <c r="C10" s="17" t="s">
        <v>4</v>
      </c>
      <c r="D10" s="15">
        <v>5</v>
      </c>
      <c r="E10" s="19">
        <v>373810</v>
      </c>
      <c r="F10" s="18">
        <f t="shared" si="0"/>
        <v>1869050</v>
      </c>
      <c r="G10" s="27"/>
      <c r="H10" s="27"/>
      <c r="I10" s="8">
        <f t="shared" si="1"/>
        <v>0</v>
      </c>
    </row>
    <row r="11" spans="1:9" ht="18.75" x14ac:dyDescent="0.3">
      <c r="A11" s="20"/>
      <c r="B11" s="37" t="s">
        <v>13</v>
      </c>
      <c r="C11" s="38"/>
      <c r="D11" s="38"/>
      <c r="E11" s="39"/>
      <c r="F11" s="22">
        <f>ROUND(SUM(F5:F10),0)</f>
        <v>183609400</v>
      </c>
      <c r="G11" s="30" t="s">
        <v>16</v>
      </c>
      <c r="H11" s="30"/>
      <c r="I11" s="12">
        <f>ROUND(SUM(I5:I10),0)</f>
        <v>0</v>
      </c>
    </row>
    <row r="12" spans="1:9" ht="18.75" x14ac:dyDescent="0.3">
      <c r="A12" s="20"/>
      <c r="B12" s="32" t="s">
        <v>5</v>
      </c>
      <c r="C12" s="32"/>
      <c r="D12" s="33">
        <v>0.21</v>
      </c>
      <c r="E12" s="33"/>
      <c r="F12" s="23">
        <f>ROUND(+F11*D12,0)</f>
        <v>38557974</v>
      </c>
      <c r="G12" s="24" t="s">
        <v>17</v>
      </c>
      <c r="H12" s="25">
        <v>0</v>
      </c>
      <c r="I12" s="9">
        <f>ROUND(+I11*H12,0)</f>
        <v>0</v>
      </c>
    </row>
    <row r="13" spans="1:9" ht="18.75" x14ac:dyDescent="0.3">
      <c r="A13" s="21"/>
      <c r="B13" s="32" t="s">
        <v>6</v>
      </c>
      <c r="C13" s="32"/>
      <c r="D13" s="33">
        <v>0.01</v>
      </c>
      <c r="E13" s="33"/>
      <c r="F13" s="23">
        <f>ROUND(+F11*D13,0)</f>
        <v>1836094</v>
      </c>
      <c r="G13" s="24" t="s">
        <v>18</v>
      </c>
      <c r="H13" s="25">
        <v>0</v>
      </c>
      <c r="I13" s="9">
        <f>ROUND(+I11*H13,0)</f>
        <v>0</v>
      </c>
    </row>
    <row r="14" spans="1:9" ht="21" customHeight="1" x14ac:dyDescent="0.3">
      <c r="A14" s="21"/>
      <c r="B14" s="32" t="s">
        <v>7</v>
      </c>
      <c r="C14" s="32"/>
      <c r="D14" s="33">
        <v>0.05</v>
      </c>
      <c r="E14" s="33"/>
      <c r="F14" s="23">
        <f>ROUND(+F11*D14,0)</f>
        <v>9180470</v>
      </c>
      <c r="G14" s="24" t="s">
        <v>19</v>
      </c>
      <c r="H14" s="25">
        <v>0</v>
      </c>
      <c r="I14" s="9">
        <f>ROUND(+I11*H14,0)</f>
        <v>0</v>
      </c>
    </row>
    <row r="15" spans="1:9" ht="17.100000000000001" customHeight="1" x14ac:dyDescent="0.3">
      <c r="A15" s="21"/>
      <c r="B15" s="32" t="s">
        <v>8</v>
      </c>
      <c r="C15" s="32"/>
      <c r="D15" s="33">
        <v>0.19</v>
      </c>
      <c r="E15" s="33"/>
      <c r="F15" s="23">
        <f>ROUND(+F14*D15,0)</f>
        <v>1744289</v>
      </c>
      <c r="G15" s="24" t="s">
        <v>20</v>
      </c>
      <c r="H15" s="25">
        <v>0</v>
      </c>
      <c r="I15" s="9">
        <f>ROUND(+I14*H15,0)</f>
        <v>0</v>
      </c>
    </row>
    <row r="16" spans="1:9" ht="27.75" customHeight="1" x14ac:dyDescent="0.3">
      <c r="A16" s="21"/>
      <c r="B16" s="40" t="s">
        <v>14</v>
      </c>
      <c r="C16" s="41"/>
      <c r="D16" s="41"/>
      <c r="E16" s="42"/>
      <c r="F16" s="26">
        <f>ROUND(+F11+F12+F13+F14+F15,0)</f>
        <v>234928227</v>
      </c>
      <c r="G16" s="31" t="s">
        <v>29</v>
      </c>
      <c r="H16" s="31"/>
      <c r="I16" s="10">
        <f>ROUND(+I11+I12+I13+I14+I15,0)</f>
        <v>0</v>
      </c>
    </row>
    <row r="17" spans="2:9" x14ac:dyDescent="0.25">
      <c r="B17" s="2"/>
      <c r="C17" s="2"/>
      <c r="D17" s="4"/>
      <c r="E17" s="4"/>
      <c r="F17" s="4"/>
      <c r="H17" s="4"/>
      <c r="I17" s="4"/>
    </row>
    <row r="18" spans="2:9" ht="15" x14ac:dyDescent="0.25">
      <c r="B18" s="5"/>
      <c r="C18" s="5"/>
      <c r="D18" s="4"/>
      <c r="E18" s="4"/>
      <c r="F18" s="4"/>
      <c r="H18" s="4"/>
      <c r="I18" s="4"/>
    </row>
    <row r="19" spans="2:9" x14ac:dyDescent="0.25">
      <c r="B19" s="2"/>
      <c r="C19" s="2"/>
      <c r="D19" s="4"/>
      <c r="E19" s="4"/>
      <c r="F19" s="4"/>
      <c r="H19" s="4"/>
      <c r="I19" s="4"/>
    </row>
    <row r="20" spans="2:9" ht="15" x14ac:dyDescent="0.25">
      <c r="B20" s="5"/>
      <c r="C20" s="5"/>
      <c r="D20" s="4"/>
      <c r="E20" s="4"/>
      <c r="F20" s="4"/>
      <c r="H20" s="4"/>
      <c r="I20" s="4"/>
    </row>
    <row r="21" spans="2:9" x14ac:dyDescent="0.25">
      <c r="B21" s="2"/>
      <c r="C21" s="2"/>
      <c r="D21" s="4"/>
      <c r="E21" s="4"/>
      <c r="F21" s="4"/>
      <c r="H21" s="4"/>
      <c r="I21" s="4"/>
    </row>
    <row r="22" spans="2:9" x14ac:dyDescent="0.25">
      <c r="B22" s="6"/>
      <c r="C22" s="6"/>
    </row>
    <row r="23" spans="2:9" x14ac:dyDescent="0.25">
      <c r="B23" s="6"/>
      <c r="C23" s="6"/>
    </row>
    <row r="24" spans="2:9" x14ac:dyDescent="0.25">
      <c r="B24" s="7"/>
      <c r="C24" s="7"/>
    </row>
    <row r="25" spans="2:9" x14ac:dyDescent="0.25">
      <c r="B25" s="6"/>
      <c r="C25" s="6"/>
    </row>
  </sheetData>
  <mergeCells count="23">
    <mergeCell ref="A3:F3"/>
    <mergeCell ref="B11:E11"/>
    <mergeCell ref="B16:E16"/>
    <mergeCell ref="A1:I1"/>
    <mergeCell ref="A2:I2"/>
    <mergeCell ref="G11:H11"/>
    <mergeCell ref="G16:H16"/>
    <mergeCell ref="B12:C12"/>
    <mergeCell ref="D12:E12"/>
    <mergeCell ref="B13:C13"/>
    <mergeCell ref="D13:E13"/>
    <mergeCell ref="B14:C14"/>
    <mergeCell ref="D14:E14"/>
    <mergeCell ref="B15:C15"/>
    <mergeCell ref="D15:E15"/>
    <mergeCell ref="G10:H10"/>
    <mergeCell ref="G3:I3"/>
    <mergeCell ref="G4:H4"/>
    <mergeCell ref="G5:H5"/>
    <mergeCell ref="G6:H6"/>
    <mergeCell ref="G7:H7"/>
    <mergeCell ref="G8:H8"/>
    <mergeCell ref="G9:H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Morales Sandoval</dc:creator>
  <cp:lastModifiedBy>FAMILIA REINA</cp:lastModifiedBy>
  <dcterms:created xsi:type="dcterms:W3CDTF">2020-05-19T20:17:57Z</dcterms:created>
  <dcterms:modified xsi:type="dcterms:W3CDTF">2020-12-01T01:59:12Z</dcterms:modified>
</cp:coreProperties>
</file>