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14"/>
  <workbookPr defaultThemeVersion="124226"/>
  <mc:AlternateContent xmlns:mc="http://schemas.openxmlformats.org/markup-compatibility/2006">
    <mc:Choice Requires="x15">
      <x15ac:absPath xmlns:x15ac="http://schemas.microsoft.com/office/spreadsheetml/2010/11/ac" url="https://d.docs.live.net/03a8988b557e9a5c/MC/GESTION 2026/CONTRATACION/Contratacion_Directa_Auditoria_E^0Y/V Aprobada ctos 221225/"/>
    </mc:Choice>
  </mc:AlternateContent>
  <xr:revisionPtr revIDLastSave="12" documentId="8_{3C6588A8-2BB2-4FFC-86EF-E6760798DA34}" xr6:coauthVersionLast="47" xr6:coauthVersionMax="47" xr10:uidLastSave="{EBA5E1D7-1C2D-7640-A935-78E3F343C7D6}"/>
  <bookViews>
    <workbookView xWindow="0" yWindow="620" windowWidth="21820" windowHeight="13900" tabRatio="433" activeTab="1" xr2:uid="{00000000-000D-0000-FFFF-FFFF00000000}"/>
  </bookViews>
  <sheets>
    <sheet name="CALIFICACIÓN DE RIESGOS " sheetId="1" state="hidden" r:id="rId1"/>
    <sheet name="Matriz - Formato Ajustado" sheetId="2" r:id="rId2"/>
    <sheet name="Criterios de valoración" sheetId="3" r:id="rId3"/>
  </sheets>
  <definedNames>
    <definedName name="_xlnm.Print_Area" localSheetId="0">'CALIFICACIÓN DE RIESGOS '!$A$1:$R$86</definedName>
    <definedName name="Excel_BuiltIn_Print_Area" localSheetId="0">#REF!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 i="2" l="1"/>
  <c r="R10" i="2"/>
  <c r="R11" i="2" s="1"/>
  <c r="Q11" i="2"/>
  <c r="Q10" i="2"/>
  <c r="Q8" i="2" l="1"/>
  <c r="R8" i="2" s="1"/>
  <c r="B8" i="2" l="1"/>
  <c r="B9" i="2" s="1"/>
  <c r="B10" i="2" s="1"/>
  <c r="B11" i="2" s="1"/>
  <c r="Q7" i="2" l="1"/>
  <c r="R7" i="2" s="1"/>
  <c r="S29" i="3" l="1"/>
  <c r="R29" i="3"/>
  <c r="Q29" i="3"/>
  <c r="S28" i="3"/>
  <c r="R28" i="3"/>
  <c r="Q28" i="3"/>
  <c r="S27" i="3"/>
  <c r="R27" i="3"/>
  <c r="Q27" i="3"/>
  <c r="S26" i="3"/>
  <c r="R26" i="3"/>
  <c r="Q26" i="3"/>
  <c r="S25" i="3"/>
  <c r="R25" i="3"/>
  <c r="Q25" i="3"/>
  <c r="K79" i="1"/>
  <c r="J79" i="1"/>
  <c r="K78" i="1"/>
  <c r="K77" i="1"/>
  <c r="J77" i="1"/>
  <c r="J78" i="1"/>
  <c r="K76" i="1"/>
  <c r="J76" i="1"/>
  <c r="K75" i="1"/>
  <c r="J75" i="1"/>
  <c r="A74" i="1"/>
  <c r="K74" i="1"/>
  <c r="J74" i="1"/>
  <c r="N70" i="1"/>
  <c r="H79" i="1" s="1"/>
  <c r="O70" i="1"/>
  <c r="I79" i="1" s="1"/>
  <c r="Q70" i="1"/>
  <c r="A66" i="1"/>
  <c r="A67" i="1" s="1"/>
  <c r="A68" i="1" s="1"/>
  <c r="A77" i="1" s="1"/>
  <c r="Q69" i="1"/>
  <c r="O69" i="1"/>
  <c r="I78" i="1" s="1"/>
  <c r="N69" i="1"/>
  <c r="H78" i="1" s="1"/>
  <c r="Q65" i="1"/>
  <c r="O65" i="1"/>
  <c r="I74" i="1" s="1"/>
  <c r="N65" i="1"/>
  <c r="H74" i="1" s="1"/>
  <c r="Q68" i="1"/>
  <c r="O68" i="1"/>
  <c r="I77" i="1" s="1"/>
  <c r="N68" i="1"/>
  <c r="H77" i="1" s="1"/>
  <c r="Q67" i="1"/>
  <c r="O67" i="1"/>
  <c r="I76" i="1" s="1"/>
  <c r="N67" i="1"/>
  <c r="H76" i="1" s="1"/>
  <c r="Q66" i="1"/>
  <c r="O66" i="1"/>
  <c r="I75" i="1" s="1"/>
  <c r="N66" i="1"/>
  <c r="H75" i="1" s="1"/>
  <c r="K9" i="2" l="1"/>
  <c r="L9" i="2" s="1"/>
  <c r="L8" i="2"/>
  <c r="Q9" i="2"/>
  <c r="R9" i="2" s="1"/>
  <c r="L7" i="2"/>
  <c r="A69" i="1"/>
  <c r="A75" i="1"/>
  <c r="A76" i="1"/>
  <c r="N43" i="1"/>
  <c r="M43" i="1"/>
  <c r="H43" i="1"/>
  <c r="G43" i="1"/>
  <c r="F43" i="1"/>
  <c r="F46" i="1"/>
  <c r="G46" i="1"/>
  <c r="H46" i="1"/>
  <c r="F47" i="1"/>
  <c r="G47" i="1"/>
  <c r="H47" i="1"/>
  <c r="F48" i="1"/>
  <c r="G48" i="1"/>
  <c r="H48" i="1"/>
  <c r="F49" i="1"/>
  <c r="G49" i="1"/>
  <c r="H49" i="1"/>
  <c r="F50" i="1"/>
  <c r="G50" i="1"/>
  <c r="H50" i="1"/>
  <c r="A70" i="1" l="1"/>
  <c r="A79" i="1" s="1"/>
  <c r="A7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Andrea Arrieta</author>
  </authors>
  <commentList>
    <comment ref="G7" authorId="0" shapeId="0" xr:uid="{616FD598-AD0E-204F-B138-D693D51228DD}">
      <text>
        <r>
          <rPr>
            <sz val="11"/>
            <color indexed="8"/>
            <rFont val="Calibri"/>
            <family val="2"/>
          </rPr>
          <t xml:space="preserve">Andrea Arrieta:
Es valido si la ejecución se realizaría en territorio, no obstante al ser una auditoría externa se debe tener en cuenta su lugar de ejecución que es Bogotá. 
Julián Calderón: Se bajó el riesgo a 1, por tratarse de un asunto de consultoría; sin embargo, es dable que lo exhibido en la descripción pueda suscitarse indistintamente del lugar de ejecución del contrato. </t>
        </r>
      </text>
    </comment>
    <comment ref="H8" authorId="0" shapeId="0" xr:uid="{701792DB-2F34-AF46-8FCA-2DBD5D5ABB8B}">
      <text>
        <r>
          <rPr>
            <sz val="11"/>
            <color indexed="8"/>
            <rFont val="Calibri"/>
            <family val="2"/>
          </rPr>
          <t xml:space="preserve">Andrea Arrieta:
Resulta conveniente en las obligaciones del contrato establecer cronograma de actividades del contrato para poder contemplar este riesgo. 
Julián Calderón: Comedidamente se informa que en el numeral 2.5., Literal I Obligaciones específicas del contratista, se estableció la obligatoriedad de cumplir con el cronograma establecido para la materialización del objeto contractual y todo aquello que sea menester sobre el particular. </t>
        </r>
      </text>
    </comment>
    <comment ref="U9" authorId="0" shapeId="0" xr:uid="{C0CFDB43-EF06-514E-A22C-FC32021FEA76}">
      <text>
        <r>
          <rPr>
            <b/>
            <sz val="10"/>
            <color rgb="FF000000"/>
            <rFont val="Tahoma"/>
            <family val="2"/>
          </rPr>
          <t>Andrea Arrieta:</t>
        </r>
        <r>
          <rPr>
            <sz val="10"/>
            <color rgb="FF000000"/>
            <rFont val="Tahoma"/>
            <family val="2"/>
          </rPr>
          <t xml:space="preserve">
</t>
        </r>
      </text>
    </comment>
  </commentList>
</comments>
</file>

<file path=xl/sharedStrings.xml><?xml version="1.0" encoding="utf-8"?>
<sst xmlns="http://schemas.openxmlformats.org/spreadsheetml/2006/main" count="361" uniqueCount="196">
  <si>
    <t>MATRIZ DE RIESGOS</t>
  </si>
  <si>
    <t>IDENTIFICACION Y COBERTURA DEL RIESGO</t>
  </si>
  <si>
    <t>1. CONTEXTO DEL PROCESO DE CONTRATACIÓN:</t>
  </si>
  <si>
    <t xml:space="preserve">OBJETO </t>
  </si>
  <si>
    <t>REALIZAR LAS OBRAS DE RESTAURACIÓN, REFORZAMIENTO ESTRUCTURAL Y DEMÁS ACTIVIDADES COMPLEMENTARIAS DEL INSTITUTO MATERNO INFANTIL</t>
  </si>
  <si>
    <t xml:space="preserve">PRESUPUESTO OFICIAL: </t>
  </si>
  <si>
    <t xml:space="preserve">LUGAR DE EJECUCIÓN DEL CONTRATO: </t>
  </si>
  <si>
    <t>BOGOTÁ D.C.</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</si>
  <si>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</si>
  <si>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</si>
  <si>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</si>
  <si>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</si>
  <si>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</si>
  <si>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</si>
  <si>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 xml:space="preserve">PROBABILIDAD: </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</si>
  <si>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</si>
  <si>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</si>
  <si>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</si>
  <si>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</si>
  <si>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mayoría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</si>
  <si>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</si>
  <si>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</si>
  <si>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</si>
  <si>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</si>
  <si>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</si>
  <si>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</si>
  <si>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</si>
  <si>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</si>
  <si>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MONERATIA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</si>
  <si>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</si>
  <si>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</si>
  <si>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</si>
  <si>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</si>
  <si>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</si>
  <si>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</si>
  <si>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</si>
  <si>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</si>
  <si>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</si>
  <si>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</si>
  <si>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</si>
  <si>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</si>
  <si>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</si>
  <si>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</si>
  <si>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</si>
  <si>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</si>
  <si>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</si>
  <si>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</si>
  <si>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</si>
  <si>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</si>
  <si>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</si>
  <si>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</si>
  <si>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</si>
  <si>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</si>
  <si>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</si>
  <si>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</si>
  <si>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t>
  </si>
  <si>
    <t xml:space="preserve">Clase </t>
  </si>
  <si>
    <t>Fuente</t>
  </si>
  <si>
    <t>Etapa</t>
  </si>
  <si>
    <t>Tipo</t>
  </si>
  <si>
    <r>
      <t xml:space="preserve">Descripción </t>
    </r>
    <r>
      <rPr>
        <b/>
        <sz val="11"/>
        <color indexed="8"/>
        <rFont val="Calibri"/>
        <family val="2"/>
      </rPr>
      <t>(que Puede Pasar Y Como Puede Ocurrir)</t>
    </r>
  </si>
  <si>
    <t xml:space="preserve">Consecuencia De La Ocurrencia Del Riesgo </t>
  </si>
  <si>
    <t>Probabilidad</t>
  </si>
  <si>
    <r>
      <t>Impacto</t>
    </r>
    <r>
      <rPr>
        <sz val="11"/>
        <color indexed="8"/>
        <rFont val="Calibri"/>
        <family val="2"/>
      </rPr>
      <t xml:space="preserve"> </t>
    </r>
  </si>
  <si>
    <t>Valoración  Del Riesgo (n°)</t>
  </si>
  <si>
    <t>Categoría</t>
  </si>
  <si>
    <t>¿a quien se le asigna?</t>
  </si>
  <si>
    <t>GENERAL</t>
  </si>
  <si>
    <t>EXTERNO</t>
  </si>
  <si>
    <t>CONTRATACIÓN</t>
  </si>
  <si>
    <t>OPERACIONAL</t>
  </si>
  <si>
    <t>Que en la fase de estudios y diseños se identifiquen intervenciones indispensables no previstas que impliquen que el monto de la inversión no sea el previsto para cumplir el objeto del contrato</t>
  </si>
  <si>
    <t>Dificultad de ejecutar las obligaciones contraídas, afectando los compromisos que la entidad contratante planifica con la entrega a satisfacción de los productos.</t>
  </si>
  <si>
    <t>Contratista</t>
  </si>
  <si>
    <t>Que se presenten falencias en el momento del proceso de contratación de las obras o la interventoría, actividad contemplada dentro de las actividades del convenio</t>
  </si>
  <si>
    <t>Declaratoria de desierto del proceso de contratación</t>
  </si>
  <si>
    <t xml:space="preserve">Entidad </t>
  </si>
  <si>
    <t>SOCIALES</t>
  </si>
  <si>
    <t>Que por temas de orden público, tales como paros, huelgas, actos terroristas, etc., no sea posible desarrollar el objeto del contrato y se presente incumplimiento de las obligaciones</t>
  </si>
  <si>
    <t>Atraso en la ejecución de las obligaciones contraídas por parte del contratista</t>
  </si>
  <si>
    <t>ECONÓMICO</t>
  </si>
  <si>
    <t>Que no sea posible llevar a cabo el objeto del contrato por desabastecimiento o especulación dentro del mercado propio de los insumos, o que se presenten aumentos de precios de materiales durante la ejecución de las obras que  implique que el monto de la inversión no sea el previsto para cumplir el objeto del contrato</t>
  </si>
  <si>
    <t>Atraso o imposibilidad de ejecutar las obligaciones contraídas por el contratista en los plazos y términos acordados</t>
  </si>
  <si>
    <t>Que el personal especializado del contratista renuncie durante la ejecución del contrato</t>
  </si>
  <si>
    <t>Mala calidad en la ejecución de las obligaciones contraídas por parte del contratista</t>
  </si>
  <si>
    <t>EJECUCIÓN</t>
  </si>
  <si>
    <t>Incumplimiento de las obligaciones contenidas en el contrato y no cumplimiento oportuno de las obligaciones a su cargo.</t>
  </si>
  <si>
    <t>Atraso en la ejecución de las obligaciones contraídas, afectando los compromisos que la entidad contratante planifica con la entrega a satisfacción de los productos.</t>
  </si>
  <si>
    <t>Tratamiento / Controles A Seguir Implementando</t>
  </si>
  <si>
    <t>Impacto Después Del Tratamiento</t>
  </si>
  <si>
    <t>Persona Responsable Por Implementar El Tratamiento</t>
  </si>
  <si>
    <t>Fecha   ( Inicio del Tratamiento)</t>
  </si>
  <si>
    <t>Fecha  (Tratamiento Completo)</t>
  </si>
  <si>
    <t xml:space="preserve">Monitoreo Y Revisión </t>
  </si>
  <si>
    <t xml:space="preserve">Impacto </t>
  </si>
  <si>
    <t xml:space="preserve">Valoración </t>
  </si>
  <si>
    <t>¿como Se Realiza El Monitoreo?</t>
  </si>
  <si>
    <t>Periodicidad ¿cuando?</t>
  </si>
  <si>
    <t>Realizar de forma correcta la proyección de precios y actividades, de acuerdo con las condiciones establecidas en el proceso de contratación, en el cual se analizan los costos, gastos, utilización razonable y demás variables; igualmente asegurar que el contratista realice el análisis en la evaluación de los precios ofertados.</t>
  </si>
  <si>
    <t>Entidad</t>
  </si>
  <si>
    <t>Desde la publicación de la invitación pública</t>
  </si>
  <si>
    <t>Hasta la adjudicación del proceso</t>
  </si>
  <si>
    <t>Para el proponente cuando realice la oferta económica debe verificar los datos económicos determinados en los estudios y para la entidad en la evaluación de dicha oferta económica.</t>
  </si>
  <si>
    <t xml:space="preserve">Etapa pre-contractual  </t>
  </si>
  <si>
    <t>Realizar de forma correcta la planeación de las actividades necesarias para celebrar las contrataciones requeridas</t>
  </si>
  <si>
    <t>Los supervisores del Ministerio ejercerán la supervisión de la planeación y control de la ejecución actividades previas a la adjudicación y celebración de los contratos</t>
  </si>
  <si>
    <t>Acudir a las autoridades públicas competentes para garantizar la seguridad y protección del inmueble y las instalaciones donde se ejecuta la obra</t>
  </si>
  <si>
    <t xml:space="preserve">Desde la suscripción del contrato </t>
  </si>
  <si>
    <t>Hasta la  liquidación del contrato</t>
  </si>
  <si>
    <t xml:space="preserve">El contratista implementará un protocolo de seguridad desde la suscripción del acta de inicio </t>
  </si>
  <si>
    <t>Durante la ejecución del contrato</t>
  </si>
  <si>
    <t>Seguimiento a la planeación de las actividades y al plan de compras para prever posibles demoras o cambios de precios en el despacho de materiales.</t>
  </si>
  <si>
    <t xml:space="preserve">Los supervisores del contrato ejercerán la supervisión y control de la ejecución de las obligaciones contraídas </t>
  </si>
  <si>
    <t>Seguimiento de la interventoría y el supervisor del contrato al cumplimiento de los contratos de los profesionales que ejecutaran el objeto del contrato. En el contrato de obra se pactarán medidas sancionatorias, tales como la cláusula penal y la imposición de multas.</t>
  </si>
  <si>
    <t>La Interventoría ejercerá la supervisión del cumplimiento de los obligaciones contraídas por el contratista con los   profesionales que ejecutarán el objeto del contrato</t>
  </si>
  <si>
    <t>Seguimiento de los supervisores del convenio al proceso de desarrollo de las obras desde su etapa contractual, hasta la liquidación. En el contrato de obra resultante de pactaran medidas sancionatorias la cláusula penal y la imposición de multas.</t>
  </si>
  <si>
    <t xml:space="preserve">Los supervisores tanto del municipio como del Ministerio del convenio ejercerán la supervisión y control de la ejecución de las obligaciones contraídas </t>
  </si>
  <si>
    <r>
      <t>NOTA:</t>
    </r>
    <r>
      <rPr>
        <sz val="10.5"/>
        <color indexed="8"/>
        <rFont val="Arial"/>
        <family val="2"/>
        <charset val="1"/>
      </rPr>
      <t xml:space="preserve"> Para estructurar la siguiente Matriz de Riesgos se tuvo en cuenta,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r>
  </si>
  <si>
    <t>NOMBRE</t>
  </si>
  <si>
    <t xml:space="preserve">FIRMA </t>
  </si>
  <si>
    <t xml:space="preserve">Proyectó </t>
  </si>
  <si>
    <t>Arq. Martha Castro Muñoz</t>
  </si>
  <si>
    <t>Revisó</t>
  </si>
  <si>
    <t>Ing. Maria Carolina Escobar</t>
  </si>
  <si>
    <t>MATRIZ DE RIESGOS - IMI</t>
  </si>
  <si>
    <t>CÓDIGO: CCE-EICP-FM-118</t>
  </si>
  <si>
    <t>No.</t>
  </si>
  <si>
    <t>Clase</t>
  </si>
  <si>
    <t>Descripción</t>
  </si>
  <si>
    <t>Consecuencia de la ocurrencia del evento</t>
  </si>
  <si>
    <t>Impacto</t>
  </si>
  <si>
    <t>Valoración del Riesgo</t>
  </si>
  <si>
    <t>¿A quién se le asigna?</t>
  </si>
  <si>
    <t>Tratamiento/Controles a ser implementados</t>
  </si>
  <si>
    <t>Impacto después del tratamiento</t>
  </si>
  <si>
    <t>¿Afecta la ejecución del contrato?</t>
  </si>
  <si>
    <t>Persona responsable por implementar el tratamiento</t>
  </si>
  <si>
    <t>Fecha estimada en que se completa el tratamiento</t>
  </si>
  <si>
    <t>Monitoreo y revisión</t>
  </si>
  <si>
    <t>¿Cómo se realiza el monitoreo?</t>
  </si>
  <si>
    <t>Periodicidad</t>
  </si>
  <si>
    <t>General</t>
  </si>
  <si>
    <t>Externo</t>
  </si>
  <si>
    <t>Ejecución</t>
  </si>
  <si>
    <t>Social</t>
  </si>
  <si>
    <t>Que por temas de orden público, tales como paros, huelgas, actos terroristas, etc., no sea posible desarrollar el objeto del contrato.</t>
  </si>
  <si>
    <t>El contratista establecerá acciones para replanificar actividades y asegurar la integridad del equipo de trabajo, generando las alertas tempranas para realizar ajustes en cronogramas y planes de contingencias.</t>
  </si>
  <si>
    <t>Si</t>
  </si>
  <si>
    <t>Hasta la liquidación del contrato</t>
  </si>
  <si>
    <t xml:space="preserve">El contratista presentrá un cronograma de actividades que se avalará por el Ministerio de las Culturas, las Artes y los Saberes para la ejecución de las actividades </t>
  </si>
  <si>
    <t xml:space="preserve">Permanente </t>
  </si>
  <si>
    <t>Interna</t>
  </si>
  <si>
    <t>Económico</t>
  </si>
  <si>
    <t>Dificultad para conseguir cualquier tipo de información para la ejecución del servicio que impida la prestación del mismo.</t>
  </si>
  <si>
    <t>Retraso del cronograma del Proyecto.</t>
  </si>
  <si>
    <t>Contratista y Ministerio</t>
  </si>
  <si>
    <t>El contratista presentará una lista de documentos con el Cronograma de trabajo que facilitará la consecuión de la información para el Ministerio de acuerdo a las especificaciones tecnicas de la Auditoria.</t>
  </si>
  <si>
    <t xml:space="preserve">Contratistay Ministerio </t>
  </si>
  <si>
    <t>Inicio de Contrato</t>
  </si>
  <si>
    <t>La información del Programa se entregará a través de plataforma digital para evitar riesgo de perdida de la información y se verificará el cargue periódico desde el Minsterio de las Culturas, las Artes y los Saberes en el archivo digital.</t>
  </si>
  <si>
    <t>Operacional</t>
  </si>
  <si>
    <t>Pérdida de información durante la ejecución del contrato.</t>
  </si>
  <si>
    <t>Hallazgos disgnificativos en el informe de auditoria por la no presentación de información.</t>
  </si>
  <si>
    <t>Ministerio</t>
  </si>
  <si>
    <t>Realizar un barrido del 100% de la información requerida para el proceso de auditoria en el archivo correspondiente.</t>
  </si>
  <si>
    <t>Ministerio garantizará un Bakc up de la información en dos carpetas digitales para garantizar la disponibilidad de la información.</t>
  </si>
  <si>
    <t xml:space="preserve">Planeacion </t>
  </si>
  <si>
    <t xml:space="preserve">Financiero </t>
  </si>
  <si>
    <t>No suscripción del contrato con el proveedor seleccionado</t>
  </si>
  <si>
    <t>Paralización de la ejecución del contrato, no se puede ejecutar el recurso comprometido</t>
  </si>
  <si>
    <t xml:space="preserve">Contratista y Entidad </t>
  </si>
  <si>
    <t>Revisión exhaustiva de documentos, agilizar procesos de negociación, establecer cláusulas claras en el contrato.</t>
  </si>
  <si>
    <t>Hasta la suscripcion del contrato</t>
  </si>
  <si>
    <t>Revisión diaria de los avances en la negociación, seguimiento a la firma del contrato.</t>
  </si>
  <si>
    <t>No expedición del Registro Presupuestal requerido</t>
  </si>
  <si>
    <t>Paralización del proceso, falta de recursos para financiar el contrato</t>
  </si>
  <si>
    <t>Realizar un seguimiento detallado del proceso, verificar la asignación de recursos oportunamente.</t>
  </si>
  <si>
    <t>Revisión mensual del proceso presupuestal y control de asignación de recursos.</t>
  </si>
  <si>
    <t>Falta de programación de pagos en el PAC</t>
  </si>
  <si>
    <t>Incumplimiento de pagos, sanciones al contratista, interrupción en la ejecución del contrato</t>
  </si>
  <si>
    <t>Revisar y actualizar la programación del PAC con antelación, coordinar con el área financiera para asegurar disponibilidad de recursos.</t>
  </si>
  <si>
    <t>Revisión mensual del estado del PAC, revisión de pagos programados.</t>
  </si>
  <si>
    <t>Revisó: Ma Fernanda Carrillo M/ Contratista Dirección de Estrategia, Desarrollo y Emprendimiento</t>
  </si>
  <si>
    <t xml:space="preserve">             Yeinner Andrés López, Coordinador del Grupo Escuelas Taller, Dirección de Estrategia Desarrollo y Emprendimiento.  </t>
  </si>
  <si>
    <t xml:space="preserve">CALIFICACIÓN  MONETARIA </t>
  </si>
  <si>
    <t>(Valor del contrato x 1%)</t>
  </si>
  <si>
    <t>(Valor del contrato x 5%)</t>
  </si>
  <si>
    <t>(Valor del contrato x 15%)</t>
  </si>
  <si>
    <t>(Valor del contrato x 30%)</t>
  </si>
  <si>
    <t>(Valor del contrato x 31%)</t>
  </si>
  <si>
    <t>8, 9 y 10</t>
  </si>
  <si>
    <t>6 y 7</t>
  </si>
  <si>
    <t>2, 3 y 4</t>
  </si>
  <si>
    <t>ALFREDO GOENAGA LINERO</t>
  </si>
  <si>
    <t>Directora de Estrategia, Desarrollo y Emprendimiento (e)</t>
  </si>
  <si>
    <t>Elaboró: Andrea Martínez Ospina. Contratista Dirección de Estrategia, Desarrollo y Emprendimiento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</si>
</sst>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quot;$&quot;\ * #,##0.00_ ;_ &quot;$&quot;\ * \-#,##0.00_ ;_ &quot;$&quot;\ * &quot;-&quot;??_ ;_ @_ "/>
    <numFmt numFmtId="165" formatCode="_ &quot;$&quot;\ * #,##0_ ;_ &quot;$&quot;\ * \-#,##0_ ;_ &quot;$&quot;\ * &quot;-&quot;??_ ;_ @_ "/>
  </numFmts>
  <fonts count="25" x14ac:knownFonts="1">
    <font>
      <sz val="11"/>
      <color indexed="8"/>
      <name val="Calibri"/>
      <family val="2"/>
    </font>
    <font>
      <sz val="10"/>
      <name val="Arial"/>
      <family val="2"/>
    </font>
    <font>
      <sz val="10.5"/>
      <color indexed="8"/>
      <name val="Arial"/>
      <family val="2"/>
      <charset val="1"/>
    </font>
    <font>
      <b/>
      <sz val="10.5"/>
      <color indexed="8"/>
      <name val="Arial"/>
      <family val="2"/>
      <charset val="1"/>
    </font>
    <font>
      <b/>
      <sz val="11"/>
      <color indexed="8"/>
      <name val="Calibri"/>
      <family val="2"/>
    </font>
    <font>
      <sz val="10"/>
      <color indexed="8"/>
      <name val="Arial"/>
      <family val="2"/>
      <charset val="1"/>
    </font>
    <font>
      <b/>
      <sz val="10.5"/>
      <color indexed="8"/>
      <name val="Arial"/>
      <family val="2"/>
    </font>
    <font>
      <b/>
      <sz val="10.5"/>
      <name val="Arial"/>
      <family val="2"/>
    </font>
    <font>
      <b/>
      <sz val="20"/>
      <color indexed="8"/>
      <name val="Calibri"/>
      <family val="2"/>
      <scheme val="minor"/>
    </font>
    <font>
      <b/>
      <sz val="13"/>
      <color indexed="8"/>
      <name val="Arial"/>
      <family val="2"/>
      <charset val="1"/>
    </font>
    <font>
      <sz val="8"/>
      <color indexed="8"/>
      <name val="Arial"/>
      <family val="2"/>
      <charset val="1"/>
    </font>
    <font>
      <b/>
      <sz val="8"/>
      <color indexed="8"/>
      <name val="Arial"/>
      <family val="2"/>
      <charset val="1"/>
    </font>
    <font>
      <sz val="8"/>
      <color indexed="8"/>
      <name val="Calibri"/>
      <family val="2"/>
    </font>
    <font>
      <sz val="8"/>
      <name val="Arial"/>
      <family val="2"/>
    </font>
    <font>
      <sz val="10"/>
      <color rgb="FF000000"/>
      <name val="Tahoma"/>
      <family val="2"/>
    </font>
    <font>
      <b/>
      <sz val="10"/>
      <color rgb="FF000000"/>
      <name val="Tahoma"/>
      <family val="2"/>
    </font>
    <font>
      <b/>
      <sz val="10"/>
      <color theme="1"/>
      <name val="Arial"/>
      <family val="2"/>
    </font>
    <font>
      <sz val="11"/>
      <color theme="1"/>
      <name val="Arial"/>
      <family val="2"/>
    </font>
    <font>
      <sz val="8"/>
      <color theme="1"/>
      <name val="Arial"/>
      <family val="2"/>
    </font>
    <font>
      <b/>
      <sz val="8"/>
      <color theme="1"/>
      <name val="Arial"/>
      <family val="2"/>
    </font>
    <font>
      <sz val="6"/>
      <color theme="1"/>
      <name val="Arial"/>
      <family val="2"/>
    </font>
    <font>
      <b/>
      <sz val="10"/>
      <color indexed="8"/>
      <name val="Arial"/>
      <family val="2"/>
    </font>
    <font>
      <sz val="10"/>
      <color indexed="8"/>
      <name val="Arial"/>
      <family val="2"/>
    </font>
    <font>
      <sz val="8"/>
      <color indexed="8"/>
      <name val="Arial"/>
      <family val="2"/>
    </font>
    <font>
      <sz val="8"/>
      <color theme="0"/>
      <name val="Arial"/>
      <family val="2"/>
    </font>
  </fonts>
  <fills count="18">
    <fill>
      <patternFill patternType="none"/>
    </fill>
    <fill>
      <patternFill patternType="gray125"/>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indexed="31"/>
        <bgColor indexed="22"/>
      </patternFill>
    </fill>
    <fill>
      <patternFill patternType="solid">
        <fgColor indexed="13"/>
        <bgColor indexed="64"/>
      </patternFill>
    </fill>
    <fill>
      <patternFill patternType="solid">
        <fgColor indexed="11"/>
        <bgColor indexed="49"/>
      </patternFill>
    </fill>
    <fill>
      <patternFill patternType="solid">
        <fgColor indexed="55"/>
        <bgColor indexed="22"/>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rgb="FF4D4D4D"/>
        <bgColor indexed="64"/>
      </patternFill>
    </fill>
    <fill>
      <patternFill patternType="solid">
        <fgColor rgb="FFBFBFBF"/>
        <bgColor indexed="64"/>
      </patternFill>
    </fill>
    <fill>
      <patternFill patternType="solid">
        <fgColor theme="0" tint="-0.14999847407452621"/>
        <bgColor indexed="64"/>
      </patternFill>
    </fill>
    <fill>
      <patternFill patternType="solid">
        <fgColor rgb="FFD9D9D9"/>
        <bgColor rgb="FF000000"/>
      </patternFill>
    </fill>
  </fills>
  <borders count="28">
    <border>
      <left/>
      <right/>
      <top/>
      <bottom/>
      <diagonal/>
    </border>
    <border>
      <left style="thin">
        <color indexed="64"/>
      </left>
      <right style="thin">
        <color indexed="64"/>
      </right>
      <top style="thin">
        <color indexed="64"/>
      </top>
      <bottom style="thin">
        <color indexed="64"/>
      </bottom>
      <diagonal/>
    </border>
    <border>
      <left style="hair">
        <color indexed="8"/>
      </left>
      <right/>
      <top style="hair">
        <color indexed="8"/>
      </top>
      <bottom style="hair">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8"/>
      </left>
      <right style="hair">
        <color indexed="8"/>
      </right>
      <top style="hair">
        <color indexed="8"/>
      </top>
      <bottom style="hair">
        <color indexed="8"/>
      </bottom>
      <diagonal/>
    </border>
    <border>
      <left style="thin">
        <color indexed="64"/>
      </left>
      <right style="thin">
        <color indexed="64"/>
      </right>
      <top style="thin">
        <color indexed="64"/>
      </top>
      <bottom/>
      <diagonal/>
    </border>
    <border>
      <left style="hair">
        <color indexed="8"/>
      </left>
      <right/>
      <top/>
      <bottom style="thin">
        <color indexed="8"/>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indexed="8"/>
      </left>
      <right style="thin">
        <color indexed="8"/>
      </right>
      <top style="thin">
        <color indexed="8"/>
      </top>
      <bottom style="hair">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style="thin">
        <color indexed="8"/>
      </bottom>
      <diagonal/>
    </border>
    <border>
      <left style="thin">
        <color indexed="8"/>
      </left>
      <right style="hair">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s>
  <cellStyleXfs count="2">
    <xf numFmtId="0" fontId="0" fillId="0" borderId="0"/>
    <xf numFmtId="164" fontId="1" fillId="0" borderId="0" applyFill="0" applyBorder="0" applyAlignment="0" applyProtection="0"/>
  </cellStyleXfs>
  <cellXfs count="168">
    <xf numFmtId="0" fontId="0" fillId="0" borderId="0" xfId="0"/>
    <xf numFmtId="0" fontId="2" fillId="0" borderId="0" xfId="0" applyFont="1" applyAlignment="1">
      <alignment horizontal="justify" textRotation="90" wrapText="1"/>
    </xf>
    <xf numFmtId="0" fontId="2" fillId="0" borderId="0" xfId="0" applyFont="1" applyAlignment="1">
      <alignment horizontal="justify" wrapText="1"/>
    </xf>
    <xf numFmtId="0" fontId="2" fillId="0" borderId="0" xfId="0" applyFont="1" applyAlignment="1">
      <alignment horizontal="justify" vertical="center" textRotation="90" wrapText="1"/>
    </xf>
    <xf numFmtId="0" fontId="3" fillId="0" borderId="0" xfId="0" applyFont="1" applyAlignment="1">
      <alignment horizontal="center" vertical="center" wrapText="1"/>
    </xf>
    <xf numFmtId="0" fontId="3" fillId="0" borderId="0" xfId="0" applyFont="1" applyAlignment="1">
      <alignment horizontal="justify" vertical="center" wrapText="1"/>
    </xf>
    <xf numFmtId="0" fontId="2" fillId="0" borderId="0" xfId="0" applyFont="1" applyAlignment="1">
      <alignment horizontal="justify" vertical="center" wrapText="1"/>
    </xf>
    <xf numFmtId="0" fontId="2" fillId="0" borderId="0" xfId="0" applyFont="1"/>
    <xf numFmtId="0" fontId="2" fillId="0" borderId="0" xfId="0" applyFont="1" applyAlignment="1">
      <alignment horizontal="center" vertical="center"/>
    </xf>
    <xf numFmtId="0" fontId="2" fillId="0" borderId="0" xfId="0" applyFont="1" applyAlignment="1">
      <alignment horizontal="center"/>
    </xf>
    <xf numFmtId="0" fontId="3" fillId="0" borderId="0" xfId="0" applyFont="1"/>
    <xf numFmtId="0" fontId="2" fillId="0" borderId="0" xfId="0" applyFont="1" applyAlignment="1">
      <alignment horizontal="justify"/>
    </xf>
    <xf numFmtId="0" fontId="2" fillId="0" borderId="0" xfId="0" applyFont="1" applyAlignment="1">
      <alignment horizontal="justify" vertical="center"/>
    </xf>
    <xf numFmtId="0" fontId="2" fillId="0" borderId="0" xfId="0" applyFont="1" applyAlignment="1">
      <alignment horizontal="justify" vertical="center" textRotation="90"/>
    </xf>
    <xf numFmtId="0" fontId="0" fillId="0" borderId="0" xfId="0" applyAlignment="1">
      <alignment horizontal="justify"/>
    </xf>
    <xf numFmtId="0" fontId="2" fillId="0" borderId="0" xfId="0" applyFont="1" applyAlignment="1">
      <alignment horizontal="center" vertical="center" wrapText="1"/>
    </xf>
    <xf numFmtId="0" fontId="2" fillId="0" borderId="1" xfId="0" applyFont="1" applyBorder="1" applyAlignment="1">
      <alignment horizontal="justify"/>
    </xf>
    <xf numFmtId="0" fontId="3" fillId="2" borderId="1" xfId="0" applyFont="1" applyFill="1" applyBorder="1" applyAlignment="1">
      <alignment horizontal="center"/>
    </xf>
    <xf numFmtId="0" fontId="2" fillId="0" borderId="1" xfId="0" applyFont="1" applyBorder="1" applyAlignment="1">
      <alignment horizontal="center"/>
    </xf>
    <xf numFmtId="0" fontId="3" fillId="0" borderId="2" xfId="0" applyFont="1" applyBorder="1" applyAlignment="1">
      <alignment horizontal="center" vertical="center" wrapText="1"/>
    </xf>
    <xf numFmtId="0" fontId="2" fillId="3" borderId="1" xfId="0" applyFont="1" applyFill="1" applyBorder="1" applyAlignment="1">
      <alignment horizontal="center"/>
    </xf>
    <xf numFmtId="0" fontId="2" fillId="4" borderId="1" xfId="0" applyFont="1" applyFill="1" applyBorder="1" applyAlignment="1">
      <alignment horizontal="center"/>
    </xf>
    <xf numFmtId="0" fontId="2" fillId="5" borderId="1" xfId="0" applyFont="1" applyFill="1" applyBorder="1" applyAlignment="1">
      <alignment horizontal="center"/>
    </xf>
    <xf numFmtId="0" fontId="2" fillId="6" borderId="1" xfId="0" applyFont="1" applyFill="1" applyBorder="1" applyAlignment="1">
      <alignment horizontal="center"/>
    </xf>
    <xf numFmtId="0" fontId="3" fillId="7" borderId="1" xfId="0" applyFont="1" applyFill="1" applyBorder="1" applyAlignment="1">
      <alignment horizontal="justify" vertical="center" textRotation="90" wrapText="1"/>
    </xf>
    <xf numFmtId="0" fontId="5" fillId="0" borderId="1" xfId="0" applyFont="1" applyBorder="1" applyAlignment="1">
      <alignment horizontal="center" vertical="center" textRotation="90" wrapText="1"/>
    </xf>
    <xf numFmtId="164" fontId="1" fillId="0" borderId="1" xfId="1" applyBorder="1" applyAlignment="1">
      <alignment horizontal="center" vertical="center"/>
    </xf>
    <xf numFmtId="0" fontId="4" fillId="0" borderId="1" xfId="0" applyFont="1" applyBorder="1" applyAlignment="1">
      <alignment horizontal="center"/>
    </xf>
    <xf numFmtId="0" fontId="0" fillId="0" borderId="1" xfId="0" applyBorder="1" applyAlignment="1">
      <alignment horizontal="justify"/>
    </xf>
    <xf numFmtId="0" fontId="2" fillId="0" borderId="0" xfId="0" applyFont="1" applyAlignment="1">
      <alignment horizontal="center" vertical="center" textRotation="90" wrapText="1"/>
    </xf>
    <xf numFmtId="0" fontId="5" fillId="0" borderId="0" xfId="0" applyFont="1" applyAlignment="1">
      <alignment horizontal="center" vertical="center" textRotation="90" wrapText="1"/>
    </xf>
    <xf numFmtId="0" fontId="2" fillId="0" borderId="1" xfId="0" applyFont="1" applyBorder="1" applyAlignment="1">
      <alignment horizontal="center" vertical="center" wrapText="1"/>
    </xf>
    <xf numFmtId="0" fontId="2" fillId="8" borderId="0" xfId="0" applyFont="1" applyFill="1" applyAlignment="1">
      <alignment horizontal="justify" wrapText="1"/>
    </xf>
    <xf numFmtId="0" fontId="0" fillId="8" borderId="0" xfId="0" applyFill="1"/>
    <xf numFmtId="0" fontId="2" fillId="0" borderId="1" xfId="0" applyFont="1" applyBorder="1" applyAlignment="1">
      <alignment horizontal="justify" vertical="center"/>
    </xf>
    <xf numFmtId="0" fontId="3" fillId="7" borderId="1" xfId="0" applyFont="1" applyFill="1" applyBorder="1" applyAlignment="1">
      <alignment horizontal="center" vertical="center" wrapText="1"/>
    </xf>
    <xf numFmtId="0" fontId="2" fillId="0" borderId="9" xfId="0" applyFont="1" applyBorder="1" applyAlignment="1">
      <alignment horizontal="justify" textRotation="90" wrapText="1"/>
    </xf>
    <xf numFmtId="0" fontId="2" fillId="0" borderId="10" xfId="0" applyFont="1" applyBorder="1" applyAlignment="1">
      <alignment horizontal="justify" textRotation="90" wrapText="1"/>
    </xf>
    <xf numFmtId="0" fontId="2" fillId="0" borderId="12" xfId="0" applyFont="1" applyBorder="1" applyAlignment="1">
      <alignment horizontal="justify" textRotation="90" wrapText="1"/>
    </xf>
    <xf numFmtId="0" fontId="2" fillId="0" borderId="14" xfId="0" applyFont="1" applyBorder="1" applyAlignment="1">
      <alignment horizontal="justify" textRotation="90" wrapText="1"/>
    </xf>
    <xf numFmtId="0" fontId="2" fillId="0" borderId="15" xfId="0" applyFont="1" applyBorder="1" applyAlignment="1">
      <alignment horizontal="justify" textRotation="90" wrapText="1"/>
    </xf>
    <xf numFmtId="0" fontId="2" fillId="0" borderId="11" xfId="0" applyFont="1" applyBorder="1" applyAlignment="1">
      <alignment horizontal="justify" textRotation="90" wrapText="1"/>
    </xf>
    <xf numFmtId="0" fontId="2" fillId="0" borderId="13" xfId="0" applyFont="1" applyBorder="1" applyAlignment="1">
      <alignment horizontal="justify" textRotation="90" wrapText="1"/>
    </xf>
    <xf numFmtId="0" fontId="2" fillId="0" borderId="16" xfId="0" applyFont="1" applyBorder="1" applyAlignment="1">
      <alignment horizontal="justify" textRotation="90" wrapText="1"/>
    </xf>
    <xf numFmtId="0" fontId="2" fillId="12" borderId="9" xfId="0" applyFont="1" applyFill="1" applyBorder="1" applyAlignment="1">
      <alignment horizontal="justify" vertical="center" textRotation="90" wrapText="1"/>
    </xf>
    <xf numFmtId="0" fontId="2" fillId="12" borderId="11" xfId="0" applyFont="1" applyFill="1" applyBorder="1" applyAlignment="1">
      <alignment horizontal="justify" wrapText="1"/>
    </xf>
    <xf numFmtId="0" fontId="2" fillId="12" borderId="12" xfId="0" applyFont="1" applyFill="1" applyBorder="1" applyAlignment="1">
      <alignment horizontal="justify" vertical="center" textRotation="90" wrapText="1"/>
    </xf>
    <xf numFmtId="0" fontId="2" fillId="12" borderId="13" xfId="0" applyFont="1" applyFill="1" applyBorder="1" applyAlignment="1">
      <alignment horizontal="justify" wrapText="1"/>
    </xf>
    <xf numFmtId="0" fontId="2" fillId="12" borderId="14" xfId="0" applyFont="1" applyFill="1" applyBorder="1" applyAlignment="1">
      <alignment horizontal="justify" vertical="center" textRotation="90" wrapText="1"/>
    </xf>
    <xf numFmtId="0" fontId="2" fillId="12" borderId="16" xfId="0" applyFont="1" applyFill="1" applyBorder="1" applyAlignment="1">
      <alignment horizontal="justify" wrapText="1"/>
    </xf>
    <xf numFmtId="0" fontId="5" fillId="0" borderId="1" xfId="0" applyFont="1" applyBorder="1" applyAlignment="1">
      <alignment horizontal="center" vertical="center" wrapText="1"/>
    </xf>
    <xf numFmtId="0" fontId="3" fillId="0" borderId="0" xfId="0" applyFont="1" applyAlignment="1">
      <alignment vertical="center" wrapText="1"/>
    </xf>
    <xf numFmtId="0" fontId="0" fillId="0" borderId="0" xfId="0" applyAlignment="1">
      <alignment horizontal="left" vertical="top" wrapText="1"/>
    </xf>
    <xf numFmtId="0" fontId="10" fillId="0" borderId="0" xfId="0" applyFont="1"/>
    <xf numFmtId="0" fontId="11"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164" fontId="13" fillId="0" borderId="1" xfId="1" applyFont="1" applyBorder="1" applyAlignment="1">
      <alignment horizontal="center" vertical="center"/>
    </xf>
    <xf numFmtId="0" fontId="11" fillId="2" borderId="1" xfId="0" applyFont="1" applyFill="1" applyBorder="1" applyAlignment="1">
      <alignment horizontal="center" vertical="center"/>
    </xf>
    <xf numFmtId="0" fontId="10" fillId="0" borderId="1" xfId="0" applyFont="1" applyBorder="1" applyAlignment="1">
      <alignment horizontal="center" vertical="center"/>
    </xf>
    <xf numFmtId="0" fontId="10" fillId="3"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4" borderId="1" xfId="0" applyFont="1" applyFill="1" applyBorder="1" applyAlignment="1">
      <alignment horizontal="center" vertical="center"/>
    </xf>
    <xf numFmtId="0" fontId="10" fillId="6" borderId="1" xfId="0" applyFont="1" applyFill="1" applyBorder="1" applyAlignment="1">
      <alignment horizontal="center" vertical="center"/>
    </xf>
    <xf numFmtId="0" fontId="10" fillId="0" borderId="5" xfId="0" applyFont="1" applyBorder="1" applyAlignment="1">
      <alignment horizontal="center" vertical="center"/>
    </xf>
    <xf numFmtId="0" fontId="2" fillId="0" borderId="23" xfId="0" applyFont="1" applyBorder="1" applyAlignment="1">
      <alignment horizontal="center" vertical="center"/>
    </xf>
    <xf numFmtId="0" fontId="2" fillId="5" borderId="22" xfId="0" applyFont="1" applyFill="1" applyBorder="1" applyAlignment="1">
      <alignment horizontal="center" vertical="center"/>
    </xf>
    <xf numFmtId="0" fontId="2" fillId="4" borderId="22" xfId="0" applyFont="1" applyFill="1" applyBorder="1" applyAlignment="1">
      <alignment horizontal="center" vertical="center"/>
    </xf>
    <xf numFmtId="0" fontId="2" fillId="9" borderId="24" xfId="0" applyFont="1" applyFill="1" applyBorder="1" applyAlignment="1">
      <alignment horizontal="center" vertical="center"/>
    </xf>
    <xf numFmtId="0" fontId="2" fillId="0" borderId="25" xfId="0" applyFont="1" applyBorder="1" applyAlignment="1">
      <alignment horizontal="center" vertical="center"/>
    </xf>
    <xf numFmtId="0" fontId="3" fillId="10" borderId="26" xfId="0" applyFont="1" applyFill="1" applyBorder="1" applyAlignment="1">
      <alignment horizontal="center" vertical="center"/>
    </xf>
    <xf numFmtId="0" fontId="3" fillId="10" borderId="27" xfId="0" applyFont="1" applyFill="1" applyBorder="1" applyAlignment="1">
      <alignment horizontal="center" vertical="center"/>
    </xf>
    <xf numFmtId="0" fontId="2" fillId="6" borderId="20" xfId="0" applyFont="1" applyFill="1" applyBorder="1" applyAlignment="1">
      <alignment horizontal="center" vertical="center"/>
    </xf>
    <xf numFmtId="0" fontId="2" fillId="0" borderId="21" xfId="0" applyFont="1" applyBorder="1" applyAlignment="1">
      <alignment horizontal="center" vertical="center"/>
    </xf>
    <xf numFmtId="0" fontId="3" fillId="0" borderId="0" xfId="0" applyFont="1" applyAlignment="1">
      <alignment horizontal="left" vertical="center" wrapText="1"/>
    </xf>
    <xf numFmtId="0" fontId="2" fillId="0" borderId="0" xfId="0" applyFont="1" applyAlignment="1">
      <alignment vertical="center"/>
    </xf>
    <xf numFmtId="0" fontId="10" fillId="0" borderId="0" xfId="0" applyFont="1" applyAlignment="1">
      <alignment horizontal="justify" vertical="center" wrapText="1"/>
    </xf>
    <xf numFmtId="0" fontId="10" fillId="0" borderId="1" xfId="0" applyFont="1" applyBorder="1" applyAlignment="1">
      <alignment vertical="center"/>
    </xf>
    <xf numFmtId="0" fontId="17" fillId="0" borderId="0" xfId="0" applyFont="1"/>
    <xf numFmtId="0" fontId="18" fillId="0" borderId="15" xfId="0" applyFont="1" applyBorder="1"/>
    <xf numFmtId="0" fontId="17" fillId="0" borderId="15" xfId="0" applyFont="1" applyBorder="1"/>
    <xf numFmtId="0" fontId="18" fillId="0" borderId="0" xfId="0" applyFont="1"/>
    <xf numFmtId="0" fontId="19" fillId="15" borderId="1" xfId="0" applyFont="1" applyFill="1" applyBorder="1" applyAlignment="1">
      <alignment horizontal="center" vertical="center" textRotation="90" wrapText="1"/>
    </xf>
    <xf numFmtId="0" fontId="20" fillId="0" borderId="1" xfId="0" applyFont="1" applyBorder="1" applyAlignment="1">
      <alignment horizontal="center" vertical="center" wrapText="1"/>
    </xf>
    <xf numFmtId="0" fontId="20" fillId="0" borderId="1" xfId="0" applyFont="1" applyBorder="1" applyAlignment="1">
      <alignment horizontal="center" vertical="center" textRotation="90" wrapText="1"/>
    </xf>
    <xf numFmtId="0" fontId="20" fillId="16" borderId="1" xfId="0" applyFont="1" applyFill="1" applyBorder="1" applyAlignment="1">
      <alignment horizontal="center" vertical="center" wrapText="1"/>
    </xf>
    <xf numFmtId="0" fontId="20" fillId="16" borderId="1" xfId="0" applyFont="1" applyFill="1" applyBorder="1" applyAlignment="1">
      <alignment horizontal="center" vertical="center" textRotation="90" wrapText="1"/>
    </xf>
    <xf numFmtId="0" fontId="17" fillId="0" borderId="0" xfId="0" applyFont="1" applyAlignment="1">
      <alignment wrapText="1"/>
    </xf>
    <xf numFmtId="0" fontId="20" fillId="0" borderId="5" xfId="0" applyFont="1" applyBorder="1" applyAlignment="1">
      <alignment horizontal="center" vertical="center" wrapText="1"/>
    </xf>
    <xf numFmtId="0" fontId="20" fillId="17" borderId="5" xfId="0" applyFont="1" applyFill="1" applyBorder="1" applyAlignment="1">
      <alignment horizontal="center" vertical="center" wrapText="1"/>
    </xf>
    <xf numFmtId="0" fontId="20" fillId="17" borderId="5" xfId="0" applyFont="1" applyFill="1" applyBorder="1" applyAlignment="1">
      <alignment horizontal="center" vertical="center" textRotation="90" wrapText="1"/>
    </xf>
    <xf numFmtId="0" fontId="20" fillId="0" borderId="5" xfId="0" applyFont="1" applyBorder="1" applyAlignment="1">
      <alignment horizontal="center" vertical="center" textRotation="90" wrapText="1"/>
    </xf>
    <xf numFmtId="0" fontId="21" fillId="0" borderId="0" xfId="0" applyFont="1" applyAlignment="1">
      <alignment vertical="center"/>
    </xf>
    <xf numFmtId="0" fontId="22" fillId="0" borderId="0" xfId="0" applyFont="1" applyAlignment="1">
      <alignment vertical="center"/>
    </xf>
    <xf numFmtId="0" fontId="23" fillId="0" borderId="0" xfId="0" applyFont="1" applyAlignment="1">
      <alignment vertical="center"/>
    </xf>
    <xf numFmtId="0" fontId="10" fillId="0" borderId="1" xfId="0" applyFont="1" applyBorder="1" applyAlignment="1">
      <alignment horizontal="left" vertical="center" wrapText="1"/>
    </xf>
    <xf numFmtId="0" fontId="11" fillId="10" borderId="1" xfId="0" applyFont="1" applyFill="1" applyBorder="1" applyAlignment="1">
      <alignment horizontal="center" vertical="center"/>
    </xf>
    <xf numFmtId="0" fontId="12" fillId="0" borderId="0" xfId="0" applyFont="1" applyAlignment="1">
      <alignment vertical="center"/>
    </xf>
    <xf numFmtId="0" fontId="20" fillId="0" borderId="3" xfId="0" applyFont="1" applyBorder="1" applyAlignment="1">
      <alignment vertical="center" wrapText="1"/>
    </xf>
    <xf numFmtId="0" fontId="20" fillId="0" borderId="5" xfId="0" applyFont="1" applyBorder="1" applyAlignment="1">
      <alignment vertical="center" wrapText="1"/>
    </xf>
    <xf numFmtId="0" fontId="20" fillId="0" borderId="4" xfId="0" applyFont="1" applyBorder="1" applyAlignment="1">
      <alignmen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11" borderId="3" xfId="0" applyFont="1" applyFill="1" applyBorder="1" applyAlignment="1">
      <alignment horizontal="center" vertical="center" wrapText="1"/>
    </xf>
    <xf numFmtId="0" fontId="2" fillId="11" borderId="4" xfId="0" applyFont="1" applyFill="1" applyBorder="1" applyAlignment="1">
      <alignment horizontal="center" vertical="center" wrapText="1"/>
    </xf>
    <xf numFmtId="0" fontId="2" fillId="11" borderId="5" xfId="0" applyFont="1" applyFill="1" applyBorder="1" applyAlignment="1">
      <alignment horizontal="center" vertical="center" wrapText="1"/>
    </xf>
    <xf numFmtId="0" fontId="3" fillId="7" borderId="1" xfId="0" applyFont="1" applyFill="1" applyBorder="1" applyAlignment="1">
      <alignment horizontal="center" vertical="center" textRotation="90" wrapText="1"/>
    </xf>
    <xf numFmtId="0" fontId="8" fillId="12" borderId="9" xfId="0" applyFont="1" applyFill="1" applyBorder="1" applyAlignment="1">
      <alignment horizontal="center" vertical="center" wrapText="1"/>
    </xf>
    <xf numFmtId="0" fontId="8" fillId="12" borderId="10" xfId="0" applyFont="1" applyFill="1" applyBorder="1" applyAlignment="1">
      <alignment horizontal="center" vertical="center" wrapText="1"/>
    </xf>
    <xf numFmtId="0" fontId="8" fillId="12" borderId="11" xfId="0" applyFont="1" applyFill="1" applyBorder="1" applyAlignment="1">
      <alignment horizontal="center" vertical="center" wrapText="1"/>
    </xf>
    <xf numFmtId="0" fontId="8" fillId="12" borderId="12" xfId="0" applyFont="1" applyFill="1" applyBorder="1" applyAlignment="1">
      <alignment horizontal="center" vertical="center" wrapText="1"/>
    </xf>
    <xf numFmtId="0" fontId="8" fillId="12" borderId="0" xfId="0" applyFont="1" applyFill="1" applyAlignment="1">
      <alignment horizontal="center" vertical="center" wrapText="1"/>
    </xf>
    <xf numFmtId="0" fontId="8" fillId="12" borderId="13" xfId="0" applyFont="1" applyFill="1" applyBorder="1" applyAlignment="1">
      <alignment horizontal="center" vertical="center" wrapText="1"/>
    </xf>
    <xf numFmtId="0" fontId="8" fillId="12" borderId="14" xfId="0" applyFont="1" applyFill="1" applyBorder="1" applyAlignment="1">
      <alignment horizontal="center" vertical="center" wrapText="1"/>
    </xf>
    <xf numFmtId="0" fontId="8" fillId="12" borderId="15" xfId="0" applyFont="1" applyFill="1" applyBorder="1" applyAlignment="1">
      <alignment horizontal="center" vertical="center" wrapText="1"/>
    </xf>
    <xf numFmtId="0" fontId="8" fillId="12" borderId="16" xfId="0" applyFont="1" applyFill="1" applyBorder="1" applyAlignment="1">
      <alignment horizontal="center" vertical="center" wrapText="1"/>
    </xf>
    <xf numFmtId="0" fontId="2" fillId="6" borderId="1" xfId="0" applyFont="1" applyFill="1" applyBorder="1" applyAlignment="1">
      <alignment horizontal="center" vertical="center"/>
    </xf>
    <xf numFmtId="0" fontId="3" fillId="0" borderId="0" xfId="0" applyFont="1" applyAlignment="1">
      <alignment horizontal="center" vertical="center" wrapText="1"/>
    </xf>
    <xf numFmtId="0" fontId="3" fillId="10" borderId="6" xfId="0" applyFont="1" applyFill="1" applyBorder="1" applyAlignment="1">
      <alignment horizontal="center" vertical="center"/>
    </xf>
    <xf numFmtId="0" fontId="3" fillId="10" borderId="2" xfId="0" applyFont="1" applyFill="1" applyBorder="1" applyAlignment="1">
      <alignment horizontal="center" vertical="center" textRotation="90" wrapText="1"/>
    </xf>
    <xf numFmtId="0" fontId="2" fillId="0" borderId="1" xfId="0" applyFont="1" applyBorder="1" applyAlignment="1">
      <alignment horizontal="center" vertical="center"/>
    </xf>
    <xf numFmtId="0" fontId="2" fillId="5" borderId="1" xfId="0" applyFont="1" applyFill="1" applyBorder="1" applyAlignment="1">
      <alignment horizontal="center" vertical="center"/>
    </xf>
    <xf numFmtId="0" fontId="3" fillId="7" borderId="1" xfId="0" applyFont="1" applyFill="1" applyBorder="1" applyAlignment="1">
      <alignment vertical="center" textRotation="90" wrapText="1"/>
    </xf>
    <xf numFmtId="10" fontId="3" fillId="7" borderId="1" xfId="0" applyNumberFormat="1" applyFont="1" applyFill="1" applyBorder="1" applyAlignment="1">
      <alignment vertical="center" textRotation="90" wrapText="1"/>
    </xf>
    <xf numFmtId="0" fontId="3" fillId="7" borderId="1" xfId="0" applyFont="1" applyFill="1" applyBorder="1" applyAlignment="1">
      <alignment horizontal="center" vertical="center" wrapText="1"/>
    </xf>
    <xf numFmtId="0" fontId="3" fillId="0" borderId="6" xfId="0" applyFont="1" applyBorder="1" applyAlignment="1">
      <alignment horizontal="center" vertical="center" textRotation="90" wrapText="1"/>
    </xf>
    <xf numFmtId="0" fontId="4" fillId="0" borderId="1" xfId="0" applyFont="1" applyBorder="1" applyAlignment="1">
      <alignment horizontal="center" vertical="center"/>
    </xf>
    <xf numFmtId="0" fontId="4" fillId="0" borderId="1" xfId="0" applyFont="1" applyBorder="1" applyAlignment="1">
      <alignment horizontal="left" vertical="center"/>
    </xf>
    <xf numFmtId="0" fontId="2" fillId="6" borderId="6" xfId="0" applyFont="1" applyFill="1" applyBorder="1" applyAlignment="1">
      <alignment horizontal="center" vertical="center"/>
    </xf>
    <xf numFmtId="0" fontId="2" fillId="0" borderId="6" xfId="0" applyFont="1" applyBorder="1" applyAlignment="1">
      <alignment horizontal="center" vertical="center"/>
    </xf>
    <xf numFmtId="0" fontId="2" fillId="5" borderId="6" xfId="0" applyFont="1" applyFill="1" applyBorder="1" applyAlignment="1">
      <alignment horizontal="center" vertical="center"/>
    </xf>
    <xf numFmtId="0" fontId="2" fillId="4" borderId="6" xfId="0" applyFont="1" applyFill="1" applyBorder="1" applyAlignment="1">
      <alignment horizontal="center" vertical="center"/>
    </xf>
    <xf numFmtId="0" fontId="2" fillId="9" borderId="6" xfId="0" applyFont="1" applyFill="1" applyBorder="1" applyAlignment="1">
      <alignment horizontal="center" vertical="center"/>
    </xf>
    <xf numFmtId="0" fontId="2" fillId="4" borderId="1" xfId="0" applyFont="1" applyFill="1" applyBorder="1" applyAlignment="1">
      <alignment horizontal="center" vertical="center"/>
    </xf>
    <xf numFmtId="0" fontId="2" fillId="3" borderId="1" xfId="0" applyFont="1" applyFill="1" applyBorder="1" applyAlignment="1">
      <alignment horizontal="center" vertical="center"/>
    </xf>
    <xf numFmtId="0" fontId="3" fillId="2" borderId="1" xfId="0" applyFont="1" applyFill="1" applyBorder="1" applyAlignment="1">
      <alignment horizontal="center" vertical="center" wrapText="1"/>
    </xf>
    <xf numFmtId="164" fontId="1" fillId="0" borderId="1" xfId="1" applyBorder="1" applyAlignment="1">
      <alignment horizontal="center" vertical="center"/>
    </xf>
    <xf numFmtId="0" fontId="3" fillId="2" borderId="1" xfId="0" applyFont="1" applyFill="1" applyBorder="1" applyAlignment="1">
      <alignment horizontal="justify" vertical="center" wrapText="1"/>
    </xf>
    <xf numFmtId="0" fontId="3" fillId="2" borderId="1" xfId="0" applyFont="1" applyFill="1" applyBorder="1" applyAlignment="1">
      <alignment horizontal="justify" vertical="center"/>
    </xf>
    <xf numFmtId="0" fontId="3" fillId="2" borderId="1" xfId="0" applyFont="1" applyFill="1" applyBorder="1" applyAlignment="1">
      <alignment horizontal="center" vertical="center"/>
    </xf>
    <xf numFmtId="0" fontId="3" fillId="2" borderId="7" xfId="0" applyFont="1" applyFill="1" applyBorder="1" applyAlignment="1">
      <alignment horizontal="center" vertical="center" wrapText="1"/>
    </xf>
    <xf numFmtId="0" fontId="2" fillId="0" borderId="1" xfId="0" applyFont="1" applyBorder="1" applyAlignment="1">
      <alignment horizontal="justify" vertical="center"/>
    </xf>
    <xf numFmtId="0" fontId="2" fillId="0" borderId="1" xfId="0" applyFont="1" applyBorder="1" applyAlignment="1">
      <alignment horizontal="left" vertical="center"/>
    </xf>
    <xf numFmtId="0" fontId="2" fillId="0" borderId="0" xfId="0" applyFont="1" applyAlignment="1">
      <alignment horizontal="center" vertical="center" wrapText="1"/>
    </xf>
    <xf numFmtId="0" fontId="4" fillId="0" borderId="8" xfId="0" applyFont="1" applyBorder="1" applyAlignment="1">
      <alignment horizontal="center" vertical="center"/>
    </xf>
    <xf numFmtId="0" fontId="3" fillId="10" borderId="1" xfId="0" applyFont="1" applyFill="1" applyBorder="1" applyAlignment="1">
      <alignment horizontal="center" vertical="center" textRotation="90" wrapText="1"/>
    </xf>
    <xf numFmtId="165" fontId="7" fillId="13" borderId="1" xfId="1" applyNumberFormat="1" applyFont="1" applyFill="1" applyBorder="1" applyAlignment="1">
      <alignment horizontal="left" vertical="center" wrapText="1" indent="2"/>
    </xf>
    <xf numFmtId="0" fontId="3" fillId="0" borderId="1" xfId="0" applyFont="1" applyBorder="1" applyAlignment="1">
      <alignment horizontal="left" vertical="center" wrapText="1"/>
    </xf>
    <xf numFmtId="0" fontId="6" fillId="0" borderId="1" xfId="0" applyFont="1" applyBorder="1" applyAlignment="1">
      <alignment horizontal="center" vertical="center" wrapText="1"/>
    </xf>
    <xf numFmtId="0" fontId="9" fillId="0" borderId="1" xfId="0" applyFont="1" applyBorder="1" applyAlignment="1">
      <alignment horizontal="left" vertical="center" wrapText="1"/>
    </xf>
    <xf numFmtId="0" fontId="2" fillId="0" borderId="0" xfId="0" applyFont="1" applyAlignment="1">
      <alignment horizontal="justify" vertical="center" wrapText="1"/>
    </xf>
    <xf numFmtId="0" fontId="3" fillId="0" borderId="0" xfId="0" applyFont="1" applyAlignment="1">
      <alignment horizontal="left" vertical="center" wrapText="1"/>
    </xf>
    <xf numFmtId="0" fontId="3" fillId="10" borderId="1" xfId="0" applyFont="1" applyFill="1" applyBorder="1" applyAlignment="1">
      <alignment horizontal="center" vertical="center"/>
    </xf>
    <xf numFmtId="0" fontId="24" fillId="14" borderId="1" xfId="0" applyFont="1" applyFill="1" applyBorder="1" applyAlignment="1">
      <alignment horizontal="center" vertical="center" textRotation="90" wrapText="1"/>
    </xf>
    <xf numFmtId="0" fontId="16" fillId="0" borderId="0" xfId="0" applyFont="1" applyAlignment="1">
      <alignment horizontal="left"/>
    </xf>
    <xf numFmtId="0" fontId="19" fillId="15" borderId="1" xfId="0" applyFont="1" applyFill="1" applyBorder="1" applyAlignment="1">
      <alignment horizontal="center" vertical="center" wrapText="1"/>
    </xf>
    <xf numFmtId="0" fontId="19" fillId="15" borderId="1" xfId="0" applyFont="1" applyFill="1" applyBorder="1" applyAlignment="1">
      <alignment horizontal="center" vertical="center" textRotation="90" wrapText="1"/>
    </xf>
    <xf numFmtId="0" fontId="11" fillId="10" borderId="1" xfId="0" applyFont="1" applyFill="1" applyBorder="1" applyAlignment="1">
      <alignment horizontal="center" vertical="center" textRotation="90" wrapText="1"/>
    </xf>
    <xf numFmtId="0" fontId="11" fillId="2" borderId="7"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10" borderId="17" xfId="0" applyFont="1" applyFill="1" applyBorder="1" applyAlignment="1">
      <alignment horizontal="center" vertical="center" textRotation="90" wrapText="1"/>
    </xf>
    <xf numFmtId="0" fontId="11" fillId="10" borderId="18" xfId="0" applyFont="1" applyFill="1" applyBorder="1" applyAlignment="1">
      <alignment horizontal="center" vertical="center" textRotation="90" wrapText="1"/>
    </xf>
    <xf numFmtId="0" fontId="11" fillId="10" borderId="19" xfId="0" applyFont="1" applyFill="1" applyBorder="1" applyAlignment="1">
      <alignment horizontal="center" vertical="center" textRotation="90" wrapText="1"/>
    </xf>
    <xf numFmtId="0" fontId="11" fillId="2" borderId="1" xfId="0" applyFont="1" applyFill="1" applyBorder="1" applyAlignment="1">
      <alignment horizontal="justify" vertical="center" wrapText="1"/>
    </xf>
    <xf numFmtId="0" fontId="11" fillId="2" borderId="1" xfId="0"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5"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168088</xdr:colOff>
      <xdr:row>1</xdr:row>
      <xdr:rowOff>0</xdr:rowOff>
    </xdr:from>
    <xdr:to>
      <xdr:col>4</xdr:col>
      <xdr:colOff>347382</xdr:colOff>
      <xdr:row>5</xdr:row>
      <xdr:rowOff>44824</xdr:rowOff>
    </xdr:to>
    <xdr:pic>
      <xdr:nvPicPr>
        <xdr:cNvPr id="142" name="Imagen 141" descr="Fondo negro con letras blancas&#10;&#10;Descripción generada automáticamente">
          <a:extLst>
            <a:ext uri="{FF2B5EF4-FFF2-40B4-BE49-F238E27FC236}">
              <a16:creationId xmlns:a16="http://schemas.microsoft.com/office/drawing/2014/main" id="{527141F5-B9EB-4B0B-9018-66906BB9E327}"/>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502" t="3792" r="67493" b="90217"/>
        <a:stretch/>
      </xdr:blipFill>
      <xdr:spPr bwMode="auto">
        <a:xfrm>
          <a:off x="168088" y="257735"/>
          <a:ext cx="1759323" cy="717177"/>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85"/>
  <sheetViews>
    <sheetView showGridLines="0" view="pageBreakPreview" topLeftCell="A31" zoomScale="85" zoomScaleNormal="65" zoomScaleSheetLayoutView="85" workbookViewId="0">
      <selection activeCell="M34" sqref="M34:M37"/>
    </sheetView>
  </sheetViews>
  <sheetFormatPr baseColWidth="10" defaultColWidth="11.5" defaultRowHeight="14" x14ac:dyDescent="0.15"/>
  <cols>
    <col min="1" max="1" width="4.5" style="1" customWidth="1"/>
    <col min="2" max="2" width="5.5" style="1" customWidth="1"/>
    <col min="3" max="4" width="6.83203125" style="1" customWidth="1"/>
    <col min="5" max="5" width="7" style="1" customWidth="1"/>
    <col min="6" max="6" width="22.5" style="2" customWidth="1"/>
    <col min="7" max="7" width="21.5" style="2" customWidth="1"/>
    <col min="8" max="9" width="3" style="3" customWidth="1"/>
    <col min="10" max="10" width="3.5" style="3" customWidth="1"/>
    <col min="11" max="11" width="3.83203125" style="3" customWidth="1"/>
    <col min="12" max="12" width="3.5" style="3" customWidth="1"/>
    <col min="13" max="13" width="24.5" style="2" customWidth="1"/>
    <col min="14" max="14" width="15.1640625" style="3" bestFit="1" customWidth="1"/>
    <col min="15" max="15" width="14" style="3" customWidth="1"/>
    <col min="16" max="16" width="5" style="3" customWidth="1"/>
    <col min="17" max="17" width="19.1640625" style="3" customWidth="1"/>
    <col min="18" max="18" width="15.5" style="2" bestFit="1" customWidth="1"/>
    <col min="19" max="19" width="13.5" style="2" customWidth="1"/>
    <col min="20" max="20" width="11.5" style="2" customWidth="1"/>
    <col min="21" max="21" width="11.83203125" style="2" customWidth="1"/>
    <col min="22" max="22" width="13.5" style="2" customWidth="1"/>
    <col min="23" max="16384" width="11.5" style="2"/>
  </cols>
  <sheetData>
    <row r="1" spans="1:22" x14ac:dyDescent="0.15">
      <c r="A1" s="36"/>
      <c r="B1" s="37"/>
      <c r="C1" s="37"/>
      <c r="D1" s="37"/>
      <c r="E1" s="41"/>
      <c r="F1" s="107" t="s">
        <v>0</v>
      </c>
      <c r="G1" s="108"/>
      <c r="H1" s="108"/>
      <c r="I1" s="108"/>
      <c r="J1" s="108"/>
      <c r="K1" s="108"/>
      <c r="L1" s="108"/>
      <c r="M1" s="108"/>
      <c r="N1" s="108"/>
      <c r="O1" s="108"/>
      <c r="P1" s="109"/>
      <c r="Q1" s="44"/>
      <c r="R1" s="45"/>
    </row>
    <row r="2" spans="1:22" x14ac:dyDescent="0.15">
      <c r="A2" s="38"/>
      <c r="E2" s="42"/>
      <c r="F2" s="110"/>
      <c r="G2" s="111"/>
      <c r="H2" s="111"/>
      <c r="I2" s="111"/>
      <c r="J2" s="111"/>
      <c r="K2" s="111"/>
      <c r="L2" s="111"/>
      <c r="M2" s="111"/>
      <c r="N2" s="111"/>
      <c r="O2" s="111"/>
      <c r="P2" s="112"/>
      <c r="Q2" s="48"/>
      <c r="R2" s="49"/>
    </row>
    <row r="3" spans="1:22" x14ac:dyDescent="0.15">
      <c r="A3" s="38"/>
      <c r="E3" s="42"/>
      <c r="F3" s="110"/>
      <c r="G3" s="111"/>
      <c r="H3" s="111"/>
      <c r="I3" s="111"/>
      <c r="J3" s="111"/>
      <c r="K3" s="111"/>
      <c r="L3" s="111"/>
      <c r="M3" s="111"/>
      <c r="N3" s="111"/>
      <c r="O3" s="111"/>
      <c r="P3" s="112"/>
      <c r="Q3" s="44"/>
      <c r="R3" s="45"/>
    </row>
    <row r="4" spans="1:22" x14ac:dyDescent="0.15">
      <c r="A4" s="38"/>
      <c r="E4" s="42"/>
      <c r="F4" s="110"/>
      <c r="G4" s="111"/>
      <c r="H4" s="111"/>
      <c r="I4" s="111"/>
      <c r="J4" s="111"/>
      <c r="K4" s="111"/>
      <c r="L4" s="111"/>
      <c r="M4" s="111"/>
      <c r="N4" s="111"/>
      <c r="O4" s="111"/>
      <c r="P4" s="112"/>
      <c r="Q4" s="48"/>
      <c r="R4" s="49"/>
    </row>
    <row r="5" spans="1:22" x14ac:dyDescent="0.15">
      <c r="A5" s="38"/>
      <c r="E5" s="42"/>
      <c r="F5" s="110"/>
      <c r="G5" s="111"/>
      <c r="H5" s="111"/>
      <c r="I5" s="111"/>
      <c r="J5" s="111"/>
      <c r="K5" s="111"/>
      <c r="L5" s="111"/>
      <c r="M5" s="111"/>
      <c r="N5" s="111"/>
      <c r="O5" s="111"/>
      <c r="P5" s="112"/>
      <c r="Q5" s="46"/>
      <c r="R5" s="47"/>
    </row>
    <row r="6" spans="1:22" x14ac:dyDescent="0.15">
      <c r="A6" s="39"/>
      <c r="B6" s="40"/>
      <c r="C6" s="40"/>
      <c r="D6" s="40"/>
      <c r="E6" s="43"/>
      <c r="F6" s="113"/>
      <c r="G6" s="114"/>
      <c r="H6" s="114"/>
      <c r="I6" s="114"/>
      <c r="J6" s="114"/>
      <c r="K6" s="114"/>
      <c r="L6" s="114"/>
      <c r="M6" s="114"/>
      <c r="N6" s="114"/>
      <c r="O6" s="114"/>
      <c r="P6" s="115"/>
      <c r="Q6" s="48"/>
      <c r="R6" s="49"/>
    </row>
    <row r="8" spans="1:22" s="5" customFormat="1" ht="15.5" customHeight="1" x14ac:dyDescent="0.2">
      <c r="A8" s="117" t="s">
        <v>1</v>
      </c>
      <c r="B8" s="117"/>
      <c r="C8" s="117"/>
      <c r="D8" s="117"/>
      <c r="E8" s="117"/>
      <c r="F8" s="117"/>
      <c r="G8" s="117"/>
      <c r="H8" s="117"/>
      <c r="I8" s="117"/>
      <c r="J8" s="117"/>
      <c r="K8" s="117"/>
      <c r="L8" s="117"/>
      <c r="M8" s="117"/>
      <c r="N8" s="117"/>
      <c r="O8" s="117"/>
      <c r="P8" s="117"/>
      <c r="Q8" s="117"/>
      <c r="R8" s="117"/>
      <c r="U8" s="4"/>
      <c r="V8" s="4"/>
    </row>
    <row r="9" spans="1:22" s="5" customFormat="1" x14ac:dyDescent="0.2">
      <c r="A9" s="117"/>
      <c r="B9" s="117"/>
      <c r="C9" s="117"/>
      <c r="D9" s="117"/>
      <c r="E9" s="117"/>
      <c r="F9" s="117"/>
      <c r="G9" s="117"/>
      <c r="H9" s="117"/>
      <c r="I9" s="117"/>
      <c r="J9" s="117"/>
      <c r="K9" s="117"/>
      <c r="L9" s="117"/>
      <c r="M9" s="117"/>
      <c r="N9" s="117"/>
      <c r="O9" s="117"/>
      <c r="P9" s="117"/>
      <c r="Q9" s="117"/>
      <c r="R9" s="117"/>
      <c r="S9" s="117"/>
      <c r="T9" s="117"/>
      <c r="U9" s="117"/>
      <c r="V9" s="117"/>
    </row>
    <row r="10" spans="1:22" s="5" customFormat="1" ht="15.5" customHeight="1" x14ac:dyDescent="0.2">
      <c r="A10" s="117" t="s">
        <v>2</v>
      </c>
      <c r="B10" s="117"/>
      <c r="C10" s="117"/>
      <c r="D10" s="117"/>
      <c r="E10" s="117"/>
      <c r="F10" s="117"/>
      <c r="G10" s="117"/>
      <c r="H10" s="117"/>
      <c r="I10" s="117"/>
      <c r="J10" s="117"/>
      <c r="K10" s="117"/>
      <c r="L10" s="117"/>
      <c r="M10" s="117"/>
      <c r="N10" s="117"/>
      <c r="O10" s="117"/>
      <c r="P10" s="117"/>
      <c r="Q10" s="117"/>
      <c r="R10" s="117"/>
      <c r="U10" s="4"/>
      <c r="V10" s="4"/>
    </row>
    <row r="11" spans="1:22" s="5" customFormat="1" x14ac:dyDescent="0.2">
      <c r="A11" s="117"/>
      <c r="B11" s="117"/>
      <c r="C11" s="117"/>
      <c r="D11" s="117"/>
      <c r="E11" s="117"/>
      <c r="F11" s="117"/>
      <c r="G11" s="117"/>
      <c r="H11" s="117"/>
      <c r="I11" s="117"/>
      <c r="J11" s="117"/>
      <c r="K11" s="117"/>
      <c r="L11" s="117"/>
      <c r="M11" s="117"/>
      <c r="N11" s="117"/>
      <c r="O11" s="117"/>
      <c r="P11" s="117"/>
      <c r="Q11" s="117"/>
      <c r="R11" s="117"/>
      <c r="U11" s="4"/>
      <c r="V11" s="4"/>
    </row>
    <row r="12" spans="1:22" s="5" customFormat="1" ht="54" customHeight="1" x14ac:dyDescent="0.2">
      <c r="A12" s="147" t="s">
        <v>3</v>
      </c>
      <c r="B12" s="147"/>
      <c r="C12" s="147"/>
      <c r="D12" s="147"/>
      <c r="E12" s="147"/>
      <c r="F12" s="147"/>
      <c r="G12" s="149" t="s">
        <v>4</v>
      </c>
      <c r="H12" s="149"/>
      <c r="I12" s="149"/>
      <c r="J12" s="149"/>
      <c r="K12" s="149"/>
      <c r="L12" s="149"/>
      <c r="M12" s="149"/>
      <c r="N12" s="149"/>
      <c r="O12" s="149"/>
      <c r="P12" s="149"/>
      <c r="Q12" s="149"/>
      <c r="R12" s="149"/>
    </row>
    <row r="13" spans="1:22" ht="21" customHeight="1" x14ac:dyDescent="0.15">
      <c r="A13" s="147" t="s">
        <v>5</v>
      </c>
      <c r="B13" s="147"/>
      <c r="C13" s="147"/>
      <c r="D13" s="147"/>
      <c r="E13" s="147"/>
      <c r="F13" s="147"/>
      <c r="G13" s="146">
        <v>1000000</v>
      </c>
      <c r="H13" s="146"/>
      <c r="I13" s="146"/>
      <c r="J13" s="146"/>
      <c r="K13" s="146"/>
      <c r="L13" s="146"/>
      <c r="M13" s="146"/>
      <c r="N13" s="146"/>
      <c r="O13" s="146"/>
      <c r="P13" s="146"/>
      <c r="Q13" s="146"/>
      <c r="R13" s="146"/>
    </row>
    <row r="14" spans="1:22" ht="18" customHeight="1" x14ac:dyDescent="0.15">
      <c r="A14" s="147" t="s">
        <v>6</v>
      </c>
      <c r="B14" s="147"/>
      <c r="C14" s="147"/>
      <c r="D14" s="147"/>
      <c r="E14" s="147"/>
      <c r="F14" s="147"/>
      <c r="G14" s="148" t="s">
        <v>7</v>
      </c>
      <c r="H14" s="148"/>
      <c r="I14" s="148"/>
      <c r="J14" s="148"/>
      <c r="K14" s="148"/>
      <c r="L14" s="148"/>
      <c r="M14" s="148"/>
      <c r="N14" s="148"/>
      <c r="O14" s="148"/>
      <c r="P14" s="148"/>
      <c r="Q14" s="148"/>
      <c r="R14" s="148"/>
    </row>
    <row r="15" spans="1:22" x14ac:dyDescent="0.15">
      <c r="A15" s="117"/>
      <c r="B15" s="117"/>
      <c r="C15" s="117"/>
      <c r="D15" s="117"/>
      <c r="E15" s="117"/>
      <c r="F15" s="117"/>
      <c r="G15" s="117"/>
      <c r="H15" s="117"/>
      <c r="I15" s="117"/>
      <c r="J15" s="117"/>
      <c r="K15" s="117"/>
      <c r="L15" s="117"/>
      <c r="M15" s="117"/>
      <c r="N15" s="117"/>
      <c r="O15" s="117"/>
      <c r="P15" s="117"/>
      <c r="Q15" s="117"/>
      <c r="R15" s="117"/>
      <c r="S15" s="117"/>
      <c r="T15" s="117"/>
      <c r="U15" s="117"/>
      <c r="V15" s="117"/>
    </row>
    <row r="16" spans="1:22" ht="15.5" customHeight="1" x14ac:dyDescent="0.15">
      <c r="A16" s="117" t="s">
        <v>8</v>
      </c>
      <c r="B16" s="117"/>
      <c r="C16" s="117"/>
      <c r="D16" s="117"/>
      <c r="E16" s="117"/>
      <c r="F16" s="117"/>
      <c r="G16" s="117"/>
      <c r="H16" s="117"/>
      <c r="I16" s="117"/>
      <c r="J16" s="117"/>
      <c r="K16" s="117"/>
      <c r="L16" s="117"/>
      <c r="M16" s="117"/>
      <c r="N16" s="117"/>
      <c r="O16" s="117"/>
      <c r="P16" s="117"/>
      <c r="Q16" s="117"/>
      <c r="R16" s="117"/>
    </row>
    <row r="17" spans="1:22" x14ac:dyDescent="0.15">
      <c r="A17" s="117"/>
      <c r="B17" s="117"/>
      <c r="C17" s="117"/>
      <c r="D17" s="117"/>
      <c r="E17" s="117"/>
      <c r="F17" s="117"/>
      <c r="G17" s="117"/>
      <c r="H17" s="117"/>
      <c r="I17" s="117"/>
      <c r="J17" s="117"/>
      <c r="K17" s="117"/>
      <c r="L17" s="117"/>
      <c r="M17" s="117"/>
      <c r="N17" s="117"/>
      <c r="O17" s="117"/>
      <c r="P17" s="117"/>
      <c r="Q17" s="117"/>
      <c r="R17" s="117"/>
      <c r="S17" s="117"/>
      <c r="T17" s="117"/>
      <c r="U17" s="117"/>
      <c r="V17" s="117"/>
    </row>
    <row r="18" spans="1:22" ht="74.75" customHeight="1" x14ac:dyDescent="0.15">
      <c r="A18" s="150" t="s">
        <v>9</v>
      </c>
      <c r="B18" s="150"/>
      <c r="C18" s="150"/>
      <c r="D18" s="150"/>
      <c r="E18" s="150"/>
      <c r="F18" s="150"/>
      <c r="G18" s="150"/>
      <c r="H18" s="150"/>
      <c r="I18" s="150"/>
      <c r="J18" s="150"/>
      <c r="K18" s="150"/>
      <c r="L18" s="150"/>
      <c r="M18" s="150"/>
      <c r="N18" s="150"/>
      <c r="O18" s="150"/>
      <c r="P18" s="150"/>
      <c r="Q18" s="150"/>
      <c r="R18" s="150"/>
    </row>
    <row r="19" spans="1:22" x14ac:dyDescent="0.15">
      <c r="A19" s="117"/>
      <c r="B19" s="117"/>
      <c r="C19" s="117"/>
      <c r="D19" s="117"/>
      <c r="E19" s="117"/>
      <c r="F19" s="117"/>
      <c r="G19" s="117"/>
      <c r="H19" s="117"/>
      <c r="I19" s="117"/>
      <c r="J19" s="117"/>
      <c r="K19" s="117"/>
      <c r="L19" s="117"/>
      <c r="M19" s="117"/>
      <c r="N19" s="117"/>
      <c r="O19" s="117"/>
      <c r="P19" s="117"/>
      <c r="Q19" s="117"/>
      <c r="R19" s="117"/>
      <c r="S19" s="117"/>
      <c r="T19" s="117"/>
      <c r="U19" s="117"/>
      <c r="V19" s="117"/>
    </row>
    <row r="20" spans="1:22" ht="15.5" customHeight="1" x14ac:dyDescent="0.15">
      <c r="A20" s="117" t="s">
        <v>10</v>
      </c>
      <c r="B20" s="117"/>
      <c r="C20" s="117"/>
      <c r="D20" s="117"/>
      <c r="E20" s="117"/>
      <c r="F20" s="117"/>
      <c r="G20" s="117"/>
      <c r="H20" s="117"/>
      <c r="I20" s="117"/>
      <c r="J20" s="117"/>
      <c r="K20" s="117"/>
      <c r="L20" s="117"/>
      <c r="M20" s="117"/>
      <c r="N20" s="117"/>
      <c r="O20" s="117"/>
      <c r="P20" s="117"/>
      <c r="Q20" s="117"/>
      <c r="R20" s="117"/>
    </row>
    <row r="21" spans="1:22" x14ac:dyDescent="0.15">
      <c r="A21" s="117"/>
      <c r="B21" s="117"/>
      <c r="C21" s="117"/>
      <c r="D21" s="117"/>
      <c r="E21" s="117"/>
      <c r="F21" s="117"/>
      <c r="G21" s="117"/>
      <c r="H21" s="117"/>
      <c r="I21" s="117"/>
      <c r="J21" s="117"/>
      <c r="K21" s="117"/>
      <c r="L21" s="117"/>
      <c r="M21" s="117"/>
      <c r="N21" s="117"/>
      <c r="O21" s="117"/>
      <c r="P21" s="117"/>
      <c r="Q21" s="117"/>
      <c r="R21" s="117"/>
      <c r="S21" s="117"/>
      <c r="T21" s="117"/>
      <c r="U21" s="117"/>
      <c r="V21" s="117"/>
    </row>
    <row r="22" spans="1:22" ht="15.5" customHeight="1" x14ac:dyDescent="0.15">
      <c r="A22" s="151" t="s">
        <v>11</v>
      </c>
      <c r="B22" s="151"/>
      <c r="C22" s="151"/>
      <c r="D22" s="151"/>
      <c r="E22" s="151"/>
      <c r="F22" s="151"/>
      <c r="G22" s="151"/>
      <c r="H22" s="151"/>
      <c r="I22" s="151"/>
      <c r="J22" s="151"/>
      <c r="K22" s="151"/>
      <c r="L22" s="151"/>
      <c r="M22" s="151"/>
      <c r="N22" s="151"/>
      <c r="O22" s="151"/>
      <c r="P22" s="151"/>
      <c r="Q22" s="151"/>
      <c r="R22" s="151"/>
      <c r="S22" s="151"/>
      <c r="T22" s="151"/>
      <c r="U22" s="151"/>
      <c r="V22" s="151"/>
    </row>
    <row r="23" spans="1:22" x14ac:dyDescent="0.15">
      <c r="A23" s="51"/>
      <c r="B23" s="51"/>
      <c r="C23" s="51"/>
      <c r="D23" s="51"/>
      <c r="E23" s="51"/>
      <c r="F23" s="51"/>
      <c r="G23" s="51"/>
      <c r="H23" s="51"/>
      <c r="I23" s="51"/>
      <c r="J23" s="51"/>
      <c r="K23" s="51"/>
      <c r="L23" s="51"/>
      <c r="M23" s="51"/>
      <c r="N23" s="51"/>
      <c r="O23" s="51"/>
      <c r="P23" s="51"/>
      <c r="Q23" s="51"/>
      <c r="R23" s="51"/>
      <c r="S23" s="51"/>
      <c r="T23" s="51"/>
      <c r="U23" s="51"/>
      <c r="V23" s="51"/>
    </row>
    <row r="24" spans="1:22" ht="15" x14ac:dyDescent="0.2">
      <c r="A24" s="6"/>
      <c r="B24" s="152" t="s">
        <v>12</v>
      </c>
      <c r="C24" s="152"/>
      <c r="D24" s="152"/>
      <c r="E24" s="152"/>
      <c r="F24" s="152"/>
      <c r="G24" s="152"/>
      <c r="H24" s="152" t="s">
        <v>13</v>
      </c>
      <c r="I24" s="152"/>
      <c r="J24" s="152"/>
      <c r="K24" s="152"/>
      <c r="L24"/>
      <c r="M24"/>
      <c r="N24"/>
      <c r="O24"/>
      <c r="P24"/>
      <c r="Q24"/>
      <c r="R24" s="7"/>
      <c r="S24" s="7"/>
      <c r="T24" s="7"/>
      <c r="U24" s="7"/>
      <c r="V24" s="7"/>
    </row>
    <row r="25" spans="1:22" ht="16.25" customHeight="1" x14ac:dyDescent="0.2">
      <c r="A25" s="145" t="s">
        <v>14</v>
      </c>
      <c r="B25" s="142" t="s">
        <v>15</v>
      </c>
      <c r="C25" s="142"/>
      <c r="D25" s="142"/>
      <c r="E25" s="142"/>
      <c r="F25" s="142"/>
      <c r="G25" s="142"/>
      <c r="H25" s="120">
        <v>1</v>
      </c>
      <c r="I25" s="120"/>
      <c r="J25" s="120"/>
      <c r="K25" s="120"/>
      <c r="L25"/>
      <c r="M25"/>
      <c r="N25"/>
      <c r="O25"/>
      <c r="P25"/>
      <c r="Q25"/>
      <c r="R25" s="7"/>
      <c r="S25" s="7"/>
      <c r="T25" s="7"/>
      <c r="U25" s="7"/>
      <c r="V25" s="7"/>
    </row>
    <row r="26" spans="1:22" ht="15" x14ac:dyDescent="0.2">
      <c r="A26" s="145"/>
      <c r="B26" s="142" t="s">
        <v>16</v>
      </c>
      <c r="C26" s="142"/>
      <c r="D26" s="142"/>
      <c r="E26" s="142"/>
      <c r="F26" s="142"/>
      <c r="G26" s="142"/>
      <c r="H26" s="120">
        <v>2</v>
      </c>
      <c r="I26" s="120"/>
      <c r="J26" s="120"/>
      <c r="K26" s="120"/>
      <c r="L26"/>
      <c r="M26"/>
      <c r="N26"/>
      <c r="O26"/>
      <c r="P26"/>
      <c r="Q26"/>
      <c r="R26" s="7"/>
      <c r="S26" s="7"/>
      <c r="T26" s="7"/>
      <c r="U26" s="7"/>
      <c r="V26" s="7"/>
    </row>
    <row r="27" spans="1:22" ht="15" x14ac:dyDescent="0.2">
      <c r="A27" s="145"/>
      <c r="B27" s="142" t="s">
        <v>17</v>
      </c>
      <c r="C27" s="142"/>
      <c r="D27" s="142"/>
      <c r="E27" s="142"/>
      <c r="F27" s="142"/>
      <c r="G27" s="142"/>
      <c r="H27" s="120">
        <v>3</v>
      </c>
      <c r="I27" s="120"/>
      <c r="J27" s="120"/>
      <c r="K27" s="120"/>
      <c r="L27"/>
      <c r="M27"/>
      <c r="N27"/>
      <c r="O27"/>
      <c r="P27"/>
      <c r="Q27"/>
      <c r="R27" s="7"/>
      <c r="S27" s="7"/>
      <c r="T27" s="7"/>
      <c r="U27" s="7"/>
      <c r="V27" s="7"/>
    </row>
    <row r="28" spans="1:22" ht="23.25" customHeight="1" x14ac:dyDescent="0.2">
      <c r="A28" s="145"/>
      <c r="B28" s="142" t="s">
        <v>18</v>
      </c>
      <c r="C28" s="142"/>
      <c r="D28" s="142"/>
      <c r="E28" s="142"/>
      <c r="F28" s="142"/>
      <c r="G28" s="142"/>
      <c r="H28" s="120">
        <v>4</v>
      </c>
      <c r="I28" s="120"/>
      <c r="J28" s="120"/>
      <c r="K28" s="120"/>
      <c r="L28"/>
      <c r="M28"/>
      <c r="N28"/>
      <c r="O28"/>
      <c r="P28"/>
      <c r="Q28"/>
      <c r="R28" s="7"/>
      <c r="S28" s="7"/>
      <c r="T28" s="7"/>
      <c r="U28" s="7"/>
      <c r="V28" s="7"/>
    </row>
    <row r="29" spans="1:22" ht="27.75" customHeight="1" x14ac:dyDescent="0.2">
      <c r="A29" s="145"/>
      <c r="B29" s="142" t="s">
        <v>19</v>
      </c>
      <c r="C29" s="142"/>
      <c r="D29" s="142"/>
      <c r="E29" s="142"/>
      <c r="F29" s="142"/>
      <c r="G29" s="142"/>
      <c r="H29" s="120">
        <v>5</v>
      </c>
      <c r="I29" s="120"/>
      <c r="J29" s="120"/>
      <c r="K29" s="120"/>
      <c r="L29"/>
      <c r="M29"/>
      <c r="N29"/>
      <c r="O29"/>
      <c r="P29"/>
      <c r="Q29"/>
      <c r="R29" s="7"/>
      <c r="S29" s="7"/>
      <c r="T29" s="7"/>
      <c r="U29" s="7"/>
      <c r="V29" s="7"/>
    </row>
    <row r="30" spans="1:22" x14ac:dyDescent="0.15">
      <c r="A30" s="143"/>
      <c r="B30" s="143"/>
      <c r="C30" s="143"/>
      <c r="D30" s="143"/>
      <c r="E30" s="143"/>
      <c r="F30" s="143"/>
      <c r="G30" s="143"/>
      <c r="H30" s="143"/>
      <c r="I30" s="143"/>
      <c r="J30" s="143"/>
      <c r="K30" s="143"/>
      <c r="L30" s="143"/>
      <c r="M30" s="143"/>
      <c r="N30" s="143"/>
      <c r="O30" s="143"/>
      <c r="P30" s="143"/>
      <c r="Q30" s="143"/>
      <c r="R30" s="143"/>
      <c r="S30" s="143"/>
      <c r="T30" s="143"/>
      <c r="U30" s="143"/>
      <c r="V30" s="143"/>
    </row>
    <row r="31" spans="1:22" ht="15.5" customHeight="1" x14ac:dyDescent="0.15">
      <c r="A31" s="151" t="s">
        <v>20</v>
      </c>
      <c r="B31" s="151"/>
      <c r="C31" s="151"/>
      <c r="D31" s="151"/>
      <c r="E31" s="151"/>
      <c r="F31" s="151"/>
      <c r="G31" s="151"/>
      <c r="H31" s="151"/>
      <c r="I31" s="151"/>
      <c r="J31" s="151"/>
      <c r="K31" s="151"/>
      <c r="L31" s="151"/>
      <c r="M31" s="151"/>
      <c r="N31" s="151"/>
      <c r="O31" s="151"/>
      <c r="P31" s="151"/>
      <c r="Q31" s="151"/>
      <c r="R31" s="151"/>
      <c r="S31" s="7"/>
      <c r="T31" s="7"/>
      <c r="U31" s="7"/>
      <c r="V31" s="7"/>
    </row>
    <row r="32" spans="1:22" x14ac:dyDescent="0.15">
      <c r="A32" s="117"/>
      <c r="B32" s="117"/>
      <c r="C32" s="117"/>
      <c r="D32" s="117"/>
      <c r="E32" s="117"/>
      <c r="F32" s="117"/>
      <c r="G32" s="117"/>
      <c r="H32" s="117"/>
      <c r="I32" s="117"/>
      <c r="J32" s="117"/>
      <c r="K32" s="117"/>
      <c r="L32" s="117"/>
      <c r="M32" s="117"/>
      <c r="N32" s="117"/>
      <c r="O32" s="117"/>
      <c r="P32" s="117"/>
      <c r="Q32" s="117"/>
      <c r="R32" s="117"/>
      <c r="S32" s="117"/>
      <c r="T32" s="117"/>
      <c r="U32" s="117"/>
      <c r="V32" s="117"/>
    </row>
    <row r="33" spans="1:22" ht="15.5" customHeight="1" x14ac:dyDescent="0.15">
      <c r="A33" s="7"/>
      <c r="B33" s="7"/>
      <c r="C33" s="7"/>
      <c r="D33" s="7"/>
      <c r="E33" s="7"/>
      <c r="F33" s="140" t="s">
        <v>21</v>
      </c>
      <c r="G33" s="140"/>
      <c r="H33" s="140"/>
      <c r="I33" s="140"/>
      <c r="J33" s="140"/>
      <c r="K33" s="140"/>
      <c r="L33" s="140"/>
      <c r="M33" s="140"/>
      <c r="N33" s="140"/>
      <c r="O33" s="140"/>
      <c r="P33" s="140"/>
      <c r="Q33" s="140"/>
      <c r="R33" s="140"/>
      <c r="S33" s="7"/>
      <c r="T33" s="7"/>
      <c r="U33" s="7"/>
      <c r="V33" s="7"/>
    </row>
    <row r="34" spans="1:22" ht="96" customHeight="1" x14ac:dyDescent="0.15">
      <c r="A34" s="137" t="s">
        <v>22</v>
      </c>
      <c r="B34" s="137"/>
      <c r="C34" s="137"/>
      <c r="D34" s="137"/>
      <c r="E34" s="137"/>
      <c r="F34" s="34" t="s">
        <v>23</v>
      </c>
      <c r="G34" s="16" t="s">
        <v>24</v>
      </c>
      <c r="H34" s="141" t="s">
        <v>25</v>
      </c>
      <c r="I34" s="141"/>
      <c r="J34" s="141"/>
      <c r="K34" s="141"/>
      <c r="L34" s="141"/>
      <c r="M34" s="16" t="s">
        <v>26</v>
      </c>
      <c r="N34" s="141" t="s">
        <v>27</v>
      </c>
      <c r="O34" s="141"/>
      <c r="P34" s="141"/>
      <c r="Q34" s="141"/>
      <c r="R34" s="141"/>
      <c r="S34" s="7"/>
      <c r="T34" s="7"/>
      <c r="U34" s="7"/>
      <c r="V34" s="7"/>
    </row>
    <row r="35" spans="1:22" ht="112.5" customHeight="1" x14ac:dyDescent="0.15">
      <c r="A35" s="137" t="s">
        <v>28</v>
      </c>
      <c r="B35" s="137"/>
      <c r="C35" s="137"/>
      <c r="D35" s="137"/>
      <c r="E35" s="137"/>
      <c r="F35" s="34" t="s">
        <v>29</v>
      </c>
      <c r="G35" s="34" t="s">
        <v>30</v>
      </c>
      <c r="H35" s="141" t="s">
        <v>31</v>
      </c>
      <c r="I35" s="141"/>
      <c r="J35" s="141"/>
      <c r="K35" s="141"/>
      <c r="L35" s="141"/>
      <c r="M35" s="34" t="s">
        <v>32</v>
      </c>
      <c r="N35" s="141" t="s">
        <v>33</v>
      </c>
      <c r="O35" s="141"/>
      <c r="P35" s="141"/>
      <c r="Q35" s="141"/>
      <c r="R35" s="141"/>
      <c r="S35" s="7"/>
      <c r="T35" s="7"/>
      <c r="U35" s="7"/>
      <c r="V35" s="7"/>
    </row>
    <row r="36" spans="1:22" ht="15.5" customHeight="1" x14ac:dyDescent="0.15">
      <c r="A36" s="137" t="s">
        <v>34</v>
      </c>
      <c r="B36" s="137"/>
      <c r="C36" s="137"/>
      <c r="D36" s="138" t="s">
        <v>13</v>
      </c>
      <c r="E36" s="138"/>
      <c r="F36" s="17" t="s">
        <v>35</v>
      </c>
      <c r="G36" s="17" t="s">
        <v>36</v>
      </c>
      <c r="H36" s="139" t="s">
        <v>37</v>
      </c>
      <c r="I36" s="139"/>
      <c r="J36" s="139"/>
      <c r="K36" s="139"/>
      <c r="L36" s="139"/>
      <c r="M36" s="17" t="s">
        <v>38</v>
      </c>
      <c r="N36" s="139" t="s">
        <v>39</v>
      </c>
      <c r="O36" s="139"/>
      <c r="P36" s="139"/>
      <c r="Q36" s="139"/>
      <c r="R36" s="139"/>
      <c r="S36" s="7"/>
      <c r="T36" s="7"/>
      <c r="U36" s="7"/>
      <c r="V36" s="7"/>
    </row>
    <row r="37" spans="1:22" x14ac:dyDescent="0.15">
      <c r="A37" s="137"/>
      <c r="B37" s="137"/>
      <c r="C37" s="137"/>
      <c r="D37" s="138"/>
      <c r="E37" s="138"/>
      <c r="F37" s="18">
        <v>1</v>
      </c>
      <c r="G37" s="18">
        <v>2</v>
      </c>
      <c r="H37" s="120">
        <v>3</v>
      </c>
      <c r="I37" s="120"/>
      <c r="J37" s="120"/>
      <c r="K37" s="120"/>
      <c r="L37" s="120"/>
      <c r="M37" s="18">
        <v>4</v>
      </c>
      <c r="N37" s="120">
        <v>5</v>
      </c>
      <c r="O37" s="120"/>
      <c r="P37" s="120"/>
      <c r="Q37" s="120"/>
      <c r="R37" s="120"/>
      <c r="S37" s="7"/>
      <c r="T37" s="7"/>
      <c r="U37" s="7"/>
      <c r="V37" s="7"/>
    </row>
    <row r="38" spans="1:22" x14ac:dyDescent="0.15">
      <c r="A38" s="117"/>
      <c r="B38" s="117"/>
      <c r="C38" s="117"/>
      <c r="D38" s="117"/>
      <c r="E38" s="117"/>
      <c r="F38" s="117"/>
      <c r="G38" s="117"/>
      <c r="H38" s="117"/>
      <c r="I38" s="117"/>
      <c r="J38" s="117"/>
      <c r="K38" s="117"/>
      <c r="L38" s="117"/>
      <c r="M38" s="117"/>
      <c r="N38" s="117"/>
      <c r="O38" s="117"/>
      <c r="P38" s="117"/>
      <c r="Q38" s="117"/>
      <c r="R38" s="117"/>
      <c r="S38" s="117"/>
      <c r="T38" s="117"/>
      <c r="U38" s="117"/>
      <c r="V38" s="117"/>
    </row>
    <row r="39" spans="1:22" ht="15.5" customHeight="1" x14ac:dyDescent="0.15">
      <c r="A39" s="117" t="s">
        <v>40</v>
      </c>
      <c r="B39" s="117"/>
      <c r="C39" s="117"/>
      <c r="D39" s="117"/>
      <c r="E39" s="117"/>
      <c r="F39" s="117"/>
      <c r="G39" s="117"/>
      <c r="H39" s="117"/>
      <c r="I39" s="117"/>
      <c r="J39" s="117"/>
      <c r="K39" s="117"/>
      <c r="L39" s="117"/>
      <c r="M39" s="117"/>
      <c r="N39" s="117"/>
      <c r="O39" s="117"/>
      <c r="P39" s="117"/>
      <c r="Q39" s="117"/>
      <c r="R39" s="117"/>
      <c r="S39" s="7"/>
      <c r="T39" s="7"/>
      <c r="U39" s="7"/>
      <c r="V39" s="7"/>
    </row>
    <row r="40" spans="1:22" x14ac:dyDescent="0.15">
      <c r="A40" s="4"/>
      <c r="B40" s="7"/>
      <c r="C40" s="7"/>
      <c r="D40" s="7"/>
      <c r="E40" s="7"/>
      <c r="F40" s="7"/>
      <c r="G40" s="7"/>
      <c r="H40" s="7"/>
      <c r="I40" s="7"/>
      <c r="J40" s="7"/>
      <c r="K40" s="7"/>
      <c r="L40" s="7"/>
      <c r="M40" s="7"/>
      <c r="N40" s="7"/>
      <c r="O40" s="7"/>
      <c r="P40" s="7"/>
      <c r="Q40" s="7"/>
      <c r="R40" s="7"/>
      <c r="S40" s="7"/>
      <c r="T40" s="7"/>
      <c r="U40" s="7"/>
      <c r="V40" s="7"/>
    </row>
    <row r="41" spans="1:22" ht="15.5" customHeight="1" x14ac:dyDescent="0.15">
      <c r="A41" s="7"/>
      <c r="B41" s="7"/>
      <c r="C41" s="7"/>
      <c r="D41" s="7"/>
      <c r="E41" s="7"/>
      <c r="F41" s="140" t="s">
        <v>21</v>
      </c>
      <c r="G41" s="140"/>
      <c r="H41" s="140"/>
      <c r="I41" s="140"/>
      <c r="J41" s="140"/>
      <c r="K41" s="140"/>
      <c r="L41" s="140"/>
      <c r="M41" s="140"/>
      <c r="N41" s="140"/>
      <c r="O41" s="140"/>
      <c r="P41" s="140"/>
      <c r="Q41" s="140"/>
      <c r="R41" s="140"/>
      <c r="S41" s="7"/>
      <c r="T41" s="7"/>
      <c r="U41" s="7"/>
      <c r="V41" s="7"/>
    </row>
    <row r="42" spans="1:22" ht="102.75" customHeight="1" x14ac:dyDescent="0.2">
      <c r="A42"/>
      <c r="B42" s="135" t="s">
        <v>22</v>
      </c>
      <c r="C42" s="135"/>
      <c r="D42" s="135"/>
      <c r="E42" s="135"/>
      <c r="F42" s="34" t="s">
        <v>23</v>
      </c>
      <c r="G42" s="34" t="s">
        <v>24</v>
      </c>
      <c r="H42" s="141" t="s">
        <v>25</v>
      </c>
      <c r="I42" s="141"/>
      <c r="J42" s="141"/>
      <c r="K42" s="141"/>
      <c r="L42" s="141"/>
      <c r="M42" s="34" t="s">
        <v>26</v>
      </c>
      <c r="N42" s="141" t="s">
        <v>27</v>
      </c>
      <c r="O42" s="141"/>
      <c r="P42" s="141"/>
      <c r="Q42" s="141"/>
      <c r="R42" s="141"/>
      <c r="S42" s="7"/>
      <c r="T42" s="7"/>
      <c r="U42" s="7"/>
      <c r="V42" s="7"/>
    </row>
    <row r="43" spans="1:22" ht="27.5" customHeight="1" x14ac:dyDescent="0.2">
      <c r="A43"/>
      <c r="B43" s="135" t="s">
        <v>28</v>
      </c>
      <c r="C43" s="135"/>
      <c r="D43" s="135"/>
      <c r="E43" s="135"/>
      <c r="F43" s="26">
        <f>ROUND((G13*0.01),0)</f>
        <v>10000</v>
      </c>
      <c r="G43" s="26">
        <f>ROUND((G13*0.05),0)</f>
        <v>50000</v>
      </c>
      <c r="H43" s="136">
        <f>ROUND((G13*0.15),0)</f>
        <v>150000</v>
      </c>
      <c r="I43" s="136"/>
      <c r="J43" s="136"/>
      <c r="K43" s="136"/>
      <c r="L43" s="136"/>
      <c r="M43" s="26">
        <f>ROUND((G13*0.3),0)</f>
        <v>300000</v>
      </c>
      <c r="N43" s="136">
        <f>ROUND((G13*0.31),0)</f>
        <v>310000</v>
      </c>
      <c r="O43" s="136"/>
      <c r="P43" s="136"/>
      <c r="Q43" s="136"/>
      <c r="R43" s="136"/>
      <c r="S43" s="7"/>
      <c r="T43" s="7"/>
      <c r="U43" s="7"/>
      <c r="V43" s="7"/>
    </row>
    <row r="44" spans="1:22" ht="16.25" customHeight="1" x14ac:dyDescent="0.2">
      <c r="A44"/>
      <c r="B44" s="137" t="s">
        <v>34</v>
      </c>
      <c r="C44" s="137"/>
      <c r="D44" s="138" t="s">
        <v>13</v>
      </c>
      <c r="E44" s="138"/>
      <c r="F44" s="17" t="s">
        <v>35</v>
      </c>
      <c r="G44" s="17" t="s">
        <v>36</v>
      </c>
      <c r="H44" s="139" t="s">
        <v>37</v>
      </c>
      <c r="I44" s="139"/>
      <c r="J44" s="139"/>
      <c r="K44" s="139"/>
      <c r="L44" s="139"/>
      <c r="M44" s="17" t="s">
        <v>38</v>
      </c>
      <c r="N44" s="139" t="s">
        <v>39</v>
      </c>
      <c r="O44" s="139"/>
      <c r="P44" s="139"/>
      <c r="Q44" s="139"/>
      <c r="R44" s="139"/>
      <c r="S44" s="7"/>
      <c r="T44" s="7"/>
      <c r="U44" s="7"/>
      <c r="V44" s="7"/>
    </row>
    <row r="45" spans="1:22" x14ac:dyDescent="0.15">
      <c r="A45" s="19"/>
      <c r="B45" s="137"/>
      <c r="C45" s="137"/>
      <c r="D45" s="138"/>
      <c r="E45" s="138"/>
      <c r="F45" s="18">
        <v>1</v>
      </c>
      <c r="G45" s="18">
        <v>2</v>
      </c>
      <c r="H45" s="120">
        <v>3</v>
      </c>
      <c r="I45" s="120"/>
      <c r="J45" s="120"/>
      <c r="K45" s="120"/>
      <c r="L45" s="120"/>
      <c r="M45" s="18">
        <v>4</v>
      </c>
      <c r="N45" s="120">
        <v>5</v>
      </c>
      <c r="O45" s="120"/>
      <c r="P45" s="120"/>
      <c r="Q45" s="120"/>
      <c r="R45" s="120"/>
      <c r="S45" s="7"/>
      <c r="T45" s="7"/>
      <c r="U45" s="7"/>
      <c r="V45" s="7"/>
    </row>
    <row r="46" spans="1:22" ht="21" customHeight="1" x14ac:dyDescent="0.15">
      <c r="A46" s="119" t="s">
        <v>14</v>
      </c>
      <c r="B46" s="120" t="s">
        <v>41</v>
      </c>
      <c r="C46" s="120"/>
      <c r="D46" s="120">
        <v>1</v>
      </c>
      <c r="E46" s="120"/>
      <c r="F46" s="20">
        <f>F45+D46</f>
        <v>2</v>
      </c>
      <c r="G46" s="20">
        <f>D46+G45</f>
        <v>3</v>
      </c>
      <c r="H46" s="134">
        <f>D46+H45</f>
        <v>4</v>
      </c>
      <c r="I46" s="134"/>
      <c r="J46" s="134"/>
      <c r="K46" s="134"/>
      <c r="L46" s="134"/>
      <c r="M46" s="21">
        <v>5</v>
      </c>
      <c r="N46" s="121">
        <v>6</v>
      </c>
      <c r="O46" s="121"/>
      <c r="P46" s="121"/>
      <c r="Q46" s="121"/>
      <c r="R46" s="121"/>
      <c r="S46" s="7"/>
      <c r="T46" s="7"/>
      <c r="U46" s="7"/>
      <c r="V46" s="7"/>
    </row>
    <row r="47" spans="1:22" ht="22" customHeight="1" x14ac:dyDescent="0.15">
      <c r="A47" s="119"/>
      <c r="B47" s="120" t="s">
        <v>42</v>
      </c>
      <c r="C47" s="120"/>
      <c r="D47" s="120">
        <v>2</v>
      </c>
      <c r="E47" s="120"/>
      <c r="F47" s="20">
        <f>D47+F45</f>
        <v>3</v>
      </c>
      <c r="G47" s="20">
        <f>D47+G45</f>
        <v>4</v>
      </c>
      <c r="H47" s="133">
        <f>D47+H45</f>
        <v>5</v>
      </c>
      <c r="I47" s="133"/>
      <c r="J47" s="133"/>
      <c r="K47" s="133"/>
      <c r="L47" s="133"/>
      <c r="M47" s="22">
        <v>6</v>
      </c>
      <c r="N47" s="121">
        <v>7</v>
      </c>
      <c r="O47" s="121"/>
      <c r="P47" s="121"/>
      <c r="Q47" s="121"/>
      <c r="R47" s="121"/>
      <c r="S47" s="7"/>
      <c r="T47" s="7"/>
      <c r="U47" s="7"/>
      <c r="V47" s="7"/>
    </row>
    <row r="48" spans="1:22" ht="22" customHeight="1" x14ac:dyDescent="0.15">
      <c r="A48" s="119"/>
      <c r="B48" s="120" t="s">
        <v>43</v>
      </c>
      <c r="C48" s="120"/>
      <c r="D48" s="120">
        <v>3</v>
      </c>
      <c r="E48" s="120"/>
      <c r="F48" s="20">
        <f>D48+F45</f>
        <v>4</v>
      </c>
      <c r="G48" s="21">
        <f>D48+G45</f>
        <v>5</v>
      </c>
      <c r="H48" s="121">
        <f>D48+H45</f>
        <v>6</v>
      </c>
      <c r="I48" s="121"/>
      <c r="J48" s="121"/>
      <c r="K48" s="121"/>
      <c r="L48" s="121"/>
      <c r="M48" s="22">
        <v>7</v>
      </c>
      <c r="N48" s="116">
        <v>8</v>
      </c>
      <c r="O48" s="116"/>
      <c r="P48" s="116"/>
      <c r="Q48" s="116"/>
      <c r="R48" s="116"/>
      <c r="S48" s="7"/>
      <c r="T48" s="7"/>
      <c r="U48" s="7"/>
      <c r="V48" s="7"/>
    </row>
    <row r="49" spans="1:22" ht="21" customHeight="1" x14ac:dyDescent="0.15">
      <c r="A49" s="119"/>
      <c r="B49" s="120" t="s">
        <v>44</v>
      </c>
      <c r="C49" s="120"/>
      <c r="D49" s="120">
        <v>4</v>
      </c>
      <c r="E49" s="120"/>
      <c r="F49" s="21">
        <f>D49+F45</f>
        <v>5</v>
      </c>
      <c r="G49" s="22">
        <f>D49+G45</f>
        <v>6</v>
      </c>
      <c r="H49" s="121">
        <f>D49+H45</f>
        <v>7</v>
      </c>
      <c r="I49" s="121"/>
      <c r="J49" s="121"/>
      <c r="K49" s="121"/>
      <c r="L49" s="121"/>
      <c r="M49" s="23">
        <v>8</v>
      </c>
      <c r="N49" s="116">
        <v>9</v>
      </c>
      <c r="O49" s="116"/>
      <c r="P49" s="116"/>
      <c r="Q49" s="116"/>
      <c r="R49" s="116"/>
      <c r="S49" s="7"/>
      <c r="T49" s="7"/>
      <c r="U49" s="7"/>
      <c r="V49" s="7"/>
    </row>
    <row r="50" spans="1:22" ht="23" customHeight="1" x14ac:dyDescent="0.15">
      <c r="A50" s="119"/>
      <c r="B50" s="120" t="s">
        <v>45</v>
      </c>
      <c r="C50" s="120"/>
      <c r="D50" s="120">
        <v>5</v>
      </c>
      <c r="E50" s="120"/>
      <c r="F50" s="22">
        <f>D50+F45</f>
        <v>6</v>
      </c>
      <c r="G50" s="22">
        <f>D50+G45</f>
        <v>7</v>
      </c>
      <c r="H50" s="116">
        <f>D50+H45</f>
        <v>8</v>
      </c>
      <c r="I50" s="116"/>
      <c r="J50" s="116"/>
      <c r="K50" s="116"/>
      <c r="L50" s="116"/>
      <c r="M50" s="23">
        <v>9</v>
      </c>
      <c r="N50" s="116">
        <v>10</v>
      </c>
      <c r="O50" s="116"/>
      <c r="P50" s="116"/>
      <c r="Q50" s="116"/>
      <c r="R50" s="116"/>
      <c r="S50" s="7"/>
      <c r="T50" s="7"/>
      <c r="U50" s="7"/>
      <c r="V50" s="7"/>
    </row>
    <row r="51" spans="1:22" ht="23" customHeight="1" x14ac:dyDescent="0.15">
      <c r="A51" s="6"/>
      <c r="B51" s="8"/>
      <c r="C51" s="7"/>
      <c r="D51" s="8"/>
      <c r="E51" s="7"/>
      <c r="F51" s="9"/>
      <c r="G51" s="9"/>
      <c r="H51" s="8"/>
      <c r="I51" s="9"/>
      <c r="J51" s="9"/>
      <c r="K51" s="9"/>
      <c r="L51" s="9"/>
      <c r="M51" s="9"/>
      <c r="N51" s="8"/>
      <c r="O51" s="9"/>
      <c r="P51" s="9"/>
      <c r="Q51" s="9"/>
      <c r="R51" s="9"/>
      <c r="S51" s="7"/>
      <c r="T51" s="7"/>
      <c r="U51" s="7"/>
      <c r="V51" s="7"/>
    </row>
    <row r="52" spans="1:22" ht="23" customHeight="1" x14ac:dyDescent="0.15">
      <c r="A52" s="117" t="s">
        <v>46</v>
      </c>
      <c r="B52" s="117"/>
      <c r="C52" s="117"/>
      <c r="D52" s="117"/>
      <c r="E52" s="117"/>
      <c r="F52" s="117"/>
      <c r="G52" s="117"/>
      <c r="H52" s="117"/>
      <c r="I52" s="117"/>
      <c r="J52" s="117"/>
      <c r="K52" s="117"/>
      <c r="L52" s="117"/>
      <c r="M52" s="117"/>
      <c r="N52" s="117"/>
      <c r="O52" s="117"/>
      <c r="P52" s="117"/>
      <c r="Q52" s="117"/>
      <c r="R52" s="117"/>
      <c r="S52" s="7"/>
      <c r="T52" s="7"/>
      <c r="U52" s="7"/>
      <c r="V52" s="7"/>
    </row>
    <row r="53" spans="1:22" ht="23" customHeight="1" x14ac:dyDescent="0.15">
      <c r="A53" s="6"/>
      <c r="B53" s="8"/>
      <c r="C53" s="7"/>
      <c r="D53" s="8"/>
      <c r="E53" s="7"/>
      <c r="F53" s="9"/>
      <c r="G53" s="9"/>
      <c r="H53" s="8"/>
      <c r="I53" s="9"/>
      <c r="J53" s="9"/>
      <c r="K53" s="9"/>
      <c r="L53" s="9"/>
      <c r="M53" s="9"/>
      <c r="N53" s="8"/>
      <c r="O53" s="9"/>
      <c r="P53" s="9"/>
      <c r="Q53" s="9"/>
      <c r="R53" s="9"/>
      <c r="S53" s="7"/>
      <c r="T53" s="7"/>
      <c r="U53" s="7"/>
      <c r="V53" s="7"/>
    </row>
    <row r="54" spans="1:22" ht="23" customHeight="1" x14ac:dyDescent="0.2">
      <c r="A54" s="6"/>
      <c r="B54" s="118" t="s">
        <v>13</v>
      </c>
      <c r="C54" s="118"/>
      <c r="D54" s="118"/>
      <c r="E54" s="118"/>
      <c r="F54" s="118" t="s">
        <v>12</v>
      </c>
      <c r="G54" s="118"/>
      <c r="H54"/>
      <c r="I54" s="10"/>
      <c r="J54" s="10"/>
      <c r="K54" s="10"/>
      <c r="L54" s="9"/>
      <c r="M54" s="9"/>
      <c r="N54" s="8"/>
      <c r="O54" s="9"/>
      <c r="P54" s="9"/>
      <c r="Q54" s="9"/>
      <c r="R54" s="9"/>
      <c r="S54" s="7"/>
      <c r="T54" s="7"/>
      <c r="U54" s="7"/>
      <c r="V54" s="7"/>
    </row>
    <row r="55" spans="1:22" ht="23" customHeight="1" x14ac:dyDescent="0.15">
      <c r="A55" s="125"/>
      <c r="B55" s="128" t="s">
        <v>47</v>
      </c>
      <c r="C55" s="128"/>
      <c r="D55" s="128"/>
      <c r="E55" s="128"/>
      <c r="F55" s="129" t="s">
        <v>48</v>
      </c>
      <c r="G55" s="129"/>
      <c r="H55" s="8"/>
      <c r="I55" s="7"/>
      <c r="J55" s="7"/>
      <c r="K55" s="7"/>
      <c r="L55" s="9"/>
      <c r="M55" s="9"/>
      <c r="N55" s="8"/>
      <c r="O55" s="9"/>
      <c r="P55" s="9"/>
      <c r="Q55" s="9"/>
      <c r="R55" s="9"/>
      <c r="S55" s="7"/>
      <c r="T55" s="7"/>
      <c r="U55" s="7"/>
      <c r="V55" s="7"/>
    </row>
    <row r="56" spans="1:22" ht="23" customHeight="1" x14ac:dyDescent="0.15">
      <c r="A56" s="125"/>
      <c r="B56" s="130" t="s">
        <v>49</v>
      </c>
      <c r="C56" s="130"/>
      <c r="D56" s="130"/>
      <c r="E56" s="130"/>
      <c r="F56" s="129" t="s">
        <v>50</v>
      </c>
      <c r="G56" s="129"/>
      <c r="H56" s="8"/>
      <c r="I56" s="7"/>
      <c r="J56" s="7"/>
      <c r="K56" s="7"/>
      <c r="L56" s="9"/>
      <c r="M56" s="9"/>
      <c r="N56" s="8"/>
      <c r="O56" s="9"/>
      <c r="P56" s="9"/>
      <c r="Q56" s="9"/>
      <c r="R56" s="9"/>
      <c r="S56" s="7"/>
      <c r="T56" s="7"/>
      <c r="U56" s="7"/>
      <c r="V56" s="7"/>
    </row>
    <row r="57" spans="1:22" ht="23" customHeight="1" x14ac:dyDescent="0.15">
      <c r="A57" s="125"/>
      <c r="B57" s="131">
        <v>5</v>
      </c>
      <c r="C57" s="131"/>
      <c r="D57" s="131"/>
      <c r="E57" s="131"/>
      <c r="F57" s="129" t="s">
        <v>51</v>
      </c>
      <c r="G57" s="129"/>
      <c r="H57" s="8"/>
      <c r="I57" s="7"/>
      <c r="J57" s="7"/>
      <c r="K57" s="7"/>
      <c r="L57" s="9"/>
      <c r="M57" s="9"/>
      <c r="N57" s="8"/>
      <c r="O57" s="9"/>
      <c r="P57" s="9"/>
      <c r="Q57" s="9"/>
      <c r="R57" s="9"/>
      <c r="S57" s="7"/>
      <c r="T57" s="7"/>
      <c r="U57" s="7"/>
      <c r="V57" s="7"/>
    </row>
    <row r="58" spans="1:22" ht="23" customHeight="1" x14ac:dyDescent="0.15">
      <c r="A58" s="125"/>
      <c r="B58" s="132" t="s">
        <v>52</v>
      </c>
      <c r="C58" s="132"/>
      <c r="D58" s="132"/>
      <c r="E58" s="132"/>
      <c r="F58" s="129" t="s">
        <v>53</v>
      </c>
      <c r="G58" s="129"/>
      <c r="H58" s="8"/>
      <c r="I58" s="7"/>
      <c r="J58" s="7"/>
      <c r="K58" s="7"/>
      <c r="L58" s="9"/>
      <c r="M58" s="9"/>
      <c r="N58" s="8"/>
      <c r="O58" s="9"/>
      <c r="P58" s="9"/>
      <c r="Q58" s="9"/>
      <c r="R58" s="9"/>
      <c r="S58" s="7"/>
      <c r="T58" s="7"/>
      <c r="U58" s="7"/>
      <c r="V58" s="7"/>
    </row>
    <row r="59" spans="1:22" x14ac:dyDescent="0.15">
      <c r="A59" s="3"/>
      <c r="B59" s="3"/>
      <c r="C59" s="3"/>
      <c r="D59" s="3"/>
      <c r="E59" s="3"/>
      <c r="F59" s="11"/>
      <c r="H59" s="12"/>
      <c r="I59" s="12"/>
      <c r="J59" s="12"/>
      <c r="K59" s="13"/>
      <c r="L59" s="13"/>
      <c r="N59" s="12"/>
      <c r="O59" s="12"/>
      <c r="P59" s="12"/>
      <c r="Q59" s="13"/>
    </row>
    <row r="60" spans="1:22" x14ac:dyDescent="0.15">
      <c r="A60" s="3"/>
      <c r="B60" s="3"/>
      <c r="C60" s="3"/>
      <c r="D60" s="3"/>
      <c r="E60" s="3"/>
      <c r="F60" s="11"/>
      <c r="H60" s="12"/>
      <c r="I60" s="12"/>
      <c r="J60" s="12"/>
      <c r="K60" s="13"/>
      <c r="L60" s="13"/>
      <c r="N60" s="12"/>
      <c r="O60" s="12"/>
      <c r="P60" s="12"/>
      <c r="Q60" s="13"/>
    </row>
    <row r="61" spans="1:22" ht="15.5" customHeight="1" x14ac:dyDescent="0.15">
      <c r="A61" s="117" t="s">
        <v>54</v>
      </c>
      <c r="B61" s="117"/>
      <c r="C61" s="117"/>
      <c r="D61" s="117"/>
      <c r="E61" s="117"/>
      <c r="F61" s="117"/>
      <c r="G61" s="117"/>
      <c r="H61" s="117"/>
      <c r="I61" s="117"/>
      <c r="J61" s="117"/>
      <c r="K61" s="117"/>
      <c r="L61" s="117"/>
      <c r="M61" s="117"/>
      <c r="N61" s="117"/>
      <c r="O61" s="117"/>
      <c r="P61" s="117"/>
      <c r="Q61" s="117"/>
      <c r="R61" s="117"/>
    </row>
    <row r="62" spans="1:22" x14ac:dyDescent="0.15">
      <c r="A62" s="3"/>
      <c r="B62" s="3"/>
      <c r="C62" s="3"/>
      <c r="D62" s="3"/>
      <c r="E62" s="3"/>
      <c r="F62" s="11"/>
      <c r="H62" s="12"/>
      <c r="I62" s="12"/>
      <c r="J62" s="12"/>
      <c r="K62" s="13"/>
      <c r="L62" s="13"/>
      <c r="N62" s="12"/>
      <c r="O62" s="12"/>
      <c r="P62" s="12"/>
      <c r="Q62" s="13"/>
    </row>
    <row r="63" spans="1:22" ht="83.75" customHeight="1" x14ac:dyDescent="0.2">
      <c r="A63" s="124" t="s">
        <v>55</v>
      </c>
      <c r="B63" s="122" t="s">
        <v>56</v>
      </c>
      <c r="C63" s="122" t="s">
        <v>57</v>
      </c>
      <c r="D63" s="122" t="s">
        <v>58</v>
      </c>
      <c r="E63" s="123" t="s">
        <v>59</v>
      </c>
      <c r="F63" s="124" t="s">
        <v>60</v>
      </c>
      <c r="G63" s="124"/>
      <c r="H63" s="124"/>
      <c r="I63" s="124"/>
      <c r="J63" s="124" t="s">
        <v>61</v>
      </c>
      <c r="K63" s="124"/>
      <c r="L63" s="124"/>
      <c r="M63" s="124"/>
      <c r="N63" s="106" t="s">
        <v>62</v>
      </c>
      <c r="O63" s="106" t="s">
        <v>63</v>
      </c>
      <c r="P63" s="106" t="s">
        <v>64</v>
      </c>
      <c r="Q63" s="106" t="s">
        <v>65</v>
      </c>
      <c r="R63" s="124" t="s">
        <v>66</v>
      </c>
      <c r="S63"/>
      <c r="T63"/>
      <c r="U63"/>
      <c r="V63"/>
    </row>
    <row r="64" spans="1:22" ht="83.75" customHeight="1" x14ac:dyDescent="0.2">
      <c r="A64" s="124"/>
      <c r="B64" s="122"/>
      <c r="C64" s="122"/>
      <c r="D64" s="122"/>
      <c r="E64" s="123"/>
      <c r="F64" s="124"/>
      <c r="G64" s="124"/>
      <c r="H64" s="124"/>
      <c r="I64" s="124"/>
      <c r="J64" s="124"/>
      <c r="K64" s="124"/>
      <c r="L64" s="124"/>
      <c r="M64" s="124"/>
      <c r="N64" s="106"/>
      <c r="O64" s="106"/>
      <c r="P64" s="106"/>
      <c r="Q64" s="106"/>
      <c r="R64" s="124"/>
      <c r="S64"/>
      <c r="T64"/>
      <c r="U64"/>
      <c r="V64"/>
    </row>
    <row r="65" spans="1:22" ht="77" x14ac:dyDescent="0.2">
      <c r="A65" s="50">
        <v>1</v>
      </c>
      <c r="B65" s="25" t="s">
        <v>67</v>
      </c>
      <c r="C65" s="25" t="s">
        <v>68</v>
      </c>
      <c r="D65" s="25" t="s">
        <v>69</v>
      </c>
      <c r="E65" s="25" t="s">
        <v>70</v>
      </c>
      <c r="F65" s="100" t="s">
        <v>71</v>
      </c>
      <c r="G65" s="101"/>
      <c r="H65" s="101"/>
      <c r="I65" s="102"/>
      <c r="J65" s="100" t="s">
        <v>72</v>
      </c>
      <c r="K65" s="101"/>
      <c r="L65" s="101"/>
      <c r="M65" s="102"/>
      <c r="N65" s="50">
        <f>+D48</f>
        <v>3</v>
      </c>
      <c r="O65" s="50">
        <f>+H45</f>
        <v>3</v>
      </c>
      <c r="P65" s="50">
        <v>4</v>
      </c>
      <c r="Q65" s="50" t="str">
        <f>+F58</f>
        <v>Riesgo Bajo</v>
      </c>
      <c r="R65" s="50" t="s">
        <v>73</v>
      </c>
      <c r="S65"/>
      <c r="T65"/>
      <c r="U65"/>
      <c r="V65"/>
    </row>
    <row r="66" spans="1:22" s="32" customFormat="1" ht="111" customHeight="1" x14ac:dyDescent="0.2">
      <c r="A66" s="50">
        <f>+A65+1</f>
        <v>2</v>
      </c>
      <c r="B66" s="25" t="s">
        <v>67</v>
      </c>
      <c r="C66" s="25" t="s">
        <v>68</v>
      </c>
      <c r="D66" s="25" t="s">
        <v>69</v>
      </c>
      <c r="E66" s="25" t="s">
        <v>70</v>
      </c>
      <c r="F66" s="100" t="s">
        <v>74</v>
      </c>
      <c r="G66" s="101"/>
      <c r="H66" s="101"/>
      <c r="I66" s="102"/>
      <c r="J66" s="100" t="s">
        <v>75</v>
      </c>
      <c r="K66" s="101"/>
      <c r="L66" s="101"/>
      <c r="M66" s="102"/>
      <c r="N66" s="50">
        <f>+D47</f>
        <v>2</v>
      </c>
      <c r="O66" s="50">
        <f>+M45</f>
        <v>4</v>
      </c>
      <c r="P66" s="50">
        <v>4</v>
      </c>
      <c r="Q66" s="50" t="str">
        <f>+F58</f>
        <v>Riesgo Bajo</v>
      </c>
      <c r="R66" s="50" t="s">
        <v>76</v>
      </c>
      <c r="S66" s="33"/>
      <c r="T66" s="33"/>
      <c r="U66" s="33"/>
      <c r="V66" s="33"/>
    </row>
    <row r="67" spans="1:22" s="32" customFormat="1" ht="111" customHeight="1" x14ac:dyDescent="0.2">
      <c r="A67" s="50">
        <f>+A66+1</f>
        <v>3</v>
      </c>
      <c r="B67" s="25" t="s">
        <v>67</v>
      </c>
      <c r="C67" s="25" t="s">
        <v>68</v>
      </c>
      <c r="D67" s="25" t="s">
        <v>69</v>
      </c>
      <c r="E67" s="25" t="s">
        <v>77</v>
      </c>
      <c r="F67" s="100" t="s">
        <v>78</v>
      </c>
      <c r="G67" s="101"/>
      <c r="H67" s="101"/>
      <c r="I67" s="102"/>
      <c r="J67" s="100" t="s">
        <v>79</v>
      </c>
      <c r="K67" s="101"/>
      <c r="L67" s="101"/>
      <c r="M67" s="102"/>
      <c r="N67" s="50">
        <f>+D47</f>
        <v>2</v>
      </c>
      <c r="O67" s="50">
        <f>+G45</f>
        <v>2</v>
      </c>
      <c r="P67" s="50">
        <v>3</v>
      </c>
      <c r="Q67" s="50" t="str">
        <f>+F58</f>
        <v>Riesgo Bajo</v>
      </c>
      <c r="R67" s="50" t="s">
        <v>73</v>
      </c>
      <c r="S67" s="33"/>
      <c r="T67" s="33"/>
      <c r="U67" s="33"/>
      <c r="V67" s="33"/>
    </row>
    <row r="68" spans="1:22" s="32" customFormat="1" ht="111" customHeight="1" x14ac:dyDescent="0.2">
      <c r="A68" s="50">
        <f t="shared" ref="A68:A70" si="0">+A67+1</f>
        <v>4</v>
      </c>
      <c r="B68" s="25" t="s">
        <v>67</v>
      </c>
      <c r="C68" s="25" t="s">
        <v>68</v>
      </c>
      <c r="D68" s="25" t="s">
        <v>69</v>
      </c>
      <c r="E68" s="25" t="s">
        <v>80</v>
      </c>
      <c r="F68" s="100" t="s">
        <v>81</v>
      </c>
      <c r="G68" s="101"/>
      <c r="H68" s="101"/>
      <c r="I68" s="102"/>
      <c r="J68" s="100" t="s">
        <v>82</v>
      </c>
      <c r="K68" s="101"/>
      <c r="L68" s="101"/>
      <c r="M68" s="102"/>
      <c r="N68" s="50">
        <f>+D47</f>
        <v>2</v>
      </c>
      <c r="O68" s="50">
        <f>+G45</f>
        <v>2</v>
      </c>
      <c r="P68" s="50">
        <v>3</v>
      </c>
      <c r="Q68" s="50" t="str">
        <f>+F58</f>
        <v>Riesgo Bajo</v>
      </c>
      <c r="R68" s="50" t="s">
        <v>73</v>
      </c>
      <c r="S68" s="33"/>
      <c r="T68" s="33"/>
      <c r="U68" s="33"/>
      <c r="V68" s="33"/>
    </row>
    <row r="69" spans="1:22" s="32" customFormat="1" ht="111" customHeight="1" x14ac:dyDescent="0.2">
      <c r="A69" s="50">
        <f t="shared" si="0"/>
        <v>5</v>
      </c>
      <c r="B69" s="25" t="s">
        <v>67</v>
      </c>
      <c r="C69" s="25" t="s">
        <v>68</v>
      </c>
      <c r="D69" s="25" t="s">
        <v>69</v>
      </c>
      <c r="E69" s="25" t="s">
        <v>70</v>
      </c>
      <c r="F69" s="100" t="s">
        <v>83</v>
      </c>
      <c r="G69" s="101"/>
      <c r="H69" s="101"/>
      <c r="I69" s="102"/>
      <c r="J69" s="100" t="s">
        <v>84</v>
      </c>
      <c r="K69" s="101"/>
      <c r="L69" s="101"/>
      <c r="M69" s="102"/>
      <c r="N69" s="50">
        <f>+D47</f>
        <v>2</v>
      </c>
      <c r="O69" s="50">
        <f>+H45</f>
        <v>3</v>
      </c>
      <c r="P69" s="50">
        <v>3</v>
      </c>
      <c r="Q69" s="50" t="str">
        <f>+F58</f>
        <v>Riesgo Bajo</v>
      </c>
      <c r="R69" s="50" t="s">
        <v>73</v>
      </c>
      <c r="S69" s="33"/>
      <c r="T69" s="33"/>
      <c r="U69" s="33"/>
      <c r="V69" s="33"/>
    </row>
    <row r="70" spans="1:22" s="32" customFormat="1" ht="97.5" customHeight="1" x14ac:dyDescent="0.2">
      <c r="A70" s="50">
        <f t="shared" si="0"/>
        <v>6</v>
      </c>
      <c r="B70" s="25" t="s">
        <v>67</v>
      </c>
      <c r="C70" s="25" t="s">
        <v>68</v>
      </c>
      <c r="D70" s="25" t="s">
        <v>85</v>
      </c>
      <c r="E70" s="25" t="s">
        <v>70</v>
      </c>
      <c r="F70" s="100" t="s">
        <v>86</v>
      </c>
      <c r="G70" s="101"/>
      <c r="H70" s="101"/>
      <c r="I70" s="102"/>
      <c r="J70" s="100" t="s">
        <v>87</v>
      </c>
      <c r="K70" s="101"/>
      <c r="L70" s="101"/>
      <c r="M70" s="102"/>
      <c r="N70" s="50">
        <f>+D47</f>
        <v>2</v>
      </c>
      <c r="O70" s="50">
        <f>+H45</f>
        <v>3</v>
      </c>
      <c r="P70" s="50">
        <v>3</v>
      </c>
      <c r="Q70" s="50" t="str">
        <f>+F58</f>
        <v>Riesgo Bajo</v>
      </c>
      <c r="R70" s="50" t="s">
        <v>73</v>
      </c>
      <c r="S70" s="33"/>
      <c r="T70" s="33"/>
      <c r="U70" s="33"/>
      <c r="V70" s="33"/>
    </row>
    <row r="71" spans="1:22" ht="24.75" customHeight="1" x14ac:dyDescent="0.2">
      <c r="A71" s="29"/>
      <c r="B71" s="30"/>
      <c r="C71" s="30"/>
      <c r="D71" s="30"/>
      <c r="E71" s="30"/>
      <c r="F71" s="15"/>
      <c r="G71" s="15"/>
      <c r="H71" s="15"/>
      <c r="I71" s="15"/>
      <c r="J71" s="15"/>
      <c r="K71" s="15"/>
      <c r="L71" s="15"/>
      <c r="M71" s="15"/>
      <c r="N71" s="30"/>
      <c r="O71" s="30"/>
      <c r="P71" s="30"/>
      <c r="Q71" s="30"/>
      <c r="R71" s="30"/>
      <c r="S71"/>
      <c r="T71"/>
      <c r="U71"/>
      <c r="V71"/>
    </row>
    <row r="72" spans="1:22" ht="95.25" customHeight="1" x14ac:dyDescent="0.15">
      <c r="A72" s="124" t="s">
        <v>55</v>
      </c>
      <c r="B72" s="124" t="s">
        <v>88</v>
      </c>
      <c r="C72" s="124"/>
      <c r="D72" s="124"/>
      <c r="E72" s="124"/>
      <c r="F72" s="124"/>
      <c r="G72" s="124"/>
      <c r="H72" s="124" t="s">
        <v>89</v>
      </c>
      <c r="I72" s="124"/>
      <c r="J72" s="124"/>
      <c r="K72" s="124"/>
      <c r="L72" s="124" t="s">
        <v>90</v>
      </c>
      <c r="M72" s="124"/>
      <c r="N72" s="106" t="s">
        <v>91</v>
      </c>
      <c r="O72" s="106" t="s">
        <v>92</v>
      </c>
      <c r="P72" s="124" t="s">
        <v>93</v>
      </c>
      <c r="Q72" s="124"/>
      <c r="R72" s="124"/>
    </row>
    <row r="73" spans="1:22" ht="95.25" customHeight="1" x14ac:dyDescent="0.15">
      <c r="A73" s="124"/>
      <c r="B73" s="124"/>
      <c r="C73" s="124"/>
      <c r="D73" s="124"/>
      <c r="E73" s="124"/>
      <c r="F73" s="124"/>
      <c r="G73" s="124"/>
      <c r="H73" s="24" t="s">
        <v>62</v>
      </c>
      <c r="I73" s="24" t="s">
        <v>94</v>
      </c>
      <c r="J73" s="24" t="s">
        <v>95</v>
      </c>
      <c r="K73" s="24" t="s">
        <v>65</v>
      </c>
      <c r="L73" s="124"/>
      <c r="M73" s="124"/>
      <c r="N73" s="106"/>
      <c r="O73" s="106"/>
      <c r="P73" s="124" t="s">
        <v>96</v>
      </c>
      <c r="Q73" s="124"/>
      <c r="R73" s="35" t="s">
        <v>97</v>
      </c>
    </row>
    <row r="74" spans="1:22" ht="131.25" customHeight="1" x14ac:dyDescent="0.15">
      <c r="A74" s="31">
        <f t="shared" ref="A74:A79" si="1">+A65</f>
        <v>1</v>
      </c>
      <c r="B74" s="100" t="s">
        <v>98</v>
      </c>
      <c r="C74" s="101"/>
      <c r="D74" s="101"/>
      <c r="E74" s="101"/>
      <c r="F74" s="101"/>
      <c r="G74" s="102"/>
      <c r="H74" s="25">
        <f t="shared" ref="H74:J79" si="2">+N65-1</f>
        <v>2</v>
      </c>
      <c r="I74" s="25">
        <f t="shared" si="2"/>
        <v>2</v>
      </c>
      <c r="J74" s="25">
        <f t="shared" si="2"/>
        <v>3</v>
      </c>
      <c r="K74" s="25" t="str">
        <f>+F58</f>
        <v>Riesgo Bajo</v>
      </c>
      <c r="L74" s="100" t="s">
        <v>99</v>
      </c>
      <c r="M74" s="102"/>
      <c r="N74" s="31" t="s">
        <v>100</v>
      </c>
      <c r="O74" s="31" t="s">
        <v>101</v>
      </c>
      <c r="P74" s="100" t="s">
        <v>102</v>
      </c>
      <c r="Q74" s="101"/>
      <c r="R74" s="31" t="s">
        <v>103</v>
      </c>
    </row>
    <row r="75" spans="1:22" ht="131.25" customHeight="1" x14ac:dyDescent="0.15">
      <c r="A75" s="31">
        <f t="shared" si="1"/>
        <v>2</v>
      </c>
      <c r="B75" s="100" t="s">
        <v>104</v>
      </c>
      <c r="C75" s="101"/>
      <c r="D75" s="101"/>
      <c r="E75" s="101"/>
      <c r="F75" s="101"/>
      <c r="G75" s="102"/>
      <c r="H75" s="25">
        <f t="shared" si="2"/>
        <v>1</v>
      </c>
      <c r="I75" s="25">
        <f t="shared" si="2"/>
        <v>3</v>
      </c>
      <c r="J75" s="25">
        <f t="shared" si="2"/>
        <v>3</v>
      </c>
      <c r="K75" s="25" t="str">
        <f>+F58</f>
        <v>Riesgo Bajo</v>
      </c>
      <c r="L75" s="100" t="s">
        <v>99</v>
      </c>
      <c r="M75" s="102"/>
      <c r="N75" s="31" t="s">
        <v>100</v>
      </c>
      <c r="O75" s="31" t="s">
        <v>101</v>
      </c>
      <c r="P75" s="100" t="s">
        <v>105</v>
      </c>
      <c r="Q75" s="101"/>
      <c r="R75" s="31" t="s">
        <v>103</v>
      </c>
    </row>
    <row r="76" spans="1:22" ht="131.25" customHeight="1" x14ac:dyDescent="0.15">
      <c r="A76" s="31">
        <f t="shared" si="1"/>
        <v>3</v>
      </c>
      <c r="B76" s="100" t="s">
        <v>106</v>
      </c>
      <c r="C76" s="101"/>
      <c r="D76" s="101"/>
      <c r="E76" s="101"/>
      <c r="F76" s="101"/>
      <c r="G76" s="102"/>
      <c r="H76" s="25">
        <f t="shared" si="2"/>
        <v>1</v>
      </c>
      <c r="I76" s="25">
        <f t="shared" si="2"/>
        <v>1</v>
      </c>
      <c r="J76" s="25">
        <f t="shared" si="2"/>
        <v>2</v>
      </c>
      <c r="K76" s="25" t="str">
        <f>+F58</f>
        <v>Riesgo Bajo</v>
      </c>
      <c r="L76" s="100" t="s">
        <v>73</v>
      </c>
      <c r="M76" s="102"/>
      <c r="N76" s="31" t="s">
        <v>107</v>
      </c>
      <c r="O76" s="31" t="s">
        <v>108</v>
      </c>
      <c r="P76" s="100" t="s">
        <v>109</v>
      </c>
      <c r="Q76" s="101"/>
      <c r="R76" s="31" t="s">
        <v>110</v>
      </c>
    </row>
    <row r="77" spans="1:22" s="32" customFormat="1" ht="137.25" customHeight="1" x14ac:dyDescent="0.15">
      <c r="A77" s="31">
        <f t="shared" si="1"/>
        <v>4</v>
      </c>
      <c r="B77" s="100" t="s">
        <v>111</v>
      </c>
      <c r="C77" s="101"/>
      <c r="D77" s="101"/>
      <c r="E77" s="101"/>
      <c r="F77" s="101"/>
      <c r="G77" s="102"/>
      <c r="H77" s="25">
        <f t="shared" si="2"/>
        <v>1</v>
      </c>
      <c r="I77" s="25">
        <f t="shared" si="2"/>
        <v>1</v>
      </c>
      <c r="J77" s="25">
        <f t="shared" si="2"/>
        <v>2</v>
      </c>
      <c r="K77" s="25" t="str">
        <f>+F58</f>
        <v>Riesgo Bajo</v>
      </c>
      <c r="L77" s="100" t="s">
        <v>99</v>
      </c>
      <c r="M77" s="102"/>
      <c r="N77" s="31" t="s">
        <v>107</v>
      </c>
      <c r="O77" s="31" t="s">
        <v>108</v>
      </c>
      <c r="P77" s="100" t="s">
        <v>112</v>
      </c>
      <c r="Q77" s="101"/>
      <c r="R77" s="31" t="s">
        <v>110</v>
      </c>
    </row>
    <row r="78" spans="1:22" s="32" customFormat="1" ht="137.25" customHeight="1" x14ac:dyDescent="0.15">
      <c r="A78" s="31">
        <f t="shared" si="1"/>
        <v>5</v>
      </c>
      <c r="B78" s="100" t="s">
        <v>113</v>
      </c>
      <c r="C78" s="101"/>
      <c r="D78" s="101"/>
      <c r="E78" s="101"/>
      <c r="F78" s="101"/>
      <c r="G78" s="102"/>
      <c r="H78" s="25">
        <f t="shared" si="2"/>
        <v>1</v>
      </c>
      <c r="I78" s="25">
        <f t="shared" si="2"/>
        <v>2</v>
      </c>
      <c r="J78" s="25">
        <f t="shared" si="2"/>
        <v>2</v>
      </c>
      <c r="K78" s="25" t="str">
        <f>+F58</f>
        <v>Riesgo Bajo</v>
      </c>
      <c r="L78" s="100" t="s">
        <v>99</v>
      </c>
      <c r="M78" s="102"/>
      <c r="N78" s="31" t="s">
        <v>100</v>
      </c>
      <c r="O78" s="31" t="s">
        <v>108</v>
      </c>
      <c r="P78" s="100" t="s">
        <v>114</v>
      </c>
      <c r="Q78" s="101"/>
      <c r="R78" s="31" t="s">
        <v>110</v>
      </c>
    </row>
    <row r="79" spans="1:22" s="32" customFormat="1" ht="137.25" customHeight="1" x14ac:dyDescent="0.15">
      <c r="A79" s="31">
        <f t="shared" si="1"/>
        <v>6</v>
      </c>
      <c r="B79" s="103" t="s">
        <v>115</v>
      </c>
      <c r="C79" s="104"/>
      <c r="D79" s="104"/>
      <c r="E79" s="104"/>
      <c r="F79" s="104"/>
      <c r="G79" s="105"/>
      <c r="H79" s="25">
        <f t="shared" si="2"/>
        <v>1</v>
      </c>
      <c r="I79" s="25">
        <f t="shared" si="2"/>
        <v>2</v>
      </c>
      <c r="J79" s="25">
        <f t="shared" si="2"/>
        <v>2</v>
      </c>
      <c r="K79" s="25" t="str">
        <f>+F58</f>
        <v>Riesgo Bajo</v>
      </c>
      <c r="L79" s="100" t="s">
        <v>99</v>
      </c>
      <c r="M79" s="102"/>
      <c r="N79" s="31" t="s">
        <v>100</v>
      </c>
      <c r="O79" s="31" t="s">
        <v>108</v>
      </c>
      <c r="P79" s="100" t="s">
        <v>116</v>
      </c>
      <c r="Q79" s="101"/>
      <c r="R79" s="31" t="s">
        <v>110</v>
      </c>
    </row>
    <row r="80" spans="1:22" ht="16.5" customHeight="1" x14ac:dyDescent="0.15">
      <c r="A80" s="15"/>
      <c r="B80" s="15"/>
      <c r="C80" s="15"/>
      <c r="D80" s="15"/>
      <c r="E80" s="15"/>
      <c r="F80" s="15"/>
      <c r="G80" s="15"/>
      <c r="H80" s="30"/>
      <c r="I80" s="30"/>
      <c r="J80" s="30"/>
      <c r="K80" s="30"/>
      <c r="L80" s="15"/>
      <c r="M80" s="15"/>
      <c r="N80" s="15"/>
      <c r="O80" s="15"/>
      <c r="P80" s="15"/>
      <c r="Q80" s="15"/>
      <c r="R80" s="15"/>
    </row>
    <row r="81" spans="1:18" ht="43.75" customHeight="1" x14ac:dyDescent="0.15">
      <c r="A81" s="117" t="s">
        <v>117</v>
      </c>
      <c r="B81" s="117"/>
      <c r="C81" s="117"/>
      <c r="D81" s="117"/>
      <c r="E81" s="117"/>
      <c r="F81" s="117"/>
      <c r="G81" s="117"/>
      <c r="H81" s="117"/>
      <c r="I81" s="117"/>
      <c r="J81" s="117"/>
      <c r="K81" s="117"/>
      <c r="L81" s="117"/>
      <c r="M81" s="117"/>
      <c r="N81" s="117"/>
      <c r="O81" s="117"/>
      <c r="P81" s="117"/>
      <c r="Q81" s="117"/>
      <c r="R81" s="117"/>
    </row>
    <row r="83" spans="1:18" ht="15" x14ac:dyDescent="0.2">
      <c r="A83" s="14"/>
      <c r="B83"/>
      <c r="C83"/>
      <c r="D83" s="126" t="s">
        <v>118</v>
      </c>
      <c r="E83" s="126"/>
      <c r="F83" s="126"/>
      <c r="G83" s="126"/>
      <c r="H83" s="126"/>
      <c r="I83" s="126"/>
      <c r="J83" s="126"/>
      <c r="K83" s="126"/>
      <c r="L83" s="126"/>
      <c r="M83" s="126"/>
      <c r="N83" s="126"/>
      <c r="O83" s="126"/>
      <c r="P83" s="126"/>
      <c r="Q83" s="126"/>
      <c r="R83" s="27" t="s">
        <v>119</v>
      </c>
    </row>
    <row r="84" spans="1:18" ht="15" x14ac:dyDescent="0.2">
      <c r="A84" s="126" t="s">
        <v>120</v>
      </c>
      <c r="B84" s="126"/>
      <c r="C84" s="126"/>
      <c r="D84" s="127" t="s">
        <v>121</v>
      </c>
      <c r="E84" s="127"/>
      <c r="F84" s="127"/>
      <c r="G84" s="127"/>
      <c r="H84" s="127"/>
      <c r="I84" s="127"/>
      <c r="J84" s="127"/>
      <c r="K84" s="127"/>
      <c r="L84" s="127"/>
      <c r="M84" s="127"/>
      <c r="N84" s="127"/>
      <c r="O84" s="127"/>
      <c r="P84" s="127"/>
      <c r="Q84" s="127"/>
      <c r="R84" s="28"/>
    </row>
    <row r="85" spans="1:18" ht="15" x14ac:dyDescent="0.2">
      <c r="A85" s="144" t="s">
        <v>122</v>
      </c>
      <c r="B85" s="144"/>
      <c r="C85" s="144"/>
      <c r="D85" s="127" t="s">
        <v>123</v>
      </c>
      <c r="E85" s="127"/>
      <c r="F85" s="127"/>
      <c r="G85" s="127"/>
      <c r="H85" s="127"/>
      <c r="I85" s="127"/>
      <c r="J85" s="127"/>
      <c r="K85" s="127"/>
      <c r="L85" s="127"/>
      <c r="M85" s="127"/>
      <c r="N85" s="127"/>
      <c r="O85" s="127"/>
      <c r="P85" s="127"/>
      <c r="Q85" s="127"/>
      <c r="R85" s="28"/>
    </row>
  </sheetData>
  <sheetProtection selectLockedCells="1" selectUnlockedCells="1"/>
  <mergeCells count="153">
    <mergeCell ref="A8:R8"/>
    <mergeCell ref="A9:V9"/>
    <mergeCell ref="A10:R10"/>
    <mergeCell ref="A11:R11"/>
    <mergeCell ref="G13:R13"/>
    <mergeCell ref="A14:F14"/>
    <mergeCell ref="G14:R14"/>
    <mergeCell ref="B77:G77"/>
    <mergeCell ref="L77:M77"/>
    <mergeCell ref="P77:Q77"/>
    <mergeCell ref="A12:F12"/>
    <mergeCell ref="G12:R12"/>
    <mergeCell ref="A13:F13"/>
    <mergeCell ref="A15:V15"/>
    <mergeCell ref="A16:R16"/>
    <mergeCell ref="A17:V17"/>
    <mergeCell ref="A18:R18"/>
    <mergeCell ref="A19:V19"/>
    <mergeCell ref="A20:R20"/>
    <mergeCell ref="A21:V21"/>
    <mergeCell ref="A22:V22"/>
    <mergeCell ref="A31:R31"/>
    <mergeCell ref="B24:G24"/>
    <mergeCell ref="H24:K24"/>
    <mergeCell ref="H27:K27"/>
    <mergeCell ref="B28:G28"/>
    <mergeCell ref="A30:V30"/>
    <mergeCell ref="A85:C85"/>
    <mergeCell ref="D85:Q85"/>
    <mergeCell ref="F33:R33"/>
    <mergeCell ref="A34:E34"/>
    <mergeCell ref="H34:L34"/>
    <mergeCell ref="N34:R34"/>
    <mergeCell ref="A35:E35"/>
    <mergeCell ref="H35:L35"/>
    <mergeCell ref="N35:R35"/>
    <mergeCell ref="H28:K28"/>
    <mergeCell ref="A32:V32"/>
    <mergeCell ref="A25:A29"/>
    <mergeCell ref="B25:G25"/>
    <mergeCell ref="H25:K25"/>
    <mergeCell ref="B26:G26"/>
    <mergeCell ref="H26:K26"/>
    <mergeCell ref="B27:G27"/>
    <mergeCell ref="B29:G29"/>
    <mergeCell ref="H29:K29"/>
    <mergeCell ref="A38:V38"/>
    <mergeCell ref="A39:R39"/>
    <mergeCell ref="F41:R41"/>
    <mergeCell ref="B42:E42"/>
    <mergeCell ref="H42:L42"/>
    <mergeCell ref="N42:R42"/>
    <mergeCell ref="A36:C37"/>
    <mergeCell ref="D36:E37"/>
    <mergeCell ref="H36:L36"/>
    <mergeCell ref="N36:R36"/>
    <mergeCell ref="H37:L37"/>
    <mergeCell ref="N37:R37"/>
    <mergeCell ref="B43:E43"/>
    <mergeCell ref="H43:L43"/>
    <mergeCell ref="N43:R43"/>
    <mergeCell ref="B44:C45"/>
    <mergeCell ref="D44:E45"/>
    <mergeCell ref="H44:L44"/>
    <mergeCell ref="N44:R44"/>
    <mergeCell ref="H45:L45"/>
    <mergeCell ref="N45:R45"/>
    <mergeCell ref="B48:C48"/>
    <mergeCell ref="D48:E48"/>
    <mergeCell ref="H48:L48"/>
    <mergeCell ref="N46:R46"/>
    <mergeCell ref="B47:C47"/>
    <mergeCell ref="D47:E47"/>
    <mergeCell ref="H47:L47"/>
    <mergeCell ref="N47:R47"/>
    <mergeCell ref="B46:C46"/>
    <mergeCell ref="D46:E46"/>
    <mergeCell ref="H46:L46"/>
    <mergeCell ref="A55:A58"/>
    <mergeCell ref="D83:Q83"/>
    <mergeCell ref="A84:C84"/>
    <mergeCell ref="D84:Q84"/>
    <mergeCell ref="P72:R72"/>
    <mergeCell ref="P73:Q73"/>
    <mergeCell ref="A81:R81"/>
    <mergeCell ref="A72:A73"/>
    <mergeCell ref="B72:G73"/>
    <mergeCell ref="H72:K72"/>
    <mergeCell ref="L72:M73"/>
    <mergeCell ref="B55:E55"/>
    <mergeCell ref="F55:G55"/>
    <mergeCell ref="B56:E56"/>
    <mergeCell ref="F56:G56"/>
    <mergeCell ref="B57:E57"/>
    <mergeCell ref="F57:G57"/>
    <mergeCell ref="B58:E58"/>
    <mergeCell ref="F58:G58"/>
    <mergeCell ref="F68:I68"/>
    <mergeCell ref="R63:R64"/>
    <mergeCell ref="A61:R61"/>
    <mergeCell ref="A63:A64"/>
    <mergeCell ref="B63:B64"/>
    <mergeCell ref="C63:C64"/>
    <mergeCell ref="D63:D64"/>
    <mergeCell ref="E63:E64"/>
    <mergeCell ref="F63:I64"/>
    <mergeCell ref="P63:P64"/>
    <mergeCell ref="Q63:Q64"/>
    <mergeCell ref="J63:M64"/>
    <mergeCell ref="N63:N64"/>
    <mergeCell ref="O63:O64"/>
    <mergeCell ref="F1:P6"/>
    <mergeCell ref="F67:I67"/>
    <mergeCell ref="J67:M67"/>
    <mergeCell ref="F65:I65"/>
    <mergeCell ref="J65:M65"/>
    <mergeCell ref="J68:M68"/>
    <mergeCell ref="F66:I66"/>
    <mergeCell ref="J66:M66"/>
    <mergeCell ref="F70:I70"/>
    <mergeCell ref="J70:M70"/>
    <mergeCell ref="F69:I69"/>
    <mergeCell ref="N50:R50"/>
    <mergeCell ref="A52:R52"/>
    <mergeCell ref="B54:E54"/>
    <mergeCell ref="F54:G54"/>
    <mergeCell ref="A46:A50"/>
    <mergeCell ref="B50:C50"/>
    <mergeCell ref="D50:E50"/>
    <mergeCell ref="H50:L50"/>
    <mergeCell ref="N48:R48"/>
    <mergeCell ref="B49:C49"/>
    <mergeCell ref="D49:E49"/>
    <mergeCell ref="H49:L49"/>
    <mergeCell ref="N49:R49"/>
    <mergeCell ref="B78:G78"/>
    <mergeCell ref="L78:M78"/>
    <mergeCell ref="P78:Q78"/>
    <mergeCell ref="L79:M79"/>
    <mergeCell ref="B79:G79"/>
    <mergeCell ref="P79:Q79"/>
    <mergeCell ref="J69:M69"/>
    <mergeCell ref="B74:G74"/>
    <mergeCell ref="L74:M74"/>
    <mergeCell ref="P74:Q74"/>
    <mergeCell ref="B75:G75"/>
    <mergeCell ref="L75:M75"/>
    <mergeCell ref="P75:Q75"/>
    <mergeCell ref="B76:G76"/>
    <mergeCell ref="L76:M76"/>
    <mergeCell ref="P76:Q76"/>
    <mergeCell ref="N72:N73"/>
    <mergeCell ref="O72:O73"/>
  </mergeCells>
  <phoneticPr fontId="0" type="noConversion"/>
  <printOptions horizontalCentered="1" verticalCentered="1"/>
  <pageMargins left="0.7055555555555556" right="0.34861111111111109" top="0.3298611111111111" bottom="0.45555555555555549" header="0.51180555555555551" footer="0.28888888888888886"/>
  <pageSetup scale="45" firstPageNumber="0" orientation="landscape" r:id="rId1"/>
  <headerFooter alignWithMargins="0">
    <oddFooter>&amp;C&amp;"Times New Roman,Normal"&amp;12Página &amp;P de &amp;N</oddFooter>
  </headerFooter>
  <rowBreaks count="4" manualBreakCount="4">
    <brk id="30" min="4" max="17" man="1"/>
    <brk id="59" max="16383" man="1"/>
    <brk id="70" min="4" max="17" man="1"/>
    <brk id="79" max="17"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W23"/>
  <sheetViews>
    <sheetView showGridLines="0" tabSelected="1" topLeftCell="A11" zoomScale="120" zoomScaleNormal="120" workbookViewId="0">
      <selection activeCell="E29" sqref="E29"/>
    </sheetView>
  </sheetViews>
  <sheetFormatPr baseColWidth="10" defaultColWidth="11.5" defaultRowHeight="14" x14ac:dyDescent="0.15"/>
  <cols>
    <col min="1" max="1" width="6.5" style="77" customWidth="1"/>
    <col min="2" max="6" width="3.5" style="77" customWidth="1"/>
    <col min="7" max="8" width="13.5" style="77" customWidth="1"/>
    <col min="9" max="13" width="3.5" style="77" customWidth="1"/>
    <col min="14" max="14" width="17.83203125" style="77" customWidth="1"/>
    <col min="15" max="18" width="3.5" style="77" customWidth="1"/>
    <col min="19" max="21" width="5.5" style="77" customWidth="1"/>
    <col min="22" max="22" width="13.5" style="77" customWidth="1"/>
    <col min="23" max="23" width="5.5" style="77" customWidth="1"/>
    <col min="24" max="16384" width="11.5" style="77"/>
  </cols>
  <sheetData>
    <row r="2" spans="2:23" x14ac:dyDescent="0.15">
      <c r="B2" s="154" t="s">
        <v>124</v>
      </c>
      <c r="C2" s="154"/>
      <c r="D2" s="154"/>
      <c r="E2" s="154"/>
      <c r="F2" s="154"/>
      <c r="G2" s="154"/>
      <c r="H2" s="154"/>
      <c r="I2" s="154"/>
      <c r="J2" s="154"/>
      <c r="K2" s="154"/>
      <c r="L2" s="154"/>
      <c r="M2" s="154"/>
      <c r="N2" s="154"/>
      <c r="O2" s="154"/>
      <c r="P2" s="154"/>
      <c r="Q2" s="154"/>
      <c r="R2" s="154"/>
      <c r="S2" s="154"/>
      <c r="T2" s="154"/>
      <c r="U2" s="154"/>
      <c r="V2" s="154"/>
      <c r="W2" s="154"/>
    </row>
    <row r="3" spans="2:23" x14ac:dyDescent="0.15">
      <c r="B3" s="78" t="s">
        <v>125</v>
      </c>
      <c r="C3" s="79"/>
      <c r="D3" s="79"/>
      <c r="E3" s="79"/>
      <c r="F3" s="79"/>
      <c r="G3" s="79"/>
      <c r="H3" s="79"/>
      <c r="I3" s="79"/>
      <c r="J3" s="79"/>
      <c r="K3" s="79"/>
      <c r="L3" s="79"/>
      <c r="M3" s="79"/>
      <c r="N3" s="79"/>
      <c r="O3" s="79"/>
      <c r="P3" s="79"/>
      <c r="Q3" s="79"/>
      <c r="R3" s="79"/>
      <c r="S3" s="79"/>
      <c r="T3" s="79"/>
      <c r="U3" s="79"/>
      <c r="V3" s="79"/>
      <c r="W3" s="79"/>
    </row>
    <row r="4" spans="2:23" x14ac:dyDescent="0.15">
      <c r="B4" s="80"/>
    </row>
    <row r="5" spans="2:23" ht="36.75" customHeight="1" x14ac:dyDescent="0.15">
      <c r="B5" s="153" t="s">
        <v>126</v>
      </c>
      <c r="C5" s="153" t="s">
        <v>127</v>
      </c>
      <c r="D5" s="153" t="s">
        <v>57</v>
      </c>
      <c r="E5" s="153" t="s">
        <v>58</v>
      </c>
      <c r="F5" s="153" t="s">
        <v>59</v>
      </c>
      <c r="G5" s="153" t="s">
        <v>128</v>
      </c>
      <c r="H5" s="153" t="s">
        <v>129</v>
      </c>
      <c r="I5" s="153" t="s">
        <v>62</v>
      </c>
      <c r="J5" s="153" t="s">
        <v>130</v>
      </c>
      <c r="K5" s="153" t="s">
        <v>131</v>
      </c>
      <c r="L5" s="153" t="s">
        <v>65</v>
      </c>
      <c r="M5" s="156" t="s">
        <v>132</v>
      </c>
      <c r="N5" s="156" t="s">
        <v>133</v>
      </c>
      <c r="O5" s="155" t="s">
        <v>134</v>
      </c>
      <c r="P5" s="155"/>
      <c r="Q5" s="155"/>
      <c r="R5" s="155"/>
      <c r="S5" s="156" t="s">
        <v>135</v>
      </c>
      <c r="T5" s="156" t="s">
        <v>136</v>
      </c>
      <c r="U5" s="156" t="s">
        <v>137</v>
      </c>
      <c r="V5" s="155" t="s">
        <v>138</v>
      </c>
      <c r="W5" s="155"/>
    </row>
    <row r="6" spans="2:23" ht="124" x14ac:dyDescent="0.15">
      <c r="B6" s="153"/>
      <c r="C6" s="153"/>
      <c r="D6" s="153"/>
      <c r="E6" s="153"/>
      <c r="F6" s="153"/>
      <c r="G6" s="153"/>
      <c r="H6" s="153"/>
      <c r="I6" s="153"/>
      <c r="J6" s="153"/>
      <c r="K6" s="153"/>
      <c r="L6" s="153"/>
      <c r="M6" s="156"/>
      <c r="N6" s="156"/>
      <c r="O6" s="81" t="s">
        <v>62</v>
      </c>
      <c r="P6" s="81" t="s">
        <v>130</v>
      </c>
      <c r="Q6" s="81" t="s">
        <v>131</v>
      </c>
      <c r="R6" s="81" t="s">
        <v>65</v>
      </c>
      <c r="S6" s="156"/>
      <c r="T6" s="156"/>
      <c r="U6" s="156"/>
      <c r="V6" s="81" t="s">
        <v>139</v>
      </c>
      <c r="W6" s="81" t="s">
        <v>140</v>
      </c>
    </row>
    <row r="7" spans="2:23" s="86" customFormat="1" ht="86" x14ac:dyDescent="0.15">
      <c r="B7" s="82">
        <v>1</v>
      </c>
      <c r="C7" s="83" t="s">
        <v>141</v>
      </c>
      <c r="D7" s="83" t="s">
        <v>142</v>
      </c>
      <c r="E7" s="83" t="s">
        <v>143</v>
      </c>
      <c r="F7" s="83" t="s">
        <v>144</v>
      </c>
      <c r="G7" s="97" t="s">
        <v>145</v>
      </c>
      <c r="H7" s="97" t="s">
        <v>79</v>
      </c>
      <c r="I7" s="82">
        <v>1</v>
      </c>
      <c r="J7" s="82">
        <v>1</v>
      </c>
      <c r="K7" s="84">
        <v>1</v>
      </c>
      <c r="L7" s="85" t="str">
        <f t="shared" ref="L7" si="0">+IF(K7&lt;=4,"Riesgo Bajo",IF(K7=5,"Riesgo Medio",IF(AND(K7&gt;5,K7&lt;8),"Riesgo Alto",IF(K7&gt;=8,"Riesgo Extremo",0))))</f>
        <v>Riesgo Bajo</v>
      </c>
      <c r="M7" s="83" t="s">
        <v>76</v>
      </c>
      <c r="N7" s="98" t="s">
        <v>146</v>
      </c>
      <c r="O7" s="82">
        <v>1</v>
      </c>
      <c r="P7" s="82">
        <v>1</v>
      </c>
      <c r="Q7" s="84">
        <f>+INDEX('Criterios de valoración'!$Q$24:$U$29,MATCH(O7,'Criterios de valoración'!$P$25:$P$29,0),MATCH(P7,'Criterios de valoración'!$Q$24:$U$24,0))</f>
        <v>1</v>
      </c>
      <c r="R7" s="85" t="str">
        <f t="shared" ref="R7" si="1">+IF(Q7&lt;=4,"Riesgo Bajo",IF(Q7=5,"Riesgo Medio",IF(AND(Q7&gt;5,Q7&lt;8),"Riesgo Alto",IF(Q7&gt;=8,"Riesgo Extremo",0))))</f>
        <v>Riesgo Bajo</v>
      </c>
      <c r="S7" s="82" t="s">
        <v>147</v>
      </c>
      <c r="T7" s="83" t="s">
        <v>73</v>
      </c>
      <c r="U7" s="83" t="s">
        <v>148</v>
      </c>
      <c r="V7" s="98" t="s">
        <v>149</v>
      </c>
      <c r="W7" s="83" t="s">
        <v>150</v>
      </c>
    </row>
    <row r="8" spans="2:23" ht="99" x14ac:dyDescent="0.15">
      <c r="B8" s="82">
        <f t="shared" ref="B8:B11" si="2">B7+1</f>
        <v>2</v>
      </c>
      <c r="C8" s="83" t="s">
        <v>141</v>
      </c>
      <c r="D8" s="83" t="s">
        <v>151</v>
      </c>
      <c r="E8" s="83" t="s">
        <v>143</v>
      </c>
      <c r="F8" s="83" t="s">
        <v>152</v>
      </c>
      <c r="G8" s="97" t="s">
        <v>153</v>
      </c>
      <c r="H8" s="97" t="s">
        <v>154</v>
      </c>
      <c r="I8" s="82">
        <v>2</v>
      </c>
      <c r="J8" s="82">
        <v>2</v>
      </c>
      <c r="K8" s="84">
        <v>2</v>
      </c>
      <c r="L8" s="85" t="str">
        <f t="shared" ref="L8" si="3">+IF(K8&lt;=4,"Riesgo Bajo",IF(K8=5,"Riesgo Medio",IF(AND(K8&gt;5,K8&lt;8),"Riesgo Alto",IF(K8&gt;=8,"Riesgo Extremo",0))))</f>
        <v>Riesgo Bajo</v>
      </c>
      <c r="M8" s="83" t="s">
        <v>155</v>
      </c>
      <c r="N8" s="98" t="s">
        <v>156</v>
      </c>
      <c r="O8" s="82">
        <v>1</v>
      </c>
      <c r="P8" s="82">
        <v>1</v>
      </c>
      <c r="Q8" s="84">
        <f>+INDEX('Criterios de valoración'!$Q$24:$U$29,MATCH(O8,'Criterios de valoración'!$P$25:$P$29,0),MATCH(P8,'Criterios de valoración'!$Q$24:$U$24,0))</f>
        <v>1</v>
      </c>
      <c r="R8" s="85" t="str">
        <f t="shared" ref="R8" si="4">+IF(Q8&lt;=4,"Riesgo Bajo",IF(Q8=5,"Riesgo Medio",IF(AND(Q8&gt;5,Q8&lt;8),"Riesgo Alto",IF(Q8&gt;=8,"Riesgo Extremo",0))))</f>
        <v>Riesgo Bajo</v>
      </c>
      <c r="S8" s="82" t="s">
        <v>147</v>
      </c>
      <c r="T8" s="83" t="s">
        <v>157</v>
      </c>
      <c r="U8" s="83" t="s">
        <v>158</v>
      </c>
      <c r="V8" s="98" t="s">
        <v>159</v>
      </c>
      <c r="W8" s="83" t="s">
        <v>150</v>
      </c>
    </row>
    <row r="9" spans="2:23" ht="86" x14ac:dyDescent="0.15">
      <c r="B9" s="82">
        <f t="shared" si="2"/>
        <v>3</v>
      </c>
      <c r="C9" s="83" t="s">
        <v>141</v>
      </c>
      <c r="D9" s="83" t="s">
        <v>151</v>
      </c>
      <c r="E9" s="83" t="s">
        <v>143</v>
      </c>
      <c r="F9" s="83" t="s">
        <v>160</v>
      </c>
      <c r="G9" s="97" t="s">
        <v>161</v>
      </c>
      <c r="H9" s="97" t="s">
        <v>162</v>
      </c>
      <c r="I9" s="82">
        <v>2</v>
      </c>
      <c r="J9" s="82">
        <v>2</v>
      </c>
      <c r="K9" s="84">
        <f>+INDEX('Criterios de valoración'!$Q$24:$U$29,MATCH(I9,'Criterios de valoración'!$P$25:$P$29,0),MATCH(J9,'Criterios de valoración'!$Q$24:$U$24,0))</f>
        <v>3</v>
      </c>
      <c r="L9" s="85" t="str">
        <f t="shared" ref="L9" si="5">+IF(K9&lt;=4,"Riesgo Bajo",IF(K9=5,"Riesgo Medio",IF(AND(K9&gt;5,K9&lt;8),"Riesgo Alto",IF(K9&gt;=8,"Riesgo Extremo",0))))</f>
        <v>Riesgo Bajo</v>
      </c>
      <c r="M9" s="83" t="s">
        <v>163</v>
      </c>
      <c r="N9" s="98" t="s">
        <v>164</v>
      </c>
      <c r="O9" s="82">
        <v>2</v>
      </c>
      <c r="P9" s="82">
        <v>1</v>
      </c>
      <c r="Q9" s="84">
        <f>+INDEX('Criterios de valoración'!$Q$24:$U$29,MATCH(O9,'Criterios de valoración'!$P$25:$P$29,0),MATCH(P9,'Criterios de valoración'!$Q$24:$U$24,0))</f>
        <v>2</v>
      </c>
      <c r="R9" s="85" t="str">
        <f t="shared" ref="R9" si="6">+IF(Q9&lt;=4,"Riesgo Bajo",IF(Q9=5,"Riesgo Medio",IF(AND(Q9&gt;5,Q9&lt;8),"Riesgo Alto",IF(Q9&gt;=8,"Riesgo Extremo",0))))</f>
        <v>Riesgo Bajo</v>
      </c>
      <c r="S9" s="82" t="s">
        <v>147</v>
      </c>
      <c r="T9" s="83" t="s">
        <v>163</v>
      </c>
      <c r="U9" s="83" t="s">
        <v>148</v>
      </c>
      <c r="V9" s="98" t="s">
        <v>165</v>
      </c>
      <c r="W9" s="83" t="s">
        <v>150</v>
      </c>
    </row>
    <row r="10" spans="2:23" ht="60" x14ac:dyDescent="0.15">
      <c r="B10" s="82">
        <f t="shared" si="2"/>
        <v>4</v>
      </c>
      <c r="C10" s="83" t="s">
        <v>141</v>
      </c>
      <c r="D10" s="83" t="s">
        <v>142</v>
      </c>
      <c r="E10" s="83" t="s">
        <v>166</v>
      </c>
      <c r="F10" s="83" t="s">
        <v>167</v>
      </c>
      <c r="G10" s="97" t="s">
        <v>168</v>
      </c>
      <c r="H10" s="97" t="s">
        <v>169</v>
      </c>
      <c r="I10" s="82">
        <v>1</v>
      </c>
      <c r="J10" s="82">
        <v>1</v>
      </c>
      <c r="K10" s="84">
        <v>1</v>
      </c>
      <c r="L10" s="85" t="s">
        <v>50</v>
      </c>
      <c r="M10" s="83" t="s">
        <v>170</v>
      </c>
      <c r="N10" s="98" t="s">
        <v>171</v>
      </c>
      <c r="O10" s="82">
        <v>1</v>
      </c>
      <c r="P10" s="82">
        <v>1</v>
      </c>
      <c r="Q10" s="84">
        <f>+INDEX('Criterios de valoración'!$Q$24:$U$29,MATCH(O10,'Criterios de valoración'!$P$25:$P$29,0),MATCH(P10,'Criterios de valoración'!$Q$24:$U$24,0))</f>
        <v>1</v>
      </c>
      <c r="R10" s="85" t="str">
        <f>L10</f>
        <v>Riesgo Alto</v>
      </c>
      <c r="S10" s="82" t="s">
        <v>147</v>
      </c>
      <c r="T10" s="83" t="s">
        <v>163</v>
      </c>
      <c r="U10" s="83" t="s">
        <v>172</v>
      </c>
      <c r="V10" s="98" t="s">
        <v>173</v>
      </c>
      <c r="W10" s="83" t="s">
        <v>150</v>
      </c>
    </row>
    <row r="11" spans="2:23" ht="44" x14ac:dyDescent="0.15">
      <c r="B11" s="82">
        <f t="shared" si="2"/>
        <v>5</v>
      </c>
      <c r="C11" s="83" t="s">
        <v>141</v>
      </c>
      <c r="D11" s="83" t="s">
        <v>142</v>
      </c>
      <c r="E11" s="83" t="s">
        <v>166</v>
      </c>
      <c r="F11" s="83" t="s">
        <v>167</v>
      </c>
      <c r="G11" s="97" t="s">
        <v>174</v>
      </c>
      <c r="H11" s="97" t="s">
        <v>175</v>
      </c>
      <c r="I11" s="82">
        <v>1</v>
      </c>
      <c r="J11" s="82">
        <v>1</v>
      </c>
      <c r="K11" s="84">
        <v>1</v>
      </c>
      <c r="L11" s="85" t="s">
        <v>50</v>
      </c>
      <c r="M11" s="83" t="s">
        <v>76</v>
      </c>
      <c r="N11" s="98" t="s">
        <v>176</v>
      </c>
      <c r="O11" s="82">
        <v>1</v>
      </c>
      <c r="P11" s="82">
        <v>1</v>
      </c>
      <c r="Q11" s="84">
        <f>+INDEX('Criterios de valoración'!$Q$24:$U$29,MATCH(O11,'Criterios de valoración'!$P$25:$P$29,0),MATCH(P11,'Criterios de valoración'!$Q$24:$U$24,0))</f>
        <v>1</v>
      </c>
      <c r="R11" s="85" t="str">
        <f>R10</f>
        <v>Riesgo Alto</v>
      </c>
      <c r="S11" s="82" t="s">
        <v>147</v>
      </c>
      <c r="T11" s="83" t="s">
        <v>163</v>
      </c>
      <c r="U11" s="83" t="str">
        <f>U8</f>
        <v>Inicio de Contrato</v>
      </c>
      <c r="V11" s="98" t="s">
        <v>177</v>
      </c>
      <c r="W11" s="83" t="s">
        <v>150</v>
      </c>
    </row>
    <row r="12" spans="2:23" ht="44" x14ac:dyDescent="0.15">
      <c r="B12" s="82">
        <v>6</v>
      </c>
      <c r="C12" s="83" t="s">
        <v>141</v>
      </c>
      <c r="D12" s="83" t="s">
        <v>142</v>
      </c>
      <c r="E12" s="83" t="s">
        <v>166</v>
      </c>
      <c r="F12" s="83" t="s">
        <v>167</v>
      </c>
      <c r="G12" s="99" t="s">
        <v>178</v>
      </c>
      <c r="H12" s="97" t="s">
        <v>179</v>
      </c>
      <c r="I12" s="82">
        <v>1</v>
      </c>
      <c r="J12" s="82">
        <v>1</v>
      </c>
      <c r="K12" s="84">
        <v>1</v>
      </c>
      <c r="L12" s="85" t="s">
        <v>50</v>
      </c>
      <c r="M12" s="83" t="s">
        <v>76</v>
      </c>
      <c r="N12" s="98" t="s">
        <v>180</v>
      </c>
      <c r="O12" s="87">
        <v>1</v>
      </c>
      <c r="P12" s="87">
        <v>1</v>
      </c>
      <c r="Q12" s="88">
        <v>1</v>
      </c>
      <c r="R12" s="89" t="s">
        <v>53</v>
      </c>
      <c r="S12" s="87" t="s">
        <v>147</v>
      </c>
      <c r="T12" s="90" t="s">
        <v>163</v>
      </c>
      <c r="U12" s="90" t="s">
        <v>148</v>
      </c>
      <c r="V12" s="98" t="s">
        <v>181</v>
      </c>
      <c r="W12" s="90" t="s">
        <v>150</v>
      </c>
    </row>
    <row r="17" spans="2:15" x14ac:dyDescent="0.15">
      <c r="B17" s="91" t="s">
        <v>193</v>
      </c>
    </row>
    <row r="18" spans="2:15" x14ac:dyDescent="0.15">
      <c r="B18" s="92" t="s">
        <v>194</v>
      </c>
    </row>
    <row r="19" spans="2:15" x14ac:dyDescent="0.15">
      <c r="B19" s="92"/>
    </row>
    <row r="20" spans="2:15" x14ac:dyDescent="0.15">
      <c r="B20" s="93" t="s">
        <v>195</v>
      </c>
      <c r="C20" s="80"/>
      <c r="D20" s="80"/>
      <c r="E20" s="80"/>
      <c r="F20" s="80"/>
      <c r="G20" s="80"/>
      <c r="H20" s="80"/>
      <c r="I20" s="80"/>
      <c r="J20" s="80"/>
      <c r="K20" s="80"/>
      <c r="L20" s="80"/>
      <c r="M20" s="80"/>
      <c r="N20" s="80"/>
      <c r="O20" s="80"/>
    </row>
    <row r="21" spans="2:15" x14ac:dyDescent="0.15">
      <c r="B21" s="80"/>
      <c r="C21" s="80"/>
      <c r="E21" s="80"/>
      <c r="F21" s="80"/>
      <c r="G21" s="80"/>
      <c r="H21" s="80"/>
      <c r="I21" s="80"/>
      <c r="J21" s="80"/>
      <c r="K21" s="80"/>
      <c r="L21" s="80"/>
      <c r="M21" s="80"/>
      <c r="N21" s="80"/>
      <c r="O21" s="80"/>
    </row>
    <row r="22" spans="2:15" x14ac:dyDescent="0.15">
      <c r="B22" s="93" t="s">
        <v>182</v>
      </c>
      <c r="C22" s="80"/>
      <c r="D22" s="80"/>
      <c r="E22" s="80"/>
      <c r="F22" s="80"/>
      <c r="G22" s="80"/>
      <c r="H22" s="80"/>
      <c r="I22" s="80"/>
      <c r="J22" s="80"/>
      <c r="K22" s="80"/>
      <c r="L22" s="80"/>
      <c r="M22" s="80"/>
      <c r="N22" s="80"/>
      <c r="O22" s="80"/>
    </row>
    <row r="23" spans="2:15" x14ac:dyDescent="0.15">
      <c r="B23" s="93" t="s">
        <v>183</v>
      </c>
      <c r="C23" s="80"/>
      <c r="D23" s="80"/>
      <c r="E23" s="80"/>
      <c r="F23" s="80"/>
      <c r="G23" s="80"/>
      <c r="H23" s="80"/>
      <c r="I23" s="80"/>
      <c r="J23" s="80"/>
      <c r="K23" s="80"/>
      <c r="L23" s="80"/>
      <c r="M23" s="80"/>
      <c r="N23" s="80"/>
      <c r="O23" s="80"/>
    </row>
  </sheetData>
  <mergeCells count="19">
    <mergeCell ref="B2:W2"/>
    <mergeCell ref="K5:K6"/>
    <mergeCell ref="V5:W5"/>
    <mergeCell ref="O5:R5"/>
    <mergeCell ref="S5:S6"/>
    <mergeCell ref="T5:T6"/>
    <mergeCell ref="U5:U6"/>
    <mergeCell ref="L5:L6"/>
    <mergeCell ref="M5:M6"/>
    <mergeCell ref="N5:N6"/>
    <mergeCell ref="F5:F6"/>
    <mergeCell ref="G5:G6"/>
    <mergeCell ref="H5:H6"/>
    <mergeCell ref="I5:I6"/>
    <mergeCell ref="J5:J6"/>
    <mergeCell ref="B5:B6"/>
    <mergeCell ref="C5:C6"/>
    <mergeCell ref="D5:D6"/>
    <mergeCell ref="E5:E6"/>
  </mergeCells>
  <pageMargins left="0.7" right="0.7" top="0.75" bottom="0.75" header="0.3" footer="0.3"/>
  <pageSetup paperSize="9" scale="74"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X36"/>
  <sheetViews>
    <sheetView showGridLines="0" zoomScaleNormal="100" workbookViewId="0">
      <selection activeCell="C4" sqref="C4"/>
    </sheetView>
  </sheetViews>
  <sheetFormatPr baseColWidth="10" defaultColWidth="11.5" defaultRowHeight="15" x14ac:dyDescent="0.2"/>
  <cols>
    <col min="1" max="1" width="2.83203125" customWidth="1"/>
    <col min="2" max="2" width="4.5" customWidth="1"/>
    <col min="3" max="3" width="40.1640625" customWidth="1"/>
    <col min="5" max="5" width="2.5" customWidth="1"/>
    <col min="6" max="6" width="14.5" customWidth="1"/>
    <col min="7" max="7" width="16" customWidth="1"/>
    <col min="8" max="12" width="21.5" style="52" customWidth="1"/>
    <col min="13" max="13" width="3.5" customWidth="1"/>
    <col min="14" max="14" width="3.83203125" customWidth="1"/>
    <col min="17" max="21" width="19.83203125" customWidth="1"/>
    <col min="23" max="24" width="20.5" customWidth="1"/>
  </cols>
  <sheetData>
    <row r="2" spans="2:24" x14ac:dyDescent="0.2">
      <c r="B2" s="151" t="s">
        <v>11</v>
      </c>
      <c r="C2" s="151"/>
      <c r="D2" s="151"/>
      <c r="E2" s="151"/>
      <c r="F2" s="151"/>
      <c r="G2" s="151"/>
      <c r="H2" s="151"/>
      <c r="I2" s="151"/>
      <c r="J2" s="151"/>
      <c r="K2" s="151"/>
      <c r="L2" s="151"/>
      <c r="M2" s="151"/>
      <c r="N2" s="151"/>
      <c r="O2" s="151"/>
      <c r="P2" s="151"/>
      <c r="Q2" s="151"/>
      <c r="R2" s="151"/>
      <c r="S2" s="151"/>
      <c r="T2" s="151"/>
      <c r="U2" s="151"/>
      <c r="V2" s="151"/>
      <c r="W2" s="151"/>
      <c r="X2" s="151"/>
    </row>
    <row r="3" spans="2:24" x14ac:dyDescent="0.2">
      <c r="B3" s="73"/>
      <c r="C3" s="73"/>
      <c r="D3" s="73"/>
      <c r="E3" s="73"/>
      <c r="F3" s="73"/>
      <c r="G3" s="73"/>
      <c r="H3" s="73"/>
      <c r="I3" s="73"/>
      <c r="J3" s="73"/>
      <c r="K3" s="73"/>
      <c r="L3" s="73"/>
      <c r="M3" s="73"/>
      <c r="N3" s="73"/>
      <c r="O3" s="73"/>
      <c r="P3" s="73"/>
      <c r="Q3" s="73"/>
      <c r="R3" s="73"/>
      <c r="S3" s="73"/>
      <c r="T3" s="73"/>
      <c r="U3" s="73"/>
      <c r="V3" s="73"/>
      <c r="W3" s="73"/>
      <c r="X3" s="73"/>
    </row>
    <row r="4" spans="2:24" x14ac:dyDescent="0.2">
      <c r="B4" s="75"/>
      <c r="C4" s="95" t="s">
        <v>12</v>
      </c>
      <c r="D4" s="95" t="s">
        <v>13</v>
      </c>
      <c r="H4"/>
      <c r="I4"/>
      <c r="J4"/>
      <c r="K4"/>
      <c r="L4"/>
    </row>
    <row r="5" spans="2:24" x14ac:dyDescent="0.2">
      <c r="B5" s="157" t="s">
        <v>14</v>
      </c>
      <c r="C5" s="76" t="s">
        <v>15</v>
      </c>
      <c r="D5" s="58">
        <v>1</v>
      </c>
      <c r="H5"/>
      <c r="I5"/>
      <c r="J5"/>
      <c r="K5"/>
      <c r="L5"/>
    </row>
    <row r="6" spans="2:24" x14ac:dyDescent="0.2">
      <c r="B6" s="157"/>
      <c r="C6" s="76" t="s">
        <v>16</v>
      </c>
      <c r="D6" s="58">
        <v>2</v>
      </c>
      <c r="H6"/>
      <c r="I6"/>
      <c r="J6"/>
      <c r="K6"/>
      <c r="L6"/>
    </row>
    <row r="7" spans="2:24" x14ac:dyDescent="0.2">
      <c r="B7" s="157"/>
      <c r="C7" s="76" t="s">
        <v>17</v>
      </c>
      <c r="D7" s="58">
        <v>3</v>
      </c>
      <c r="E7" s="74"/>
      <c r="H7"/>
      <c r="I7"/>
      <c r="J7"/>
      <c r="K7"/>
      <c r="L7"/>
    </row>
    <row r="8" spans="2:24" x14ac:dyDescent="0.2">
      <c r="B8" s="157"/>
      <c r="C8" s="76" t="s">
        <v>18</v>
      </c>
      <c r="D8" s="58">
        <v>4</v>
      </c>
      <c r="E8" s="74"/>
      <c r="H8"/>
      <c r="I8"/>
      <c r="J8"/>
      <c r="K8"/>
      <c r="L8"/>
    </row>
    <row r="9" spans="2:24" x14ac:dyDescent="0.2">
      <c r="B9" s="157"/>
      <c r="C9" s="76" t="s">
        <v>19</v>
      </c>
      <c r="D9" s="58">
        <v>5</v>
      </c>
      <c r="E9" s="74"/>
      <c r="H9"/>
      <c r="I9"/>
      <c r="J9"/>
      <c r="K9"/>
      <c r="L9"/>
    </row>
    <row r="10" spans="2:24" x14ac:dyDescent="0.2">
      <c r="H10"/>
      <c r="I10"/>
      <c r="J10"/>
      <c r="K10"/>
      <c r="L10"/>
    </row>
    <row r="11" spans="2:24" x14ac:dyDescent="0.2">
      <c r="H11"/>
      <c r="I11"/>
      <c r="J11"/>
      <c r="K11"/>
      <c r="L11"/>
    </row>
    <row r="12" spans="2:24" x14ac:dyDescent="0.2">
      <c r="F12" s="151" t="s">
        <v>20</v>
      </c>
      <c r="G12" s="151"/>
      <c r="H12" s="151"/>
      <c r="I12" s="151"/>
      <c r="J12" s="151"/>
      <c r="K12" s="151"/>
      <c r="L12" s="151"/>
      <c r="M12" s="7"/>
      <c r="N12" s="7"/>
      <c r="O12" s="7"/>
    </row>
    <row r="13" spans="2:24" x14ac:dyDescent="0.2">
      <c r="F13" s="117"/>
      <c r="G13" s="117"/>
      <c r="H13" s="117"/>
      <c r="I13" s="117"/>
      <c r="J13" s="117"/>
      <c r="K13" s="117"/>
      <c r="L13" s="117"/>
      <c r="M13" s="117"/>
      <c r="N13" s="117"/>
      <c r="O13" s="117"/>
    </row>
    <row r="14" spans="2:24" x14ac:dyDescent="0.2">
      <c r="F14" s="53"/>
      <c r="G14" s="53"/>
      <c r="H14" s="165" t="s">
        <v>21</v>
      </c>
      <c r="I14" s="166"/>
      <c r="J14" s="166"/>
      <c r="K14" s="166"/>
      <c r="L14" s="167"/>
      <c r="M14" s="7"/>
      <c r="N14" s="7"/>
      <c r="O14" s="7"/>
    </row>
    <row r="15" spans="2:24" ht="48" x14ac:dyDescent="0.2">
      <c r="F15" s="163" t="s">
        <v>22</v>
      </c>
      <c r="G15" s="163"/>
      <c r="H15" s="94" t="s">
        <v>23</v>
      </c>
      <c r="I15" s="94" t="s">
        <v>24</v>
      </c>
      <c r="J15" s="94" t="s">
        <v>25</v>
      </c>
      <c r="K15" s="94" t="s">
        <v>26</v>
      </c>
      <c r="L15" s="94" t="s">
        <v>27</v>
      </c>
      <c r="M15" s="7"/>
      <c r="N15" s="7"/>
      <c r="O15" s="7"/>
    </row>
    <row r="16" spans="2:24" ht="48" x14ac:dyDescent="0.2">
      <c r="F16" s="163" t="s">
        <v>184</v>
      </c>
      <c r="G16" s="163"/>
      <c r="H16" s="94" t="s">
        <v>29</v>
      </c>
      <c r="I16" s="94" t="s">
        <v>30</v>
      </c>
      <c r="J16" s="94" t="s">
        <v>31</v>
      </c>
      <c r="K16" s="94" t="s">
        <v>32</v>
      </c>
      <c r="L16" s="94" t="s">
        <v>33</v>
      </c>
      <c r="M16" s="7"/>
      <c r="N16" s="7"/>
      <c r="O16" s="7"/>
    </row>
    <row r="17" spans="6:24" x14ac:dyDescent="0.2">
      <c r="F17" s="159" t="s">
        <v>34</v>
      </c>
      <c r="G17" s="164" t="s">
        <v>13</v>
      </c>
      <c r="H17" s="54" t="s">
        <v>35</v>
      </c>
      <c r="I17" s="54" t="s">
        <v>36</v>
      </c>
      <c r="J17" s="54" t="s">
        <v>37</v>
      </c>
      <c r="K17" s="54" t="s">
        <v>38</v>
      </c>
      <c r="L17" s="54" t="s">
        <v>39</v>
      </c>
      <c r="M17" s="7"/>
      <c r="N17" s="7"/>
      <c r="O17" s="7"/>
    </row>
    <row r="18" spans="6:24" x14ac:dyDescent="0.2">
      <c r="F18" s="159"/>
      <c r="G18" s="164"/>
      <c r="H18" s="55">
        <v>1</v>
      </c>
      <c r="I18" s="55">
        <v>2</v>
      </c>
      <c r="J18" s="55">
        <v>3</v>
      </c>
      <c r="K18" s="55">
        <v>4</v>
      </c>
      <c r="L18" s="55">
        <v>5</v>
      </c>
      <c r="M18" s="7"/>
      <c r="N18" s="7"/>
      <c r="O18" s="7"/>
    </row>
    <row r="20" spans="6:24" x14ac:dyDescent="0.2">
      <c r="N20" s="74"/>
      <c r="O20" s="74"/>
      <c r="P20" s="74"/>
      <c r="Q20" s="158" t="s">
        <v>21</v>
      </c>
      <c r="R20" s="158"/>
      <c r="S20" s="158"/>
      <c r="T20" s="158"/>
      <c r="U20" s="158"/>
    </row>
    <row r="21" spans="6:24" ht="48" x14ac:dyDescent="0.2">
      <c r="N21" s="96"/>
      <c r="O21" s="159" t="s">
        <v>22</v>
      </c>
      <c r="P21" s="159"/>
      <c r="Q21" s="94" t="s">
        <v>23</v>
      </c>
      <c r="R21" s="94" t="s">
        <v>24</v>
      </c>
      <c r="S21" s="94" t="s">
        <v>25</v>
      </c>
      <c r="T21" s="94" t="s">
        <v>26</v>
      </c>
      <c r="U21" s="94" t="s">
        <v>27</v>
      </c>
    </row>
    <row r="22" spans="6:24" x14ac:dyDescent="0.2">
      <c r="N22" s="96"/>
      <c r="O22" s="159" t="s">
        <v>28</v>
      </c>
      <c r="P22" s="159"/>
      <c r="Q22" s="56" t="s">
        <v>185</v>
      </c>
      <c r="R22" s="56" t="s">
        <v>186</v>
      </c>
      <c r="S22" s="56" t="s">
        <v>187</v>
      </c>
      <c r="T22" s="56" t="s">
        <v>188</v>
      </c>
      <c r="U22" s="56" t="s">
        <v>189</v>
      </c>
    </row>
    <row r="23" spans="6:24" x14ac:dyDescent="0.2">
      <c r="N23" s="96"/>
      <c r="O23" s="159" t="s">
        <v>34</v>
      </c>
      <c r="P23" s="57" t="s">
        <v>13</v>
      </c>
      <c r="Q23" s="57" t="s">
        <v>35</v>
      </c>
      <c r="R23" s="57" t="s">
        <v>36</v>
      </c>
      <c r="S23" s="57" t="s">
        <v>37</v>
      </c>
      <c r="T23" s="57" t="s">
        <v>38</v>
      </c>
      <c r="U23" s="57" t="s">
        <v>39</v>
      </c>
    </row>
    <row r="24" spans="6:24" x14ac:dyDescent="0.2">
      <c r="N24" s="96"/>
      <c r="O24" s="159"/>
      <c r="P24" s="57"/>
      <c r="Q24" s="58">
        <v>1</v>
      </c>
      <c r="R24" s="58">
        <v>2</v>
      </c>
      <c r="S24" s="58">
        <v>3</v>
      </c>
      <c r="T24" s="58">
        <v>4</v>
      </c>
      <c r="U24" s="58">
        <v>5</v>
      </c>
    </row>
    <row r="25" spans="6:24" x14ac:dyDescent="0.2">
      <c r="N25" s="160" t="s">
        <v>14</v>
      </c>
      <c r="O25" s="63" t="s">
        <v>41</v>
      </c>
      <c r="P25" s="58">
        <v>1</v>
      </c>
      <c r="Q25" s="59">
        <f>Q24+P25</f>
        <v>2</v>
      </c>
      <c r="R25" s="59">
        <f>P25+R24</f>
        <v>3</v>
      </c>
      <c r="S25" s="59">
        <f>P25+S24</f>
        <v>4</v>
      </c>
      <c r="T25" s="61">
        <v>5</v>
      </c>
      <c r="U25" s="60">
        <v>6</v>
      </c>
    </row>
    <row r="26" spans="6:24" x14ac:dyDescent="0.2">
      <c r="N26" s="161"/>
      <c r="O26" s="63" t="s">
        <v>42</v>
      </c>
      <c r="P26" s="58">
        <v>2</v>
      </c>
      <c r="Q26" s="59">
        <f>P26+Q24</f>
        <v>3</v>
      </c>
      <c r="R26" s="59">
        <f>P26+R24</f>
        <v>4</v>
      </c>
      <c r="S26" s="61">
        <f>P26+S24</f>
        <v>5</v>
      </c>
      <c r="T26" s="60">
        <v>6</v>
      </c>
      <c r="U26" s="60">
        <v>7</v>
      </c>
    </row>
    <row r="27" spans="6:24" x14ac:dyDescent="0.2">
      <c r="N27" s="161"/>
      <c r="O27" s="63" t="s">
        <v>43</v>
      </c>
      <c r="P27" s="58">
        <v>3</v>
      </c>
      <c r="Q27" s="59">
        <f>P27+Q24</f>
        <v>4</v>
      </c>
      <c r="R27" s="61">
        <f>P27+R24</f>
        <v>5</v>
      </c>
      <c r="S27" s="60">
        <f>P27+S24</f>
        <v>6</v>
      </c>
      <c r="T27" s="60">
        <v>7</v>
      </c>
      <c r="U27" s="62">
        <v>8</v>
      </c>
    </row>
    <row r="28" spans="6:24" x14ac:dyDescent="0.2">
      <c r="N28" s="161"/>
      <c r="O28" s="63" t="s">
        <v>44</v>
      </c>
      <c r="P28" s="58">
        <v>4</v>
      </c>
      <c r="Q28" s="61">
        <f>P28+Q24</f>
        <v>5</v>
      </c>
      <c r="R28" s="60">
        <f>P28+R24</f>
        <v>6</v>
      </c>
      <c r="S28" s="60">
        <f>P28+S24</f>
        <v>7</v>
      </c>
      <c r="T28" s="62">
        <v>8</v>
      </c>
      <c r="U28" s="62">
        <v>9</v>
      </c>
    </row>
    <row r="29" spans="6:24" x14ac:dyDescent="0.2">
      <c r="N29" s="162"/>
      <c r="O29" s="63" t="s">
        <v>45</v>
      </c>
      <c r="P29" s="58">
        <v>5</v>
      </c>
      <c r="Q29" s="60">
        <f>P29+Q24</f>
        <v>6</v>
      </c>
      <c r="R29" s="60">
        <f>P29+R24</f>
        <v>7</v>
      </c>
      <c r="S29" s="62">
        <f>P29+S24</f>
        <v>8</v>
      </c>
      <c r="T29" s="62">
        <v>9</v>
      </c>
      <c r="U29" s="62">
        <v>10</v>
      </c>
    </row>
    <row r="32" spans="6:24" x14ac:dyDescent="0.2">
      <c r="W32" s="69" t="s">
        <v>13</v>
      </c>
      <c r="X32" s="70" t="s">
        <v>12</v>
      </c>
    </row>
    <row r="33" spans="23:24" x14ac:dyDescent="0.2">
      <c r="W33" s="71" t="s">
        <v>190</v>
      </c>
      <c r="X33" s="72" t="s">
        <v>48</v>
      </c>
    </row>
    <row r="34" spans="23:24" x14ac:dyDescent="0.2">
      <c r="W34" s="65" t="s">
        <v>191</v>
      </c>
      <c r="X34" s="64" t="s">
        <v>50</v>
      </c>
    </row>
    <row r="35" spans="23:24" x14ac:dyDescent="0.2">
      <c r="W35" s="66">
        <v>5</v>
      </c>
      <c r="X35" s="64" t="s">
        <v>51</v>
      </c>
    </row>
    <row r="36" spans="23:24" x14ac:dyDescent="0.2">
      <c r="W36" s="67" t="s">
        <v>192</v>
      </c>
      <c r="X36" s="68" t="s">
        <v>53</v>
      </c>
    </row>
  </sheetData>
  <mergeCells count="14">
    <mergeCell ref="N25:N29"/>
    <mergeCell ref="F16:G16"/>
    <mergeCell ref="F17:F18"/>
    <mergeCell ref="G17:G18"/>
    <mergeCell ref="F12:L12"/>
    <mergeCell ref="F13:O13"/>
    <mergeCell ref="H14:L14"/>
    <mergeCell ref="F15:G15"/>
    <mergeCell ref="O23:O24"/>
    <mergeCell ref="B2:X2"/>
    <mergeCell ref="B5:B9"/>
    <mergeCell ref="Q20:U20"/>
    <mergeCell ref="O21:P21"/>
    <mergeCell ref="O22:P22"/>
  </mergeCells>
  <pageMargins left="0.7" right="0.7" top="0.75" bottom="0.75" header="0.3" footer="0.3"/>
  <pageSetup orientation="portrait" horizontalDpi="0" verticalDpi="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3A7212B4AC54940988A6B3FF0DD6549" ma:contentTypeVersion="13" ma:contentTypeDescription="Crear nuevo documento." ma:contentTypeScope="" ma:versionID="b62f3e158d3f0be1fb77e78c641c9a73">
  <xsd:schema xmlns:xsd="http://www.w3.org/2001/XMLSchema" xmlns:xs="http://www.w3.org/2001/XMLSchema" xmlns:p="http://schemas.microsoft.com/office/2006/metadata/properties" xmlns:ns2="544c868f-44e4-4874-9ffd-3eb4e7815e8f" xmlns:ns3="257e8378-8725-4cc9-846d-8e1c7dff7828" targetNamespace="http://schemas.microsoft.com/office/2006/metadata/properties" ma:root="true" ma:fieldsID="72beee7ec1beccc7b9fc38dde6fe917a" ns2:_="" ns3:_="">
    <xsd:import namespace="544c868f-44e4-4874-9ffd-3eb4e7815e8f"/>
    <xsd:import namespace="257e8378-8725-4cc9-846d-8e1c7dff782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4c868f-44e4-4874-9ffd-3eb4e7815e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57e8378-8725-4cc9-846d-8e1c7dff782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5edfbb56-b4a3-4212-b419-1ac8329f6687}" ma:internalName="TaxCatchAll" ma:showField="CatchAllData" ma:web="257e8378-8725-4cc9-846d-8e1c7dff782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57e8378-8725-4cc9-846d-8e1c7dff7828" xsi:nil="true"/>
    <lcf76f155ced4ddcb4097134ff3c332f xmlns="544c868f-44e4-4874-9ffd-3eb4e7815e8f">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D9437D0-B913-42E2-8848-C79AB61860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44c868f-44e4-4874-9ffd-3eb4e7815e8f"/>
    <ds:schemaRef ds:uri="257e8378-8725-4cc9-846d-8e1c7dff78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178BC29-F2A3-434B-8B1C-F825824E4CF4}">
  <ds:schemaRefs>
    <ds:schemaRef ds:uri="http://schemas.microsoft.com/sharepoint/v3/contenttype/forms"/>
  </ds:schemaRefs>
</ds:datastoreItem>
</file>

<file path=customXml/itemProps3.xml><?xml version="1.0" encoding="utf-8"?>
<ds:datastoreItem xmlns:ds="http://schemas.openxmlformats.org/officeDocument/2006/customXml" ds:itemID="{A908C06B-7FC3-4232-8735-C501FFFBB684}">
  <ds:schemaRefs>
    <ds:schemaRef ds:uri="http://schemas.microsoft.com/office/2006/metadata/properties"/>
    <ds:schemaRef ds:uri="http://schemas.microsoft.com/office/infopath/2007/PartnerControls"/>
    <ds:schemaRef ds:uri="257e8378-8725-4cc9-846d-8e1c7dff7828"/>
    <ds:schemaRef ds:uri="544c868f-44e4-4874-9ffd-3eb4e7815e8f"/>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CALIFICACIÓN DE RIESGOS </vt:lpstr>
      <vt:lpstr>Matriz - Formato Ajustado</vt:lpstr>
      <vt:lpstr>Criterios de valoración</vt:lpstr>
      <vt:lpstr>'CALIFICACIÓN DE RIESGOS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Muñoz Claros</dc:creator>
  <cp:keywords/>
  <dc:description/>
  <cp:lastModifiedBy>Maria Fernanda Carrillo Mendez</cp:lastModifiedBy>
  <cp:revision/>
  <dcterms:created xsi:type="dcterms:W3CDTF">2014-04-13T01:20:27Z</dcterms:created>
  <dcterms:modified xsi:type="dcterms:W3CDTF">2026-01-10T00:55:54Z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0x010100F3A7212B4AC54940988A6B3FF0DD6549</vt:lpwstr>
  </property>
  <property fmtid="{D5CDD505-2E9C-101B-9397-08002B2CF9AE}" pid="3" name="MediaServiceImageTags">
    <vt:lpwstr/>
  </property>
</Properties>
</file>