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lip\Desktop\MINAS\DIRECCIÓN DE IDROCARBUROS\Objeto igual No. 1\10. EP-2026-0602\PRECONTRACTUAL\"/>
    </mc:Choice>
  </mc:AlternateContent>
  <xr:revisionPtr revIDLastSave="0" documentId="13_ncr:1_{38C8DABF-D7F2-4760-8C5F-D807954C3C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Data!$A$1:$N$43</definedName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8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2" l="1"/>
  <c r="M33" i="2"/>
  <c r="M34" i="2"/>
  <c r="M35" i="2"/>
  <c r="M28" i="2" l="1"/>
  <c r="M29" i="2"/>
  <c r="M30" i="2"/>
  <c r="M31" i="2"/>
  <c r="M36" i="2"/>
  <c r="M23" i="2"/>
  <c r="M27" i="2"/>
  <c r="M21" i="2"/>
  <c r="M22" i="2"/>
  <c r="M24" i="2"/>
  <c r="M25" i="2"/>
  <c r="M26" i="2"/>
  <c r="M20" i="2"/>
  <c r="M37" i="2" l="1"/>
  <c r="M17" i="2" s="1"/>
  <c r="L17" i="2" s="1"/>
  <c r="O1" i="3" l="1"/>
</calcChain>
</file>

<file path=xl/sharedStrings.xml><?xml version="1.0" encoding="utf-8"?>
<sst xmlns="http://schemas.openxmlformats.org/spreadsheetml/2006/main" count="63" uniqueCount="61">
  <si>
    <t>FORMATO VERIFICACIÓN EXPERIENCIA PARA CONTRATISTAS DE PRESTACIÓN DE SERVICIOS PROFESIONALES Y APOYO A LA GESTIÓN</t>
  </si>
  <si>
    <t>T-GC-F-04</t>
  </si>
  <si>
    <t>02-12-2025</t>
  </si>
  <si>
    <t>V-4</t>
  </si>
  <si>
    <t>´+</t>
  </si>
  <si>
    <t>EXPERIENCIA</t>
  </si>
  <si>
    <t>DOCUMENTO DE IDENTIFICACIÓN Y No.: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</si>
  <si>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</si>
  <si>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</si>
  <si>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</si>
  <si>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</si>
  <si>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</si>
  <si>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</si>
  <si>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</si>
  <si>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</si>
  <si>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</si>
  <si>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</si>
  <si>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</si>
  <si>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</si>
  <si>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</si>
  <si>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</si>
  <si>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</si>
  <si>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</si>
  <si>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</si>
  <si>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</si>
  <si>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</si>
  <si>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</si>
  <si>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</si>
  <si>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</si>
  <si>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</si>
  <si>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</si>
  <si>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</si>
  <si>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</si>
  <si>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</si>
  <si>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</si>
  <si>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</si>
  <si>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>LUIS FERNANDO LEÓN CORTÉS</t>
  </si>
  <si>
    <t>ECONOMISTA</t>
  </si>
  <si>
    <t>Título Profesional en Contaduría y/o Finanzas y/o Economía y/o afines al NBC de estas profesiones según el SNIES</t>
  </si>
  <si>
    <t>Postgrado en la modalidad de especialización en gerencia Financiera y/o Finanzas y/o Gerencia de Costos y Presupuesto y/o Gerencia de Proyectos y/o Gestión de Proyectos y/o afines al NBC de estas especialidades según el SNIES y/o su equivalencia de conformidad con el decreto 1083 de 2015</t>
  </si>
  <si>
    <t>Mínimo veinticinco (25) meses de experiencia profesional relacionada en actividades contables y/o financieras y/o económicas, y/o en seguimiento y/o análisis y/o consolidación de información presupuestal y/o en registros contables y/o en elaboración y/o presentación de informes contables y/o en elaboración de propuestas económicas, y/o en elaboración y/o consolidación y/o análisis de información y/o datos presupuestales y/o evaluación de procesos y/o generación de insumos y/o formulación y/o actualización de políticas públicas en el sector combustibles y/o en temas relacionados con el objeto del contrato y/o su equivalencia de conformidad con lo dispuesto en el Decreto 1083 de 2015</t>
  </si>
  <si>
    <t>SE APLICA CONVALIDACIÓN DE TITULO DE ESPECIALIZACION  POR 24 MESES DE
EXPERIENCIA PROFESIONAL DE CONFORMIDAD CON EL DECRETO 1083 DE 2015.</t>
  </si>
  <si>
    <t>CUMPLE (  X   )</t>
  </si>
  <si>
    <t>MAS DE 49 MESES</t>
  </si>
  <si>
    <r>
      <t xml:space="preserve">ASOCIACIÓN MUTUAL LA ESTRADA - AMES
</t>
    </r>
    <r>
      <rPr>
        <sz val="10"/>
        <rFont val="Arial"/>
        <family val="2"/>
      </rPr>
      <t>Realizó actividades de planeación, formulación y evaluación de proyectos, y d e capacitación y asesoría e n las áreas d e formación empresarial y ambiental.</t>
    </r>
  </si>
  <si>
    <r>
      <t xml:space="preserve">JARDÍN BOTÁNICO DE BOGOTÁ
</t>
    </r>
    <r>
      <rPr>
        <sz val="10"/>
        <rFont val="Arial"/>
        <family val="2"/>
      </rPr>
      <t>Realizar e l seguimiento a los procesos y procedimientos que involucran el ejercicio
de sus actividades, informando oportunamente a s u supervisor, para que realicen los
ajustes que garanticen l a gestión de la entidad, el cumplimiento de su misión y la
estandarización de sus bienes y servicios, con el propósito de asegurar e l desarrollo
e implementación de los sistemas de mejoramiento institucional de su área.
• Participar en l a formulación y ejecución de estrategias y métodos para implementar
e l sistema de control interno, l a cultura del autocontrol y d e l a administración del
riesgo, e incumplimiento d e las disposiciones vigentes.
* Realizar l a coordinación, el seguimiento y control a las actividades d e plantación y
mantenimiento de árboles con participación ciudadana y por gestión institucional
desarrolladas e n l a zona asignada.
• Realizar la gestión interinstitucional y la gestión comunitaria referente a la
arborización e n las localidades a cargo.
• Elaborar propuestas de asesorías y servicios técnicos especializados, d e
conformidad con los requerimientos realizados por e l Subdirector Técnico Operativo
o el Coordinador del Proyecto d e Arborización Urbana.</t>
    </r>
  </si>
  <si>
    <r>
      <t xml:space="preserve">JARDÍN BOTÁNICO DE BOGOTÁ
</t>
    </r>
    <r>
      <rPr>
        <sz val="10"/>
        <rFont val="Arial"/>
        <family val="2"/>
      </rPr>
      <t>Realizar la supervisión de los contratos que se suscriban en desarrollo del
Realizar l a coordinación, l a gestión interinstitucional y comunitaria y el seguimiento y control de las actividades relacionadas con los procesos de plantación, siembra y mantenimiento de la malla verde, con participación ciudadana, desarrollados en los territorios ambientales de l a ciudad
Realizar el seguimiento y consolidación de la información requerida para la
elaboración de los informes de gestión, plan estratégico, plan de acción, POR y demás informes requeridos por las Oficinas Asesoras de Planeación y Control 
Interno de la entidad en lo relacionado con el componente "intervención a proyectos de jardinería" del proyecto 7059.
Realizar l a coordinación para la socialización, revisión y ajustes a los planes locales de arborización urbana - PLAU en las localidades de los territorios ambientales a
cargo.
• Elaborar los estudios previos y demás componente social del proyecto 7059, de
acuerdo a lo establecido por la Oficina Jurídica d e la entidad.
› Realizar aportes sociales en la formulación del Manual Distrital de Silvicultura
Urbana y Zonas Verdes, e n l o relacionado con el tema de arborización, así como l a
formulación de las propuestas sociales que se requieran para l a suscripción de
nuevas alianzas y convenios.</t>
    </r>
  </si>
  <si>
    <r>
      <t xml:space="preserve">JARDÍN BOTÁNICO DE BOGOTÁ
</t>
    </r>
    <r>
      <rPr>
        <sz val="10"/>
        <rFont val="Arial"/>
        <family val="2"/>
      </rPr>
      <t>Realizar procesos de planificación, seguimiento y evaluación de los componentes
desarrollados en el proyecto para su retroalimentación y ajustes respectivos al plan
operativo del proyecto con miras a l cumplimiento d e las metas.
• Desarrollar acciones de seguimiento y acompañamiento a las actividades
administrativas y presupuestales, necesarias para la consolidación de los informes
de gestión, indicadores y metas del proyecto Agricultura Urbana y elaborar
documentos y demás informes solicitados por e l supervisor y/o la Subdirección
Técnica
• Conceptuar y dar viabilidad sobre los estudios previos y demás estudios técnicos de
los proyectos de agricultura urbana que hayan sido formulados como iniciativa d e las
localidades.
› Realizar el seguimiento a l a ejecución técnica, social y financiera de los contratos y
convenios suscritos en el marco del proyecto 319, velando por el cumplimiento de
las metas programadas.
• Apoyar a la Subdirección Técnica Operativa e n la supervisión d e los coordinadores
técnicos y sociales y demás profesionales del proyecto 319 que s e l e asignen.
• Representar a la institución ante las diferentes entidades, comunidades e instancias
del orden local, distrital y regional, en todos los procesos y requerimientos de apoyo
solicitados por l a Subdirección Técnica Operativa.</t>
    </r>
  </si>
  <si>
    <r>
      <t xml:space="preserve">JARDÍN BOTÁNICO DE BOGOTÁ
</t>
    </r>
    <r>
      <rPr>
        <sz val="10"/>
        <rFont val="Arial"/>
        <family val="2"/>
      </rPr>
      <t>• Adecuar y armonizar la metodología y lineamientos de Participación de l a
Subdirección Científica para s u fortalecimiento institucional en las comunidades y
brindar lineamientos d e formulación d e contenidos técnicos para las comunidades
trabajadas en e l proyecto 318.
• Diseñar e implementar herramientas y mecanismos que permitan mediante l a
generación y transferencia de conocimientos en los Territorios Ambientales:
construir tejido social, que permita valorar l a biodiversidad y comprometer s u
conservación.
• Realizar talleres internos de actualización sobre políticas distritales de participación
social, gestión local y demás políticas públicas enmarcadas e n desarrollo social
participativo.
• Establecer las prioridades acuerdos y/o convenios que permitan identificar
necesidades comunes entre las comunidades y las organizaciones locales para
promover la solución a los conflictos am</t>
    </r>
  </si>
  <si>
    <r>
      <t xml:space="preserve">SECRETARÍA DISTRITAL DE AMBIENTE
</t>
    </r>
    <r>
      <rPr>
        <sz val="10"/>
        <rFont val="Arial"/>
        <family val="2"/>
      </rPr>
      <t xml:space="preserve">RESTACION D E SERVICIOS D E U N PROFESIONAL PARA DINAMIZAR LOS PROCESOS D E LA GESTION AMBIENTAL
LOCAL EN E L MARCO DE LA ESTRATEGIA DESCENTRALIZACION
DESCONCENTRACION, DESARROLLANDO E IMPLEMENTANDO INSTRUMENTOS MECANISMOS PLANEACION PARTICIPATIVA PARA CONSOLIDAR LA GESTION AMBIENTAL </t>
    </r>
  </si>
  <si>
    <r>
      <t xml:space="preserve">SECRETARÍA DISTRITAL DE AMBIENTE
</t>
    </r>
    <r>
      <rPr>
        <sz val="10"/>
        <rFont val="Arial"/>
        <family val="2"/>
      </rPr>
      <t xml:space="preserve">
POYAR GESTIÓN LAS LOCALIDADES DEL TERRITORIO DE
MESOCIUDAD EN EL MARCO DEL PROCESO DE DESCENTRALIZACIÓN D E LA GESTIÓN AMBIENTAL LOCAL EN EL DISTRITO CAPITAL</t>
    </r>
  </si>
  <si>
    <r>
      <t xml:space="preserve">SECRETARÍA DISTRITAL DE AMBIENTE
</t>
    </r>
    <r>
      <rPr>
        <sz val="10"/>
        <rFont val="Arial"/>
        <family val="2"/>
      </rPr>
      <t xml:space="preserve">
APOYAR LOS PROCESOS COMUNITARIOS E INSTITUCIONALES PARA LA CONSTRUCCIÓN DE CULTURA AMBIENTAL EN EL TERRITORIO DE MESOCIUDAD CON EL PROPÓSITO DE
GENERAR APROPIACIÓN DE CIUDAD</t>
    </r>
  </si>
  <si>
    <r>
      <t xml:space="preserve">SECRETARÍA DISTRITAL DE AMBIENTE
</t>
    </r>
    <r>
      <rPr>
        <sz val="10"/>
        <rFont val="Arial"/>
        <family val="2"/>
      </rPr>
      <t>APOYAR LA IMPLEMENTACIÓN DE INSTRUMENTOS DE PLANEACIÓN Y GESTIÓN AMBIENTAL EN EL MARCO DEL DECRETO 612 DE 2006, EN LAS LOCALIDADES DEL DISTRITO CAPITAL</t>
    </r>
  </si>
  <si>
    <r>
      <t xml:space="preserve">SECRETARÍA DISTRITAL DE AMBIENTE
</t>
    </r>
    <r>
      <rPr>
        <sz val="10"/>
        <rFont val="Arial"/>
        <family val="2"/>
      </rPr>
      <t>DESARROLLAR ACTIVIDADES DE APOYO EN
EL COMPONENTE "DE PLANEACION
ADMINISTRATIVO Y FINANCIERO EN LA
SUBDIRECCION DE CONTROL AMBIENTAL
AL SECTOR PUBLICO</t>
    </r>
  </si>
  <si>
    <r>
      <t xml:space="preserve">EAAB
</t>
    </r>
    <r>
      <rPr>
        <sz val="10"/>
        <rFont val="Arial"/>
        <family val="2"/>
      </rPr>
      <t>Prestación de servicios profesionales para apoyar el
relacionamiento y l a coordinación interinstitucional de las
actividadés en el marco del proyecto" Conservación,
Restauración y Usos Sostenible de servicios ecosistémicos
entre los Páramos d e Guerrero, Chingaza, Sumapaz, Los
Cerros Orientales y su área de influencia.</t>
    </r>
  </si>
  <si>
    <r>
      <t xml:space="preserve">EAAB
</t>
    </r>
    <r>
      <rPr>
        <sz val="10"/>
        <rFont val="Arial"/>
        <family val="2"/>
      </rPr>
      <t>Prestación de servicios profesionales para apoyar e l
relacionamiento y la coordinación interinstitucional d e las
actividades en el marco del proyecto "Conservación,
restauración y uso sostenible d e servicios ecosistémicos
entre los paramos d e Guerrero, Chingaza; Sumapaz, los
cerros orientales y su área de influencia"</t>
    </r>
  </si>
  <si>
    <r>
      <t xml:space="preserve">ASOCIACIÓN MUTUAL LA ESTRADA - AMES
</t>
    </r>
    <r>
      <rPr>
        <sz val="10"/>
        <rFont val="Arial"/>
        <family val="2"/>
      </rPr>
      <t xml:space="preserve">
-Coordinación y asesoría en la elaboración de proyectos comunitarios y de economía solidaria. -Capacitación en las áreas ciudadana, empresarial y ambiental. -Orientador y formador en las iniciativas de emprendimiento, optimizando el trabajo de equipos y relaciones entre las organizaciones y la comunidad.</t>
    </r>
  </si>
  <si>
    <r>
      <t xml:space="preserve">ALCALDÍA LOCAL DE CIUDAD BOLÍVAR
</t>
    </r>
    <r>
      <rPr>
        <sz val="10"/>
        <rFont val="Arial"/>
        <family val="2"/>
      </rPr>
      <t>Prestación de servicios profesionales en el área de gestión de desarrollo local de Ciudad Bolívar planeación, realizando las actividades
concernientes al desarrollo de los proyectos de inversión, seguimiento, evaluación y apoyo a las liquidaciones designadas, en cumplimiento al plan de desarrollo local 2021-2024.</t>
    </r>
  </si>
  <si>
    <r>
      <t xml:space="preserve">ALCALDÍA LOCAL DE CIUDAD BOLÍVAR
</t>
    </r>
    <r>
      <rPr>
        <sz val="10"/>
        <rFont val="Arial"/>
        <family val="2"/>
      </rPr>
      <t xml:space="preserve">
Prestación de servicios profesionales en el área de gestión de desarrollo local de Ciudad Bolívar en temas de planeación, realizando las actividades concernientes al desarrollo de los proyectos de inversión; en cuanto a formulación, seguimiento, ejecución, supervisión y liquidación de los procesos que sean designados, en cumplimiento al plan de desarrolo local 2021-2024.</t>
    </r>
  </si>
  <si>
    <r>
      <t xml:space="preserve">ALCALDÍA LOCAL DE CIUDAD BOLÍVAR
</t>
    </r>
    <r>
      <rPr>
        <sz val="10"/>
        <rFont val="Arial"/>
        <family val="2"/>
      </rPr>
      <t>Prestar los servicios profesionales e n e l área de gestión de
desarrollo local de Ciudad Bolívar e n temas d e
Planeación, así como la formulación, evaluación,
seguimiento, apoyo a la supervisión y liquidación d e los
proyectos de inversión y procesos contractuales que sean designados</t>
    </r>
  </si>
  <si>
    <r>
      <t xml:space="preserve">ALCALDÍA LOCAL DE CIUDAD BOLÍVAR
</t>
    </r>
    <r>
      <rPr>
        <sz val="10"/>
        <rFont val="Arial"/>
        <family val="2"/>
      </rPr>
      <t>Prestar los servicios profesionales en el área de gestión de
desarrollo local de ciudad bolívar en temas de planeación,
realizando las actividades concernientes al desarrollo de
los proyectos d e inversión; e n cuanto a formulación,
seguimiento, ejecución, supervisión y liquidación de los
procesos que sean designados, en cumplimiento a l Plan de
Desarrollo Local 2021-2024".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</si>
</sst>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3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3" fillId="2" borderId="53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14" fontId="1" fillId="3" borderId="6" xfId="0" applyNumberFormat="1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6" borderId="18" xfId="0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/>
      <protection locked="0"/>
    </xf>
    <xf numFmtId="0" fontId="1" fillId="0" borderId="59" xfId="0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0" borderId="62" xfId="0" applyNumberFormat="1" applyFont="1" applyBorder="1" applyAlignment="1" applyProtection="1">
      <alignment horizontal="center" vertical="center"/>
      <protection locked="0"/>
    </xf>
    <xf numFmtId="14" fontId="1" fillId="0" borderId="27" xfId="0" applyNumberFormat="1" applyFont="1" applyBorder="1" applyAlignment="1" applyProtection="1">
      <alignment horizontal="center" vertical="center"/>
      <protection locked="0"/>
    </xf>
    <xf numFmtId="14" fontId="1" fillId="0" borderId="63" xfId="0" applyNumberFormat="1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vertical="center" wrapText="1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vertical="center" wrapText="1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vertical="center" wrapText="1"/>
      <protection locked="0"/>
    </xf>
    <xf numFmtId="0" fontId="3" fillId="0" borderId="14" xfId="0" applyFont="1" applyBorder="1" applyAlignment="1" applyProtection="1">
      <alignment vertical="center" wrapText="1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14" fontId="1" fillId="0" borderId="13" xfId="0" applyNumberFormat="1" applyFont="1" applyBorder="1" applyAlignment="1" applyProtection="1">
      <alignment horizontal="center" vertical="center"/>
      <protection locked="0"/>
    </xf>
    <xf numFmtId="14" fontId="1" fillId="0" borderId="14" xfId="0" applyNumberFormat="1" applyFont="1" applyBorder="1" applyAlignment="1" applyProtection="1">
      <alignment horizontal="center" vertical="center"/>
      <protection locked="0"/>
    </xf>
    <xf numFmtId="14" fontId="1" fillId="0" borderId="38" xfId="0" applyNumberFormat="1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9" xfId="0" applyFont="1" applyBorder="1" applyAlignment="1" applyProtection="1">
      <alignment horizontal="center" vertical="center"/>
      <protection hidden="1"/>
    </xf>
    <xf numFmtId="0" fontId="6" fillId="0" borderId="48" xfId="0" applyFont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4" borderId="54" xfId="0" applyFont="1" applyFill="1" applyBorder="1" applyAlignment="1" applyProtection="1">
      <alignment horizontal="left" vertical="center" wrapText="1"/>
      <protection locked="0"/>
    </xf>
    <xf numFmtId="0" fontId="1" fillId="4" borderId="55" xfId="0" applyFont="1" applyFill="1" applyBorder="1" applyAlignment="1" applyProtection="1">
      <alignment horizontal="left" vertical="center" wrapText="1"/>
      <protection locked="0"/>
    </xf>
    <xf numFmtId="0" fontId="1" fillId="4" borderId="56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4" borderId="21" xfId="0" applyFont="1" applyFill="1" applyBorder="1" applyAlignment="1" applyProtection="1">
      <alignment horizontal="left" vertical="center" wrapText="1"/>
      <protection locked="0"/>
    </xf>
    <xf numFmtId="0" fontId="1" fillId="4" borderId="22" xfId="0" applyFont="1" applyFill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3" fillId="3" borderId="60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1" fillId="3" borderId="40" xfId="0" applyFont="1" applyFill="1" applyBorder="1" applyAlignment="1" applyProtection="1">
      <alignment horizontal="center" vertical="center" wrapText="1"/>
      <protection locked="0"/>
    </xf>
    <xf numFmtId="0" fontId="1" fillId="3" borderId="41" xfId="0" applyFont="1" applyFill="1" applyBorder="1" applyAlignment="1" applyProtection="1">
      <alignment horizontal="center" vertical="center" wrapText="1"/>
      <protection locked="0"/>
    </xf>
    <xf numFmtId="0" fontId="1" fillId="3" borderId="46" xfId="0" applyFont="1" applyFill="1" applyBorder="1" applyAlignment="1" applyProtection="1">
      <alignment horizontal="center" vertical="center" wrapText="1"/>
      <protection locked="0"/>
    </xf>
    <xf numFmtId="0" fontId="1" fillId="3" borderId="58" xfId="0" applyFont="1" applyFill="1" applyBorder="1" applyAlignment="1" applyProtection="1">
      <alignment horizontal="center" vertical="center" wrapText="1"/>
      <protection locked="0"/>
    </xf>
    <xf numFmtId="0" fontId="1" fillId="3" borderId="49" xfId="0" applyFont="1" applyFill="1" applyBorder="1" applyAlignment="1" applyProtection="1">
      <alignment horizontal="center" vertical="center" wrapText="1"/>
      <protection locked="0"/>
    </xf>
    <xf numFmtId="0" fontId="1" fillId="3" borderId="50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3" fillId="0" borderId="6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3" borderId="47" xfId="0" applyFont="1" applyFill="1" applyBorder="1" applyAlignment="1" applyProtection="1">
      <alignment horizontal="center" vertical="center" wrapText="1"/>
      <protection locked="0"/>
    </xf>
    <xf numFmtId="0" fontId="1" fillId="3" borderId="36" xfId="0" applyFont="1" applyFill="1" applyBorder="1" applyAlignment="1" applyProtection="1">
      <alignment horizontal="center" vertical="center" wrapText="1"/>
      <protection locked="0"/>
    </xf>
    <xf numFmtId="0" fontId="1" fillId="3" borderId="37" xfId="0" applyFont="1" applyFill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left"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1" fontId="6" fillId="0" borderId="20" xfId="0" applyNumberFormat="1" applyFont="1" applyBorder="1" applyAlignment="1" applyProtection="1">
      <alignment horizontal="center" vertical="center"/>
      <protection locked="0"/>
    </xf>
    <xf numFmtId="1" fontId="6" fillId="0" borderId="21" xfId="0" applyNumberFormat="1" applyFont="1" applyBorder="1" applyAlignment="1" applyProtection="1">
      <alignment horizontal="center" vertical="center"/>
      <protection locked="0"/>
    </xf>
    <xf numFmtId="1" fontId="6" fillId="0" borderId="22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14" fontId="1" fillId="3" borderId="6" xfId="0" applyNumberFormat="1" applyFont="1" applyFill="1" applyBorder="1" applyAlignment="1" applyProtection="1">
      <alignment horizontal="center" vertical="center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3" fillId="2" borderId="60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2" borderId="48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14" fontId="1" fillId="0" borderId="42" xfId="0" applyNumberFormat="1" applyFont="1" applyBorder="1" applyAlignment="1" applyProtection="1">
      <alignment horizontal="center" vertical="center"/>
      <protection locked="0"/>
    </xf>
    <xf numFmtId="14" fontId="1" fillId="0" borderId="43" xfId="0" applyNumberFormat="1" applyFont="1" applyBorder="1" applyAlignment="1" applyProtection="1">
      <alignment horizontal="center" vertical="center"/>
      <protection locked="0"/>
    </xf>
    <xf numFmtId="14" fontId="1" fillId="0" borderId="44" xfId="0" applyNumberFormat="1" applyFont="1" applyBorder="1" applyAlignment="1" applyProtection="1">
      <alignment horizontal="center" vertical="center"/>
      <protection locked="0"/>
    </xf>
    <xf numFmtId="14" fontId="1" fillId="0" borderId="45" xfId="0" applyNumberFormat="1" applyFont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3" fillId="2" borderId="51" xfId="0" applyFont="1" applyFill="1" applyBorder="1" applyAlignment="1" applyProtection="1">
      <alignment horizontal="center" vertical="center" wrapText="1"/>
      <protection locked="0"/>
    </xf>
    <xf numFmtId="0" fontId="3" fillId="0" borderId="47" xfId="0" applyFont="1" applyBorder="1" applyAlignment="1" applyProtection="1">
      <alignment vertical="center" wrapText="1"/>
      <protection locked="0"/>
    </xf>
    <xf numFmtId="0" fontId="1" fillId="0" borderId="36" xfId="0" applyFont="1" applyBorder="1" applyAlignment="1" applyProtection="1">
      <alignment vertical="center" wrapText="1"/>
      <protection locked="0"/>
    </xf>
    <xf numFmtId="14" fontId="1" fillId="0" borderId="35" xfId="0" applyNumberFormat="1" applyFont="1" applyBorder="1" applyAlignment="1" applyProtection="1">
      <alignment horizontal="center" vertical="center"/>
      <protection locked="0"/>
    </xf>
    <xf numFmtId="14" fontId="1" fillId="0" borderId="33" xfId="0" applyNumberFormat="1" applyFont="1" applyBorder="1" applyAlignment="1" applyProtection="1">
      <alignment horizontal="center" vertical="center"/>
      <protection locked="0"/>
    </xf>
    <xf numFmtId="14" fontId="1" fillId="0" borderId="34" xfId="0" applyNumberFormat="1" applyFont="1" applyBorder="1" applyAlignment="1" applyProtection="1">
      <alignment horizontal="center" vertical="center"/>
      <protection locked="0"/>
    </xf>
    <xf numFmtId="14" fontId="1" fillId="0" borderId="57" xfId="0" applyNumberFormat="1" applyFont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1</xdr:row>
      <xdr:rowOff>0</xdr:rowOff>
    </xdr:from>
    <xdr:to>
      <xdr:col>13</xdr:col>
      <xdr:colOff>0</xdr:colOff>
      <xdr:row>2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342899</xdr:colOff>
      <xdr:row>1</xdr:row>
      <xdr:rowOff>29436</xdr:rowOff>
    </xdr:from>
    <xdr:to>
      <xdr:col>3</xdr:col>
      <xdr:colOff>228600</xdr:colOff>
      <xdr:row>3</xdr:row>
      <xdr:rowOff>179186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755FF7-0AC9-48AB-95AF-41811956F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49" y="410436"/>
          <a:ext cx="857251" cy="84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N43"/>
  <sheetViews>
    <sheetView showGridLines="0" tabSelected="1" view="pageBreakPreview" topLeftCell="C34" zoomScale="80" zoomScaleNormal="90" zoomScaleSheetLayoutView="80" zoomScalePageLayoutView="80" workbookViewId="0">
      <selection activeCell="H41" sqref="H41"/>
    </sheetView>
  </sheetViews>
  <sheetFormatPr baseColWidth="10" defaultColWidth="11.42578125" defaultRowHeight="30" customHeight="1" x14ac:dyDescent="0.2"/>
  <cols>
    <col min="1" max="1" width="1.7109375" style="1" customWidth="1"/>
    <col min="2" max="2" width="3.7109375" style="1" customWidth="1"/>
    <col min="3" max="3" width="14.42578125" style="2" customWidth="1"/>
    <col min="4" max="4" width="12.7109375" style="1" customWidth="1"/>
    <col min="5" max="5" width="14.42578125" style="1" customWidth="1"/>
    <col min="6" max="8" width="12.7109375" style="1" customWidth="1"/>
    <col min="9" max="9" width="13.85546875" style="1" customWidth="1"/>
    <col min="10" max="10" width="14.42578125" style="1" customWidth="1"/>
    <col min="11" max="11" width="14.85546875" style="1" customWidth="1"/>
    <col min="12" max="12" width="16.28515625" style="1" customWidth="1"/>
    <col min="13" max="13" width="16.28515625" style="3" customWidth="1"/>
    <col min="14" max="14" width="2.28515625" style="1" customWidth="1"/>
    <col min="15" max="15" width="10.7109375" style="1" customWidth="1"/>
    <col min="16" max="16384" width="11.42578125" style="1"/>
  </cols>
  <sheetData>
    <row r="1" spans="2:14" ht="30" customHeight="1" thickBot="1" x14ac:dyDescent="0.25"/>
    <row r="2" spans="2:14" ht="39.75" customHeight="1" thickBot="1" x14ac:dyDescent="0.25">
      <c r="B2" s="68"/>
      <c r="C2" s="69"/>
      <c r="D2" s="70"/>
      <c r="E2" s="68" t="s">
        <v>0</v>
      </c>
      <c r="F2" s="69"/>
      <c r="G2" s="69"/>
      <c r="H2" s="69"/>
      <c r="I2" s="69"/>
      <c r="J2" s="69"/>
      <c r="K2" s="70"/>
      <c r="L2" s="50"/>
      <c r="M2" s="51"/>
    </row>
    <row r="3" spans="2:14" ht="15" customHeight="1" thickBot="1" x14ac:dyDescent="0.25">
      <c r="B3" s="71"/>
      <c r="C3" s="72"/>
      <c r="D3" s="73"/>
      <c r="E3" s="71"/>
      <c r="F3" s="72"/>
      <c r="G3" s="72"/>
      <c r="H3" s="72"/>
      <c r="I3" s="72"/>
      <c r="J3" s="72"/>
      <c r="K3" s="73"/>
      <c r="L3" s="50" t="s">
        <v>1</v>
      </c>
      <c r="M3" s="51"/>
    </row>
    <row r="4" spans="2:14" ht="17.25" customHeight="1" thickBot="1" x14ac:dyDescent="0.25">
      <c r="B4" s="74"/>
      <c r="C4" s="75"/>
      <c r="D4" s="76"/>
      <c r="E4" s="74"/>
      <c r="F4" s="75"/>
      <c r="G4" s="75"/>
      <c r="H4" s="75"/>
      <c r="I4" s="75"/>
      <c r="J4" s="75"/>
      <c r="K4" s="76"/>
      <c r="L4" s="26" t="s">
        <v>2</v>
      </c>
      <c r="M4" s="27" t="s">
        <v>3</v>
      </c>
    </row>
    <row r="5" spans="2:14" ht="12.75" hidden="1" x14ac:dyDescent="0.2">
      <c r="B5" s="10"/>
      <c r="C5" s="5"/>
      <c r="D5" s="4" t="s">
        <v>4</v>
      </c>
      <c r="E5" s="4"/>
      <c r="F5" s="4"/>
      <c r="G5" s="4"/>
      <c r="H5" s="4"/>
      <c r="I5" s="4"/>
      <c r="J5" s="4"/>
      <c r="K5" s="9"/>
      <c r="L5" s="13"/>
      <c r="M5" s="14"/>
    </row>
    <row r="6" spans="2:14" ht="16.5" customHeight="1" thickBot="1" x14ac:dyDescent="0.25">
      <c r="B6" s="52"/>
      <c r="C6" s="53"/>
      <c r="D6" s="53"/>
      <c r="E6" s="53"/>
      <c r="F6" s="53"/>
      <c r="G6" s="53"/>
      <c r="H6" s="53"/>
      <c r="I6" s="53"/>
      <c r="J6" s="53"/>
      <c r="K6" s="53"/>
      <c r="L6" s="53"/>
      <c r="M6" s="54"/>
    </row>
    <row r="7" spans="2:14" ht="33.75" customHeight="1" thickBot="1" x14ac:dyDescent="0.25">
      <c r="B7" s="57"/>
      <c r="C7" s="146" t="s">
        <v>36</v>
      </c>
      <c r="D7" s="147"/>
      <c r="E7" s="147"/>
      <c r="F7" s="147"/>
      <c r="G7" s="147"/>
      <c r="H7" s="147"/>
      <c r="I7" s="147"/>
      <c r="J7" s="148"/>
      <c r="K7" s="119"/>
      <c r="L7" s="154" t="s">
        <v>5</v>
      </c>
      <c r="M7" s="155"/>
    </row>
    <row r="8" spans="2:14" ht="29.25" customHeight="1" thickBot="1" x14ac:dyDescent="0.25">
      <c r="B8" s="57"/>
      <c r="C8" s="139" t="s">
        <v>6</v>
      </c>
      <c r="D8" s="140"/>
      <c r="E8" s="141">
        <v>19276130</v>
      </c>
      <c r="F8" s="142"/>
      <c r="G8" s="142"/>
      <c r="H8" s="142"/>
      <c r="I8" s="142"/>
      <c r="J8" s="143"/>
      <c r="K8" s="119"/>
      <c r="L8" s="8" t="s">
        <v>42</v>
      </c>
      <c r="M8" s="11" t="s">
        <v>7</v>
      </c>
    </row>
    <row r="9" spans="2:14" ht="41.25" customHeight="1" thickBot="1" x14ac:dyDescent="0.25">
      <c r="B9" s="57"/>
      <c r="C9" s="32" t="s">
        <v>8</v>
      </c>
      <c r="D9" s="33">
        <v>25</v>
      </c>
      <c r="E9" s="34">
        <v>3</v>
      </c>
      <c r="F9" s="35">
        <v>1983</v>
      </c>
      <c r="G9" s="36" t="s">
        <v>9</v>
      </c>
      <c r="H9" s="37">
        <v>16</v>
      </c>
      <c r="I9" s="38">
        <v>5</v>
      </c>
      <c r="J9" s="39">
        <v>1991</v>
      </c>
      <c r="K9" s="119"/>
      <c r="L9" s="111"/>
      <c r="M9" s="112"/>
    </row>
    <row r="10" spans="2:14" ht="42" customHeight="1" thickBot="1" x14ac:dyDescent="0.25">
      <c r="B10" s="57"/>
      <c r="C10" s="36" t="s">
        <v>10</v>
      </c>
      <c r="D10" s="40">
        <v>15</v>
      </c>
      <c r="E10" s="41">
        <v>12</v>
      </c>
      <c r="F10" s="42">
        <v>1981</v>
      </c>
      <c r="G10" s="117"/>
      <c r="H10" s="117"/>
      <c r="I10" s="117"/>
      <c r="J10" s="117"/>
      <c r="K10" s="117"/>
      <c r="L10" s="113"/>
      <c r="M10" s="114"/>
    </row>
    <row r="11" spans="2:14" ht="20.100000000000001" customHeight="1" thickBot="1" x14ac:dyDescent="0.25">
      <c r="B11" s="57"/>
      <c r="C11" s="59"/>
      <c r="D11" s="59"/>
      <c r="E11" s="59"/>
      <c r="F11" s="59"/>
      <c r="G11" s="118"/>
      <c r="H11" s="118"/>
      <c r="I11" s="118"/>
      <c r="J11" s="118"/>
      <c r="K11" s="118"/>
      <c r="L11" s="113"/>
      <c r="M11" s="114"/>
    </row>
    <row r="12" spans="2:14" ht="24" customHeight="1" thickBot="1" x14ac:dyDescent="0.25">
      <c r="B12" s="57"/>
      <c r="C12" s="161" t="s">
        <v>11</v>
      </c>
      <c r="D12" s="162"/>
      <c r="E12" s="163"/>
      <c r="F12" s="60" t="s">
        <v>12</v>
      </c>
      <c r="G12" s="170"/>
      <c r="H12" s="61"/>
      <c r="I12" s="122" t="s">
        <v>13</v>
      </c>
      <c r="J12" s="123"/>
      <c r="K12" s="66"/>
      <c r="L12" s="113"/>
      <c r="M12" s="114"/>
    </row>
    <row r="13" spans="2:14" ht="54.75" customHeight="1" thickBot="1" x14ac:dyDescent="0.25">
      <c r="B13" s="57"/>
      <c r="C13" s="60" t="s">
        <v>14</v>
      </c>
      <c r="D13" s="61"/>
      <c r="E13" s="21" t="s">
        <v>15</v>
      </c>
      <c r="F13" s="136" t="s">
        <v>38</v>
      </c>
      <c r="G13" s="137"/>
      <c r="H13" s="138"/>
      <c r="I13" s="127" t="s">
        <v>37</v>
      </c>
      <c r="J13" s="128"/>
      <c r="K13" s="129"/>
      <c r="L13" s="113"/>
      <c r="M13" s="114"/>
    </row>
    <row r="14" spans="2:14" ht="104.1" customHeight="1" thickBot="1" x14ac:dyDescent="0.25">
      <c r="B14" s="57"/>
      <c r="C14" s="62"/>
      <c r="D14" s="63"/>
      <c r="E14" s="21" t="s">
        <v>16</v>
      </c>
      <c r="F14" s="102" t="s">
        <v>39</v>
      </c>
      <c r="G14" s="103"/>
      <c r="H14" s="104"/>
      <c r="I14" s="124" t="s">
        <v>41</v>
      </c>
      <c r="J14" s="125"/>
      <c r="K14" s="126"/>
      <c r="L14" s="115"/>
      <c r="M14" s="116"/>
    </row>
    <row r="15" spans="2:14" ht="54.75" customHeight="1" thickBot="1" x14ac:dyDescent="0.25">
      <c r="B15" s="57"/>
      <c r="C15" s="60" t="s">
        <v>17</v>
      </c>
      <c r="D15" s="61"/>
      <c r="E15" s="21" t="s">
        <v>18</v>
      </c>
      <c r="F15" s="105"/>
      <c r="G15" s="106"/>
      <c r="H15" s="107"/>
      <c r="I15" s="130"/>
      <c r="J15" s="131"/>
      <c r="K15" s="132"/>
      <c r="L15" s="66" t="s">
        <v>19</v>
      </c>
      <c r="M15" s="120" t="s">
        <v>20</v>
      </c>
    </row>
    <row r="16" spans="2:14" ht="55.5" customHeight="1" thickBot="1" x14ac:dyDescent="0.25">
      <c r="B16" s="57"/>
      <c r="C16" s="64"/>
      <c r="D16" s="65"/>
      <c r="E16" s="21" t="s">
        <v>21</v>
      </c>
      <c r="F16" s="108"/>
      <c r="G16" s="109"/>
      <c r="H16" s="110"/>
      <c r="I16" s="133"/>
      <c r="J16" s="134"/>
      <c r="K16" s="135"/>
      <c r="L16" s="67"/>
      <c r="M16" s="121"/>
      <c r="N16" s="6"/>
    </row>
    <row r="17" spans="2:14" ht="222.95" customHeight="1" thickBot="1" x14ac:dyDescent="0.25">
      <c r="B17" s="57"/>
      <c r="C17" s="62"/>
      <c r="D17" s="63"/>
      <c r="E17" s="21" t="s">
        <v>22</v>
      </c>
      <c r="F17" s="102" t="s">
        <v>40</v>
      </c>
      <c r="G17" s="103"/>
      <c r="H17" s="104"/>
      <c r="I17" s="124" t="s">
        <v>43</v>
      </c>
      <c r="J17" s="125"/>
      <c r="K17" s="126"/>
      <c r="L17" s="23">
        <f>+M17/30</f>
        <v>1538.6666666666667</v>
      </c>
      <c r="M17" s="22">
        <f>+M37</f>
        <v>46160</v>
      </c>
      <c r="N17" s="6"/>
    </row>
    <row r="18" spans="2:14" ht="16.5" customHeight="1" thickBot="1" x14ac:dyDescent="0.25">
      <c r="B18" s="57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6"/>
      <c r="N18" s="6"/>
    </row>
    <row r="19" spans="2:14" ht="30" customHeight="1" thickBot="1" x14ac:dyDescent="0.25">
      <c r="B19" s="58"/>
      <c r="C19" s="171" t="s">
        <v>23</v>
      </c>
      <c r="D19" s="172"/>
      <c r="E19" s="172"/>
      <c r="F19" s="172"/>
      <c r="G19" s="172" t="s">
        <v>24</v>
      </c>
      <c r="H19" s="172"/>
      <c r="I19" s="172"/>
      <c r="J19" s="172" t="s">
        <v>25</v>
      </c>
      <c r="K19" s="172"/>
      <c r="L19" s="173"/>
      <c r="M19" s="15" t="s">
        <v>26</v>
      </c>
      <c r="N19" s="6"/>
    </row>
    <row r="20" spans="2:14" ht="50.1" customHeight="1" x14ac:dyDescent="0.2">
      <c r="B20" s="25">
        <v>1</v>
      </c>
      <c r="C20" s="174" t="s">
        <v>60</v>
      </c>
      <c r="D20" s="175"/>
      <c r="E20" s="175"/>
      <c r="F20" s="175"/>
      <c r="G20" s="176">
        <v>45336</v>
      </c>
      <c r="H20" s="177"/>
      <c r="I20" s="178"/>
      <c r="J20" s="176">
        <v>45456</v>
      </c>
      <c r="K20" s="177"/>
      <c r="L20" s="179"/>
      <c r="M20" s="16">
        <f>J20-G20</f>
        <v>120</v>
      </c>
      <c r="N20" s="6"/>
    </row>
    <row r="21" spans="2:14" ht="50.1" customHeight="1" x14ac:dyDescent="0.2">
      <c r="B21" s="25">
        <v>2</v>
      </c>
      <c r="C21" s="144" t="s">
        <v>59</v>
      </c>
      <c r="D21" s="145"/>
      <c r="E21" s="145"/>
      <c r="F21" s="145"/>
      <c r="G21" s="149">
        <v>44945</v>
      </c>
      <c r="H21" s="150"/>
      <c r="I21" s="151"/>
      <c r="J21" s="149">
        <v>45322</v>
      </c>
      <c r="K21" s="150"/>
      <c r="L21" s="156"/>
      <c r="M21" s="17">
        <f t="shared" ref="M21:M36" si="0">J21-G21</f>
        <v>377</v>
      </c>
      <c r="N21" s="6"/>
    </row>
    <row r="22" spans="2:14" ht="50.1" customHeight="1" x14ac:dyDescent="0.2">
      <c r="B22" s="25">
        <v>3</v>
      </c>
      <c r="C22" s="144" t="s">
        <v>58</v>
      </c>
      <c r="D22" s="145"/>
      <c r="E22" s="145"/>
      <c r="F22" s="145"/>
      <c r="G22" s="149">
        <v>44580</v>
      </c>
      <c r="H22" s="150"/>
      <c r="I22" s="151"/>
      <c r="J22" s="149">
        <v>44944</v>
      </c>
      <c r="K22" s="150"/>
      <c r="L22" s="156"/>
      <c r="M22" s="17">
        <f t="shared" si="0"/>
        <v>364</v>
      </c>
      <c r="N22" s="6"/>
    </row>
    <row r="23" spans="2:14" ht="50.1" customHeight="1" x14ac:dyDescent="0.2">
      <c r="B23" s="25">
        <v>4</v>
      </c>
      <c r="C23" s="144" t="s">
        <v>57</v>
      </c>
      <c r="D23" s="145"/>
      <c r="E23" s="145"/>
      <c r="F23" s="145"/>
      <c r="G23" s="20"/>
      <c r="H23" s="28">
        <v>44284</v>
      </c>
      <c r="I23" s="12"/>
      <c r="J23" s="20"/>
      <c r="K23" s="28">
        <v>44560</v>
      </c>
      <c r="L23" s="24"/>
      <c r="M23" s="17">
        <f t="shared" si="0"/>
        <v>0</v>
      </c>
      <c r="N23" s="6"/>
    </row>
    <row r="24" spans="2:14" ht="50.1" customHeight="1" x14ac:dyDescent="0.2">
      <c r="B24" s="25">
        <v>5</v>
      </c>
      <c r="C24" s="144" t="s">
        <v>56</v>
      </c>
      <c r="D24" s="145"/>
      <c r="E24" s="145"/>
      <c r="F24" s="145"/>
      <c r="G24" s="149">
        <v>42767</v>
      </c>
      <c r="H24" s="150"/>
      <c r="I24" s="151"/>
      <c r="J24" s="149">
        <v>43403</v>
      </c>
      <c r="K24" s="150"/>
      <c r="L24" s="156"/>
      <c r="M24" s="17">
        <f t="shared" si="0"/>
        <v>636</v>
      </c>
      <c r="N24" s="6"/>
    </row>
    <row r="25" spans="2:14" ht="50.1" customHeight="1" x14ac:dyDescent="0.2">
      <c r="B25" s="25">
        <v>7</v>
      </c>
      <c r="C25" s="144" t="s">
        <v>55</v>
      </c>
      <c r="D25" s="145"/>
      <c r="E25" s="145"/>
      <c r="F25" s="145"/>
      <c r="G25" s="152">
        <v>42171</v>
      </c>
      <c r="H25" s="153"/>
      <c r="I25" s="153"/>
      <c r="J25" s="152">
        <v>42536</v>
      </c>
      <c r="K25" s="153"/>
      <c r="L25" s="157"/>
      <c r="M25" s="17">
        <f t="shared" si="0"/>
        <v>365</v>
      </c>
      <c r="N25" s="6"/>
    </row>
    <row r="26" spans="2:14" ht="50.1" customHeight="1" x14ac:dyDescent="0.2">
      <c r="B26" s="25">
        <v>8</v>
      </c>
      <c r="C26" s="144" t="s">
        <v>54</v>
      </c>
      <c r="D26" s="145"/>
      <c r="E26" s="145"/>
      <c r="F26" s="145"/>
      <c r="G26" s="46">
        <v>41646</v>
      </c>
      <c r="H26" s="47"/>
      <c r="I26" s="48"/>
      <c r="J26" s="46">
        <v>42100</v>
      </c>
      <c r="K26" s="47"/>
      <c r="L26" s="49"/>
      <c r="M26" s="17">
        <f t="shared" si="0"/>
        <v>454</v>
      </c>
      <c r="N26" s="6"/>
    </row>
    <row r="27" spans="2:14" ht="50.1" customHeight="1" x14ac:dyDescent="0.2">
      <c r="B27" s="25">
        <v>9</v>
      </c>
      <c r="C27" s="144" t="s">
        <v>53</v>
      </c>
      <c r="D27" s="145"/>
      <c r="E27" s="145"/>
      <c r="F27" s="145"/>
      <c r="G27" s="46">
        <v>41061</v>
      </c>
      <c r="H27" s="47"/>
      <c r="I27" s="48"/>
      <c r="J27" s="46">
        <v>41177</v>
      </c>
      <c r="K27" s="47"/>
      <c r="L27" s="49"/>
      <c r="M27" s="17">
        <f t="shared" si="0"/>
        <v>116</v>
      </c>
      <c r="N27" s="6"/>
    </row>
    <row r="28" spans="2:14" ht="50.1" customHeight="1" x14ac:dyDescent="0.2">
      <c r="B28" s="25"/>
      <c r="C28" s="43" t="s">
        <v>48</v>
      </c>
      <c r="D28" s="44"/>
      <c r="E28" s="44"/>
      <c r="F28" s="45"/>
      <c r="G28" s="46">
        <v>40207</v>
      </c>
      <c r="H28" s="47"/>
      <c r="I28" s="48"/>
      <c r="J28" s="46">
        <v>40436</v>
      </c>
      <c r="K28" s="47"/>
      <c r="L28" s="49"/>
      <c r="M28" s="17">
        <f t="shared" si="0"/>
        <v>229</v>
      </c>
      <c r="N28" s="6"/>
    </row>
    <row r="29" spans="2:14" ht="50.1" customHeight="1" x14ac:dyDescent="0.2">
      <c r="B29" s="25"/>
      <c r="C29" s="43" t="s">
        <v>47</v>
      </c>
      <c r="D29" s="44"/>
      <c r="E29" s="44"/>
      <c r="F29" s="45"/>
      <c r="G29" s="46">
        <v>39996</v>
      </c>
      <c r="H29" s="47"/>
      <c r="I29" s="48"/>
      <c r="J29" s="46">
        <v>40179</v>
      </c>
      <c r="K29" s="47"/>
      <c r="L29" s="49"/>
      <c r="M29" s="17">
        <f t="shared" si="0"/>
        <v>183</v>
      </c>
      <c r="N29" s="6"/>
    </row>
    <row r="30" spans="2:14" ht="50.1" customHeight="1" x14ac:dyDescent="0.2">
      <c r="B30" s="25"/>
      <c r="C30" s="43" t="s">
        <v>46</v>
      </c>
      <c r="D30" s="44"/>
      <c r="E30" s="44"/>
      <c r="F30" s="45"/>
      <c r="G30" s="46">
        <v>39888</v>
      </c>
      <c r="H30" s="47"/>
      <c r="I30" s="48"/>
      <c r="J30" s="46">
        <v>39995</v>
      </c>
      <c r="K30" s="47"/>
      <c r="L30" s="49"/>
      <c r="M30" s="17">
        <f t="shared" si="0"/>
        <v>107</v>
      </c>
      <c r="N30" s="6"/>
    </row>
    <row r="31" spans="2:14" ht="50.1" customHeight="1" x14ac:dyDescent="0.2">
      <c r="B31" s="25"/>
      <c r="C31" s="43" t="s">
        <v>45</v>
      </c>
      <c r="D31" s="44"/>
      <c r="E31" s="44"/>
      <c r="F31" s="45"/>
      <c r="G31" s="46">
        <v>39811</v>
      </c>
      <c r="H31" s="47"/>
      <c r="I31" s="48"/>
      <c r="J31" s="46">
        <v>39848</v>
      </c>
      <c r="K31" s="47"/>
      <c r="L31" s="49"/>
      <c r="M31" s="17">
        <f t="shared" si="0"/>
        <v>37</v>
      </c>
      <c r="N31" s="6"/>
    </row>
    <row r="32" spans="2:14" ht="50.1" customHeight="1" x14ac:dyDescent="0.2">
      <c r="B32" s="25">
        <v>10</v>
      </c>
      <c r="C32" s="144" t="s">
        <v>52</v>
      </c>
      <c r="D32" s="145"/>
      <c r="E32" s="145"/>
      <c r="F32" s="145"/>
      <c r="G32" s="46">
        <v>39597</v>
      </c>
      <c r="H32" s="47"/>
      <c r="I32" s="48"/>
      <c r="J32" s="46">
        <v>39810</v>
      </c>
      <c r="K32" s="47"/>
      <c r="L32" s="49"/>
      <c r="M32" s="17">
        <f t="shared" ref="M32" si="1">J32-G32</f>
        <v>213</v>
      </c>
      <c r="N32" s="6"/>
    </row>
    <row r="33" spans="2:14" ht="50.1" customHeight="1" x14ac:dyDescent="0.2">
      <c r="B33" s="25"/>
      <c r="C33" s="144" t="s">
        <v>51</v>
      </c>
      <c r="D33" s="145"/>
      <c r="E33" s="145"/>
      <c r="F33" s="145"/>
      <c r="G33" s="46">
        <v>39205</v>
      </c>
      <c r="H33" s="47"/>
      <c r="I33" s="48"/>
      <c r="J33" s="46">
        <v>39449</v>
      </c>
      <c r="K33" s="47"/>
      <c r="L33" s="49"/>
      <c r="M33" s="17">
        <f t="shared" ref="M33" si="2">J33-G33</f>
        <v>244</v>
      </c>
      <c r="N33" s="6"/>
    </row>
    <row r="34" spans="2:14" ht="50.1" customHeight="1" x14ac:dyDescent="0.2">
      <c r="B34" s="25"/>
      <c r="C34" s="180" t="s">
        <v>50</v>
      </c>
      <c r="D34" s="181"/>
      <c r="E34" s="181"/>
      <c r="F34" s="182"/>
      <c r="G34" s="29"/>
      <c r="H34" s="30">
        <v>38979</v>
      </c>
      <c r="I34" s="31"/>
      <c r="J34" s="46">
        <v>39131</v>
      </c>
      <c r="K34" s="47"/>
      <c r="L34" s="49"/>
      <c r="M34" s="17">
        <f t="shared" ref="M34" si="3">J34-G34</f>
        <v>39131</v>
      </c>
      <c r="N34" s="6"/>
    </row>
    <row r="35" spans="2:14" ht="50.1" customHeight="1" x14ac:dyDescent="0.2">
      <c r="B35" s="25"/>
      <c r="C35" s="43" t="s">
        <v>49</v>
      </c>
      <c r="D35" s="44"/>
      <c r="E35" s="44"/>
      <c r="F35" s="45"/>
      <c r="G35" s="46">
        <v>38708</v>
      </c>
      <c r="H35" s="47"/>
      <c r="I35" s="48"/>
      <c r="J35" s="46">
        <v>38889</v>
      </c>
      <c r="K35" s="47"/>
      <c r="L35" s="49"/>
      <c r="M35" s="17">
        <f t="shared" ref="M35" si="4">J35-G35</f>
        <v>181</v>
      </c>
      <c r="N35" s="6"/>
    </row>
    <row r="36" spans="2:14" ht="72.95" customHeight="1" thickBot="1" x14ac:dyDescent="0.25">
      <c r="B36" s="25">
        <v>12</v>
      </c>
      <c r="C36" s="164" t="s">
        <v>44</v>
      </c>
      <c r="D36" s="165"/>
      <c r="E36" s="165"/>
      <c r="F36" s="165"/>
      <c r="G36" s="166">
        <v>35100</v>
      </c>
      <c r="H36" s="167"/>
      <c r="I36" s="168"/>
      <c r="J36" s="166">
        <v>38503</v>
      </c>
      <c r="K36" s="167"/>
      <c r="L36" s="169"/>
      <c r="M36" s="17">
        <f t="shared" si="0"/>
        <v>3403</v>
      </c>
      <c r="N36" s="6"/>
    </row>
    <row r="37" spans="2:14" ht="30" customHeight="1" thickBot="1" x14ac:dyDescent="0.25">
      <c r="B37" s="79"/>
      <c r="C37" s="80"/>
      <c r="D37" s="80"/>
      <c r="E37" s="80"/>
      <c r="F37" s="81"/>
      <c r="G37" s="93" t="s">
        <v>27</v>
      </c>
      <c r="H37" s="94"/>
      <c r="I37" s="95"/>
      <c r="J37" s="158" t="s">
        <v>28</v>
      </c>
      <c r="K37" s="159"/>
      <c r="L37" s="160"/>
      <c r="M37" s="18">
        <f>SUM(M20:M36)</f>
        <v>46160</v>
      </c>
      <c r="N37" s="6"/>
    </row>
    <row r="38" spans="2:14" ht="15.75" customHeight="1" thickBot="1" x14ac:dyDescent="0.25">
      <c r="B38" s="79"/>
      <c r="C38" s="78"/>
      <c r="D38" s="78"/>
      <c r="E38" s="78"/>
      <c r="F38" s="78"/>
      <c r="G38" s="78"/>
      <c r="H38" s="78"/>
      <c r="I38" s="78"/>
      <c r="J38" s="96"/>
      <c r="K38" s="96"/>
      <c r="L38" s="96"/>
      <c r="M38" s="97"/>
      <c r="N38" s="6"/>
    </row>
    <row r="39" spans="2:14" ht="30" customHeight="1" thickBot="1" x14ac:dyDescent="0.25">
      <c r="B39" s="79"/>
      <c r="C39" s="84" t="s">
        <v>29</v>
      </c>
      <c r="D39" s="85"/>
      <c r="E39" s="86"/>
      <c r="F39" s="90"/>
      <c r="G39" s="91"/>
      <c r="H39" s="91"/>
      <c r="I39" s="92"/>
      <c r="J39" s="98"/>
      <c r="K39" s="98"/>
      <c r="L39" s="98"/>
      <c r="M39" s="99"/>
      <c r="N39" s="6"/>
    </row>
    <row r="40" spans="2:14" ht="30" customHeight="1" thickBot="1" x14ac:dyDescent="0.25">
      <c r="B40" s="79"/>
      <c r="C40" s="87" t="s">
        <v>30</v>
      </c>
      <c r="D40" s="88"/>
      <c r="E40" s="89"/>
      <c r="F40" s="90"/>
      <c r="G40" s="91"/>
      <c r="H40" s="91"/>
      <c r="I40" s="92"/>
      <c r="J40" s="98"/>
      <c r="K40" s="98"/>
      <c r="L40" s="98"/>
      <c r="M40" s="99"/>
      <c r="N40" s="6"/>
    </row>
    <row r="41" spans="2:14" ht="30" customHeight="1" thickBot="1" x14ac:dyDescent="0.25">
      <c r="B41" s="79"/>
      <c r="C41" s="90" t="s">
        <v>31</v>
      </c>
      <c r="D41" s="91"/>
      <c r="E41" s="92"/>
      <c r="F41" s="19"/>
      <c r="G41" s="19"/>
      <c r="H41" s="19"/>
      <c r="I41" s="53"/>
      <c r="J41" s="98"/>
      <c r="K41" s="98"/>
      <c r="L41" s="98"/>
      <c r="M41" s="99"/>
    </row>
    <row r="42" spans="2:14" ht="13.5" customHeight="1" thickBot="1" x14ac:dyDescent="0.25">
      <c r="B42" s="82"/>
      <c r="C42" s="83"/>
      <c r="D42" s="83"/>
      <c r="E42" s="83"/>
      <c r="F42" s="83"/>
      <c r="G42" s="83"/>
      <c r="H42" s="83"/>
      <c r="I42" s="77"/>
      <c r="J42" s="100"/>
      <c r="K42" s="100"/>
      <c r="L42" s="100"/>
      <c r="M42" s="101"/>
    </row>
    <row r="43" spans="2:14" ht="10.5" customHeight="1" x14ac:dyDescent="0.2"/>
  </sheetData>
  <mergeCells count="96">
    <mergeCell ref="C33:F33"/>
    <mergeCell ref="G33:I33"/>
    <mergeCell ref="J33:L33"/>
    <mergeCell ref="C32:F32"/>
    <mergeCell ref="G32:I32"/>
    <mergeCell ref="J32:L32"/>
    <mergeCell ref="C35:F35"/>
    <mergeCell ref="G35:I35"/>
    <mergeCell ref="J35:L35"/>
    <mergeCell ref="C34:F34"/>
    <mergeCell ref="J34:L34"/>
    <mergeCell ref="J37:L37"/>
    <mergeCell ref="C12:E12"/>
    <mergeCell ref="C36:F36"/>
    <mergeCell ref="G36:I36"/>
    <mergeCell ref="J36:L36"/>
    <mergeCell ref="C21:F21"/>
    <mergeCell ref="G21:I21"/>
    <mergeCell ref="J21:L21"/>
    <mergeCell ref="C22:F22"/>
    <mergeCell ref="G27:I27"/>
    <mergeCell ref="J27:L27"/>
    <mergeCell ref="C23:F23"/>
    <mergeCell ref="C26:F26"/>
    <mergeCell ref="G26:I26"/>
    <mergeCell ref="J26:L26"/>
    <mergeCell ref="F12:H12"/>
    <mergeCell ref="C27:F27"/>
    <mergeCell ref="C7:J7"/>
    <mergeCell ref="C24:F24"/>
    <mergeCell ref="G24:I24"/>
    <mergeCell ref="C25:F25"/>
    <mergeCell ref="G25:I25"/>
    <mergeCell ref="J24:L24"/>
    <mergeCell ref="J25:L25"/>
    <mergeCell ref="G22:I22"/>
    <mergeCell ref="J22:L22"/>
    <mergeCell ref="C19:F19"/>
    <mergeCell ref="G19:I19"/>
    <mergeCell ref="J19:L19"/>
    <mergeCell ref="C20:F20"/>
    <mergeCell ref="G20:I20"/>
    <mergeCell ref="J20:L20"/>
    <mergeCell ref="J38:M42"/>
    <mergeCell ref="F14:H14"/>
    <mergeCell ref="F15:H15"/>
    <mergeCell ref="F16:H16"/>
    <mergeCell ref="L9:M14"/>
    <mergeCell ref="G10:K11"/>
    <mergeCell ref="K7:K9"/>
    <mergeCell ref="M15:M16"/>
    <mergeCell ref="I12:K12"/>
    <mergeCell ref="I17:K17"/>
    <mergeCell ref="I13:K13"/>
    <mergeCell ref="I14:K14"/>
    <mergeCell ref="I15:K15"/>
    <mergeCell ref="I16:K16"/>
    <mergeCell ref="F13:H13"/>
    <mergeCell ref="F40:I40"/>
    <mergeCell ref="I41:I42"/>
    <mergeCell ref="C38:I38"/>
    <mergeCell ref="B37:F37"/>
    <mergeCell ref="B38:B41"/>
    <mergeCell ref="B42:H42"/>
    <mergeCell ref="C39:E39"/>
    <mergeCell ref="C40:E40"/>
    <mergeCell ref="C41:E41"/>
    <mergeCell ref="F39:I39"/>
    <mergeCell ref="G37:I37"/>
    <mergeCell ref="L2:M2"/>
    <mergeCell ref="B6:M6"/>
    <mergeCell ref="C18:M18"/>
    <mergeCell ref="B7:B19"/>
    <mergeCell ref="C11:F11"/>
    <mergeCell ref="C13:D14"/>
    <mergeCell ref="C15:D17"/>
    <mergeCell ref="L15:L16"/>
    <mergeCell ref="B2:D4"/>
    <mergeCell ref="E2:K4"/>
    <mergeCell ref="F17:H17"/>
    <mergeCell ref="C8:D8"/>
    <mergeCell ref="E8:J8"/>
    <mergeCell ref="L3:M3"/>
    <mergeCell ref="L7:M7"/>
    <mergeCell ref="C28:F28"/>
    <mergeCell ref="J28:L28"/>
    <mergeCell ref="G28:I28"/>
    <mergeCell ref="C29:F29"/>
    <mergeCell ref="G29:I29"/>
    <mergeCell ref="J29:L29"/>
    <mergeCell ref="C31:F31"/>
    <mergeCell ref="G31:I31"/>
    <mergeCell ref="J31:L31"/>
    <mergeCell ref="G30:I30"/>
    <mergeCell ref="J30:L30"/>
    <mergeCell ref="C30:F30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2578125" defaultRowHeight="12.75" x14ac:dyDescent="0.2"/>
  <sheetData>
    <row r="1" spans="1:17" s="7" customFormat="1" x14ac:dyDescent="0.2">
      <c r="A1" s="7">
        <v>3544</v>
      </c>
      <c r="B1" s="7" t="s">
        <v>32</v>
      </c>
      <c r="C1" s="7">
        <v>19</v>
      </c>
      <c r="D1" s="7" t="s">
        <v>33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33</v>
      </c>
      <c r="K1" s="7">
        <v>82</v>
      </c>
      <c r="L1" s="7" t="s">
        <v>34</v>
      </c>
      <c r="M1" s="7">
        <v>21</v>
      </c>
      <c r="N1" s="7" t="s">
        <v>35</v>
      </c>
      <c r="O1" s="7">
        <f>CTmsFormato</f>
        <v>0</v>
      </c>
      <c r="P1" s="7">
        <v>19</v>
      </c>
      <c r="Q1" s="7" t="s">
        <v>32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wlc</cp:lastModifiedBy>
  <cp:revision/>
  <dcterms:created xsi:type="dcterms:W3CDTF">2012-11-06T19:26:27Z</dcterms:created>
  <dcterms:modified xsi:type="dcterms:W3CDTF">2026-01-27T20:53:46Z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</Properties>
</file>