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ANGELA\Desktop\2026\"/>
    </mc:Choice>
  </mc:AlternateContent>
  <xr:revisionPtr revIDLastSave="0" documentId="13_ncr:1_{88B77186-7EA5-4228-9DA8-8C42BE4A47B4}" xr6:coauthVersionLast="47" xr6:coauthVersionMax="47" xr10:uidLastSave="{00000000-0000-0000-0000-000000000000}"/>
  <bookViews>
    <workbookView xWindow="-108" yWindow="-108" windowWidth="23256" windowHeight="12456" tabRatio="824" firstSheet="1" activeTab="2" xr2:uid="{ED3DEB95-55BE-475B-9AA0-C2810BC6C1B8}"/>
  </bookViews>
  <sheets>
    <sheet name="Tablas" sheetId="2" state="hidden" r:id="rId1"/>
    <sheet name="INSTRUCTIVO" sheetId="29" r:id="rId2"/>
    <sheet name="EVENTOS" sheetId="48" r:id="rId3"/>
    <sheet name="EVENTOS PARTICIPACION" sheetId="47" r:id="rId4"/>
    <sheet name="CALENDARIO NACIONAL" sheetId="1" r:id="rId5"/>
    <sheet name="CALENDARIO INTERNACIONAL" sheetId="44" r:id="rId6"/>
    <sheet name="DESARROLLO DEPORTIVO" sheetId="43" r:id="rId7"/>
    <sheet name="CAPACITACIÓN" sheetId="38" r:id="rId8"/>
    <sheet name="DEPORTE FEMENINO" sheetId="45" r:id="rId9"/>
    <sheet name="PLAN DE INVERSIÓN" sheetId="42" r:id="rId10"/>
  </sheets>
  <definedNames>
    <definedName name="_xlnm._FilterDatabase" localSheetId="5" hidden="1">'CALENDARIO INTERNACIONAL'!$A$4:$C$4</definedName>
    <definedName name="_xlnm._FilterDatabase" localSheetId="4" hidden="1">'CALENDARIO NACIONAL'!$A$4:$C$4</definedName>
    <definedName name="_xlnm._FilterDatabase" localSheetId="7" hidden="1">CAPACITACIÓN!$A$4:$D$4</definedName>
    <definedName name="_xlnm._FilterDatabase" localSheetId="8" hidden="1">'DEPORTE FEMENINO'!$A$4:$D$4</definedName>
    <definedName name="_xlnm._FilterDatabase" localSheetId="6" hidden="1">'DESARROLLO DEPORTIVO'!$A$4:$C$4</definedName>
    <definedName name="_Hlk66745378" localSheetId="5">'CALENDARIO INTERNACIONAL'!#REF!</definedName>
    <definedName name="_Hlk66745378" localSheetId="4">'CALENDARIO NACIONAL'!#REF!</definedName>
    <definedName name="_Hlk66745378" localSheetId="7">CAPACITACIÓN!#REF!</definedName>
    <definedName name="_Hlk66745378" localSheetId="8">'DEPORTE FEMENINO'!#REF!</definedName>
    <definedName name="_Hlk66745378" localSheetId="6">'DESARROLLO DEPORTIVO'!#REF!</definedName>
    <definedName name="_xleta.AND" hidden="1" xlm="1">#NAME?</definedName>
    <definedName name="_xleta.SUMIFS" hidden="1" xlm="1">#NAME?</definedName>
    <definedName name="_xlnm.Print_Area" localSheetId="5">'CALENDARIO INTERNACIONAL'!$A$2:$CZ$34</definedName>
    <definedName name="_xlnm.Print_Area" localSheetId="4">'CALENDARIO NACIONAL'!$A$2:$CJ$33</definedName>
    <definedName name="_xlnm.Print_Area" localSheetId="7">CAPACITACIÓN!$A$2:$CT$31</definedName>
    <definedName name="_xlnm.Print_Area" localSheetId="8">'DEPORTE FEMENINO'!$A$2:$BM$33</definedName>
    <definedName name="_xlnm.Print_Area" localSheetId="6">'DESARROLLO DEPORTIVO'!$A$2:$CT$34</definedName>
    <definedName name="_xlnm.Print_Area" localSheetId="9">'PLAN DE INVERSIÓN'!$A$1:$E$46</definedName>
    <definedName name="_xlnm.Criteria" localSheetId="5">'CALENDARIO INTERNACIONAL'!#REF!</definedName>
    <definedName name="_xlnm.Criteria" localSheetId="4">'CALENDARIO NACIONAL'!#REF!</definedName>
    <definedName name="_xlnm.Criteria" localSheetId="7">CAPACITACIÓN!#REF!</definedName>
    <definedName name="_xlnm.Criteria" localSheetId="8">'DEPORTE FEMENINO'!#REF!</definedName>
    <definedName name="_xlnm.Criteria" localSheetId="6">'DESARROLLO DEPORTIVO'!#REF!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44" l="1"/>
  <c r="C28" i="44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6" i="1"/>
  <c r="T27" i="48" l="1"/>
  <c r="T39" i="48"/>
  <c r="T40" i="48"/>
  <c r="T51" i="48"/>
  <c r="T52" i="48"/>
  <c r="T63" i="48"/>
  <c r="T64" i="48"/>
  <c r="T75" i="48"/>
  <c r="T76" i="48"/>
  <c r="T87" i="48"/>
  <c r="T88" i="48"/>
  <c r="T99" i="48"/>
  <c r="T100" i="48"/>
  <c r="T111" i="48"/>
  <c r="T112" i="48"/>
  <c r="T123" i="48"/>
  <c r="T124" i="48"/>
  <c r="T135" i="48"/>
  <c r="T136" i="48"/>
  <c r="T147" i="48"/>
  <c r="T148" i="48"/>
  <c r="T159" i="48"/>
  <c r="T160" i="48"/>
  <c r="T171" i="48"/>
  <c r="T172" i="48"/>
  <c r="T183" i="48"/>
  <c r="T184" i="48"/>
  <c r="T195" i="48"/>
  <c r="T196" i="48"/>
  <c r="T207" i="48"/>
  <c r="T208" i="48"/>
  <c r="T219" i="48"/>
  <c r="T220" i="48"/>
  <c r="T231" i="48"/>
  <c r="T232" i="48"/>
  <c r="S8" i="47"/>
  <c r="O8" i="47"/>
  <c r="K334" i="47"/>
  <c r="O334" i="47" s="1"/>
  <c r="AD334" i="47" s="1"/>
  <c r="S334" i="47"/>
  <c r="AC334" i="47" s="1"/>
  <c r="Y334" i="47"/>
  <c r="K335" i="47"/>
  <c r="O335" i="47" s="1"/>
  <c r="AD335" i="47" s="1"/>
  <c r="S335" i="47"/>
  <c r="AC335" i="47" s="1"/>
  <c r="Y335" i="47"/>
  <c r="K336" i="47"/>
  <c r="O336" i="47"/>
  <c r="AD336" i="47" s="1"/>
  <c r="S336" i="47"/>
  <c r="Y336" i="47"/>
  <c r="K337" i="47"/>
  <c r="O337" i="47" s="1"/>
  <c r="AD337" i="47" s="1"/>
  <c r="S337" i="47"/>
  <c r="Y337" i="47"/>
  <c r="K338" i="47"/>
  <c r="O338" i="47" s="1"/>
  <c r="AD338" i="47" s="1"/>
  <c r="S338" i="47"/>
  <c r="Y338" i="47"/>
  <c r="K339" i="47"/>
  <c r="O339" i="47" s="1"/>
  <c r="AD339" i="47" s="1"/>
  <c r="S339" i="47"/>
  <c r="Y339" i="47"/>
  <c r="K340" i="47"/>
  <c r="O340" i="47" s="1"/>
  <c r="AD340" i="47" s="1"/>
  <c r="S340" i="47"/>
  <c r="Y340" i="47"/>
  <c r="K341" i="47"/>
  <c r="O341" i="47" s="1"/>
  <c r="AD341" i="47" s="1"/>
  <c r="S341" i="47"/>
  <c r="Y341" i="47"/>
  <c r="K342" i="47"/>
  <c r="O342" i="47" s="1"/>
  <c r="AD342" i="47" s="1"/>
  <c r="S342" i="47"/>
  <c r="Y342" i="47"/>
  <c r="K343" i="47"/>
  <c r="O343" i="47" s="1"/>
  <c r="AD343" i="47" s="1"/>
  <c r="S343" i="47"/>
  <c r="Y343" i="47"/>
  <c r="K344" i="47"/>
  <c r="O344" i="47" s="1"/>
  <c r="AD344" i="47" s="1"/>
  <c r="S344" i="47"/>
  <c r="Y344" i="47"/>
  <c r="K345" i="47"/>
  <c r="O345" i="47" s="1"/>
  <c r="AD345" i="47" s="1"/>
  <c r="S345" i="47"/>
  <c r="Y345" i="47"/>
  <c r="K346" i="47"/>
  <c r="O346" i="47" s="1"/>
  <c r="AD346" i="47" s="1"/>
  <c r="S346" i="47"/>
  <c r="Y346" i="47"/>
  <c r="K347" i="47"/>
  <c r="O347" i="47" s="1"/>
  <c r="AD347" i="47" s="1"/>
  <c r="S347" i="47"/>
  <c r="Y347" i="47"/>
  <c r="K348" i="47"/>
  <c r="O348" i="47" s="1"/>
  <c r="AD348" i="47" s="1"/>
  <c r="S348" i="47"/>
  <c r="Y348" i="47"/>
  <c r="K349" i="47"/>
  <c r="O349" i="47" s="1"/>
  <c r="AD349" i="47" s="1"/>
  <c r="S349" i="47"/>
  <c r="Y349" i="47"/>
  <c r="K350" i="47"/>
  <c r="O350" i="47" s="1"/>
  <c r="AD350" i="47" s="1"/>
  <c r="S350" i="47"/>
  <c r="Y350" i="47"/>
  <c r="K351" i="47"/>
  <c r="O351" i="47" s="1"/>
  <c r="AD351" i="47" s="1"/>
  <c r="S351" i="47"/>
  <c r="Y351" i="47"/>
  <c r="K352" i="47"/>
  <c r="O352" i="47" s="1"/>
  <c r="AD352" i="47" s="1"/>
  <c r="S352" i="47"/>
  <c r="Y352" i="47"/>
  <c r="K353" i="47"/>
  <c r="O353" i="47" s="1"/>
  <c r="AD353" i="47" s="1"/>
  <c r="S353" i="47"/>
  <c r="Y353" i="47"/>
  <c r="K354" i="47"/>
  <c r="O354" i="47" s="1"/>
  <c r="AD354" i="47" s="1"/>
  <c r="S354" i="47"/>
  <c r="Y354" i="47"/>
  <c r="K355" i="47"/>
  <c r="O355" i="47" s="1"/>
  <c r="AD355" i="47" s="1"/>
  <c r="S355" i="47"/>
  <c r="Y355" i="47"/>
  <c r="K356" i="47"/>
  <c r="O356" i="47" s="1"/>
  <c r="AD356" i="47" s="1"/>
  <c r="S356" i="47"/>
  <c r="Y356" i="47"/>
  <c r="K357" i="47"/>
  <c r="O357" i="47" s="1"/>
  <c r="AD357" i="47" s="1"/>
  <c r="S357" i="47"/>
  <c r="Y357" i="47"/>
  <c r="K358" i="47"/>
  <c r="O358" i="47" s="1"/>
  <c r="AD358" i="47" s="1"/>
  <c r="S358" i="47"/>
  <c r="Y358" i="47"/>
  <c r="K359" i="47"/>
  <c r="O359" i="47" s="1"/>
  <c r="AD359" i="47" s="1"/>
  <c r="S359" i="47"/>
  <c r="Y359" i="47"/>
  <c r="K360" i="47"/>
  <c r="O360" i="47" s="1"/>
  <c r="AD360" i="47" s="1"/>
  <c r="S360" i="47"/>
  <c r="Y360" i="47"/>
  <c r="K361" i="47"/>
  <c r="O361" i="47" s="1"/>
  <c r="AD361" i="47" s="1"/>
  <c r="S361" i="47"/>
  <c r="Y361" i="47"/>
  <c r="K362" i="47"/>
  <c r="O362" i="47" s="1"/>
  <c r="AD362" i="47" s="1"/>
  <c r="S362" i="47"/>
  <c r="Y362" i="47"/>
  <c r="K363" i="47"/>
  <c r="O363" i="47" s="1"/>
  <c r="AD363" i="47" s="1"/>
  <c r="S363" i="47"/>
  <c r="Y363" i="47"/>
  <c r="K364" i="47"/>
  <c r="O364" i="47" s="1"/>
  <c r="AD364" i="47" s="1"/>
  <c r="S364" i="47"/>
  <c r="Y364" i="47"/>
  <c r="K365" i="47"/>
  <c r="O365" i="47" s="1"/>
  <c r="AD365" i="47" s="1"/>
  <c r="S365" i="47"/>
  <c r="Y365" i="47"/>
  <c r="K366" i="47"/>
  <c r="O366" i="47" s="1"/>
  <c r="AD366" i="47" s="1"/>
  <c r="S366" i="47"/>
  <c r="Y366" i="47"/>
  <c r="K367" i="47"/>
  <c r="O367" i="47" s="1"/>
  <c r="AD367" i="47" s="1"/>
  <c r="S367" i="47"/>
  <c r="Y367" i="47"/>
  <c r="K368" i="47"/>
  <c r="O368" i="47" s="1"/>
  <c r="AD368" i="47" s="1"/>
  <c r="S368" i="47"/>
  <c r="Y368" i="47"/>
  <c r="K369" i="47"/>
  <c r="O369" i="47" s="1"/>
  <c r="AD369" i="47" s="1"/>
  <c r="S369" i="47"/>
  <c r="Y369" i="47"/>
  <c r="K370" i="47"/>
  <c r="O370" i="47" s="1"/>
  <c r="AD370" i="47" s="1"/>
  <c r="S370" i="47"/>
  <c r="Y370" i="47"/>
  <c r="K371" i="47"/>
  <c r="O371" i="47" s="1"/>
  <c r="AD371" i="47" s="1"/>
  <c r="S371" i="47"/>
  <c r="Y371" i="47"/>
  <c r="K372" i="47"/>
  <c r="O372" i="47" s="1"/>
  <c r="AD372" i="47" s="1"/>
  <c r="S372" i="47"/>
  <c r="Y372" i="47"/>
  <c r="K373" i="47"/>
  <c r="O373" i="47" s="1"/>
  <c r="AD373" i="47" s="1"/>
  <c r="S373" i="47"/>
  <c r="Y373" i="47"/>
  <c r="K374" i="47"/>
  <c r="O374" i="47" s="1"/>
  <c r="AD374" i="47" s="1"/>
  <c r="S374" i="47"/>
  <c r="Y374" i="47"/>
  <c r="K375" i="47"/>
  <c r="O375" i="47" s="1"/>
  <c r="AD375" i="47" s="1"/>
  <c r="S375" i="47"/>
  <c r="Y375" i="47"/>
  <c r="K376" i="47"/>
  <c r="O376" i="47" s="1"/>
  <c r="AD376" i="47" s="1"/>
  <c r="S376" i="47"/>
  <c r="Y376" i="47"/>
  <c r="K377" i="47"/>
  <c r="O377" i="47" s="1"/>
  <c r="AD377" i="47" s="1"/>
  <c r="S377" i="47"/>
  <c r="Y377" i="47"/>
  <c r="K378" i="47"/>
  <c r="O378" i="47" s="1"/>
  <c r="AD378" i="47" s="1"/>
  <c r="S378" i="47"/>
  <c r="Y378" i="47"/>
  <c r="K379" i="47"/>
  <c r="O379" i="47" s="1"/>
  <c r="AD379" i="47" s="1"/>
  <c r="S379" i="47"/>
  <c r="Y379" i="47"/>
  <c r="K380" i="47"/>
  <c r="O380" i="47" s="1"/>
  <c r="AD380" i="47" s="1"/>
  <c r="S380" i="47"/>
  <c r="Y380" i="47"/>
  <c r="K381" i="47"/>
  <c r="O381" i="47" s="1"/>
  <c r="AD381" i="47" s="1"/>
  <c r="S381" i="47"/>
  <c r="Y381" i="47"/>
  <c r="K382" i="47"/>
  <c r="O382" i="47" s="1"/>
  <c r="AD382" i="47" s="1"/>
  <c r="S382" i="47"/>
  <c r="Y382" i="47"/>
  <c r="K383" i="47"/>
  <c r="O383" i="47" s="1"/>
  <c r="AD383" i="47" s="1"/>
  <c r="S383" i="47"/>
  <c r="Y383" i="47"/>
  <c r="K384" i="47"/>
  <c r="O384" i="47" s="1"/>
  <c r="AD384" i="47" s="1"/>
  <c r="S384" i="47"/>
  <c r="Y384" i="47"/>
  <c r="K385" i="47"/>
  <c r="O385" i="47" s="1"/>
  <c r="AD385" i="47" s="1"/>
  <c r="S385" i="47"/>
  <c r="Y385" i="47"/>
  <c r="K386" i="47"/>
  <c r="O386" i="47" s="1"/>
  <c r="AD386" i="47" s="1"/>
  <c r="S386" i="47"/>
  <c r="Y386" i="47"/>
  <c r="K387" i="47"/>
  <c r="O387" i="47" s="1"/>
  <c r="AD387" i="47" s="1"/>
  <c r="S387" i="47"/>
  <c r="Y387" i="47"/>
  <c r="K388" i="47"/>
  <c r="O388" i="47" s="1"/>
  <c r="AD388" i="47" s="1"/>
  <c r="S388" i="47"/>
  <c r="Y388" i="47"/>
  <c r="K389" i="47"/>
  <c r="O389" i="47" s="1"/>
  <c r="AD389" i="47" s="1"/>
  <c r="S389" i="47"/>
  <c r="Y389" i="47"/>
  <c r="K390" i="47"/>
  <c r="O390" i="47" s="1"/>
  <c r="AD390" i="47" s="1"/>
  <c r="S390" i="47"/>
  <c r="Y390" i="47"/>
  <c r="K391" i="47"/>
  <c r="O391" i="47" s="1"/>
  <c r="AD391" i="47" s="1"/>
  <c r="S391" i="47"/>
  <c r="Y391" i="47"/>
  <c r="K392" i="47"/>
  <c r="O392" i="47" s="1"/>
  <c r="AD392" i="47" s="1"/>
  <c r="S392" i="47"/>
  <c r="Y392" i="47"/>
  <c r="K393" i="47"/>
  <c r="O393" i="47" s="1"/>
  <c r="AD393" i="47" s="1"/>
  <c r="S393" i="47"/>
  <c r="Y393" i="47"/>
  <c r="K394" i="47"/>
  <c r="O394" i="47" s="1"/>
  <c r="AD394" i="47" s="1"/>
  <c r="S394" i="47"/>
  <c r="Y394" i="47"/>
  <c r="K395" i="47"/>
  <c r="O395" i="47" s="1"/>
  <c r="AD395" i="47" s="1"/>
  <c r="S395" i="47"/>
  <c r="Y395" i="47"/>
  <c r="K396" i="47"/>
  <c r="O396" i="47" s="1"/>
  <c r="AD396" i="47" s="1"/>
  <c r="S396" i="47"/>
  <c r="Y396" i="47"/>
  <c r="K397" i="47"/>
  <c r="O397" i="47" s="1"/>
  <c r="AD397" i="47" s="1"/>
  <c r="S397" i="47"/>
  <c r="Y397" i="47"/>
  <c r="K398" i="47"/>
  <c r="O398" i="47" s="1"/>
  <c r="AD398" i="47" s="1"/>
  <c r="S398" i="47"/>
  <c r="Y398" i="47"/>
  <c r="K399" i="47"/>
  <c r="O399" i="47" s="1"/>
  <c r="AD399" i="47" s="1"/>
  <c r="S399" i="47"/>
  <c r="Y399" i="47"/>
  <c r="K400" i="47"/>
  <c r="O400" i="47" s="1"/>
  <c r="AD400" i="47" s="1"/>
  <c r="S400" i="47"/>
  <c r="Y400" i="47"/>
  <c r="K401" i="47"/>
  <c r="O401" i="47" s="1"/>
  <c r="AD401" i="47" s="1"/>
  <c r="S401" i="47"/>
  <c r="Y401" i="47"/>
  <c r="K402" i="47"/>
  <c r="O402" i="47" s="1"/>
  <c r="AD402" i="47" s="1"/>
  <c r="S402" i="47"/>
  <c r="Y402" i="47"/>
  <c r="K403" i="47"/>
  <c r="O403" i="47" s="1"/>
  <c r="AD403" i="47" s="1"/>
  <c r="S403" i="47"/>
  <c r="Y403" i="47"/>
  <c r="K404" i="47"/>
  <c r="O404" i="47" s="1"/>
  <c r="AD404" i="47" s="1"/>
  <c r="S404" i="47"/>
  <c r="Y404" i="47"/>
  <c r="K405" i="47"/>
  <c r="O405" i="47" s="1"/>
  <c r="AD405" i="47" s="1"/>
  <c r="S405" i="47"/>
  <c r="Y405" i="47"/>
  <c r="K406" i="47"/>
  <c r="O406" i="47" s="1"/>
  <c r="AD406" i="47" s="1"/>
  <c r="S406" i="47"/>
  <c r="Y406" i="47"/>
  <c r="K407" i="47"/>
  <c r="O407" i="47" s="1"/>
  <c r="AD407" i="47" s="1"/>
  <c r="S407" i="47"/>
  <c r="Y407" i="47"/>
  <c r="K408" i="47"/>
  <c r="O408" i="47" s="1"/>
  <c r="AD408" i="47" s="1"/>
  <c r="S408" i="47"/>
  <c r="Y408" i="47"/>
  <c r="K409" i="47"/>
  <c r="O409" i="47" s="1"/>
  <c r="AD409" i="47" s="1"/>
  <c r="S409" i="47"/>
  <c r="Y409" i="47"/>
  <c r="K410" i="47"/>
  <c r="O410" i="47" s="1"/>
  <c r="AD410" i="47" s="1"/>
  <c r="S410" i="47"/>
  <c r="Y410" i="47"/>
  <c r="K411" i="47"/>
  <c r="O411" i="47" s="1"/>
  <c r="AD411" i="47" s="1"/>
  <c r="S411" i="47"/>
  <c r="Y411" i="47"/>
  <c r="K412" i="47"/>
  <c r="O412" i="47" s="1"/>
  <c r="AD412" i="47" s="1"/>
  <c r="S412" i="47"/>
  <c r="Y412" i="47"/>
  <c r="K413" i="47"/>
  <c r="O413" i="47" s="1"/>
  <c r="AD413" i="47" s="1"/>
  <c r="S413" i="47"/>
  <c r="Y413" i="47"/>
  <c r="K414" i="47"/>
  <c r="O414" i="47" s="1"/>
  <c r="AD414" i="47" s="1"/>
  <c r="S414" i="47"/>
  <c r="Y414" i="47"/>
  <c r="K415" i="47"/>
  <c r="O415" i="47" s="1"/>
  <c r="AD415" i="47" s="1"/>
  <c r="S415" i="47"/>
  <c r="Y415" i="47"/>
  <c r="K416" i="47"/>
  <c r="O416" i="47" s="1"/>
  <c r="AD416" i="47" s="1"/>
  <c r="S416" i="47"/>
  <c r="Y416" i="47"/>
  <c r="K417" i="47"/>
  <c r="O417" i="47" s="1"/>
  <c r="AD417" i="47" s="1"/>
  <c r="S417" i="47"/>
  <c r="Y417" i="47"/>
  <c r="K418" i="47"/>
  <c r="O418" i="47" s="1"/>
  <c r="AD418" i="47" s="1"/>
  <c r="S418" i="47"/>
  <c r="Y418" i="47"/>
  <c r="K419" i="47"/>
  <c r="O419" i="47" s="1"/>
  <c r="AD419" i="47" s="1"/>
  <c r="S419" i="47"/>
  <c r="Y419" i="47"/>
  <c r="K420" i="47"/>
  <c r="O420" i="47" s="1"/>
  <c r="AD420" i="47" s="1"/>
  <c r="S420" i="47"/>
  <c r="Y420" i="47"/>
  <c r="K421" i="47"/>
  <c r="O421" i="47" s="1"/>
  <c r="AD421" i="47" s="1"/>
  <c r="S421" i="47"/>
  <c r="Y421" i="47"/>
  <c r="K422" i="47"/>
  <c r="O422" i="47" s="1"/>
  <c r="AD422" i="47" s="1"/>
  <c r="S422" i="47"/>
  <c r="Y422" i="47"/>
  <c r="K423" i="47"/>
  <c r="O423" i="47" s="1"/>
  <c r="AD423" i="47" s="1"/>
  <c r="S423" i="47"/>
  <c r="Y423" i="47"/>
  <c r="K424" i="47"/>
  <c r="O424" i="47" s="1"/>
  <c r="AD424" i="47" s="1"/>
  <c r="S424" i="47"/>
  <c r="Y424" i="47"/>
  <c r="K425" i="47"/>
  <c r="O425" i="47" s="1"/>
  <c r="AD425" i="47" s="1"/>
  <c r="S425" i="47"/>
  <c r="Y425" i="47"/>
  <c r="K426" i="47"/>
  <c r="O426" i="47" s="1"/>
  <c r="AD426" i="47" s="1"/>
  <c r="S426" i="47"/>
  <c r="Y426" i="47"/>
  <c r="K427" i="47"/>
  <c r="O427" i="47" s="1"/>
  <c r="AD427" i="47" s="1"/>
  <c r="S427" i="47"/>
  <c r="Y427" i="47"/>
  <c r="K428" i="47"/>
  <c r="O428" i="47" s="1"/>
  <c r="AD428" i="47" s="1"/>
  <c r="S428" i="47"/>
  <c r="Y428" i="47"/>
  <c r="K429" i="47"/>
  <c r="O429" i="47" s="1"/>
  <c r="AD429" i="47" s="1"/>
  <c r="S429" i="47"/>
  <c r="Y429" i="47"/>
  <c r="K430" i="47"/>
  <c r="O430" i="47" s="1"/>
  <c r="AD430" i="47" s="1"/>
  <c r="S430" i="47"/>
  <c r="Y430" i="47"/>
  <c r="K431" i="47"/>
  <c r="O431" i="47" s="1"/>
  <c r="AD431" i="47" s="1"/>
  <c r="S431" i="47"/>
  <c r="Y431" i="47"/>
  <c r="K432" i="47"/>
  <c r="O432" i="47" s="1"/>
  <c r="AD432" i="47" s="1"/>
  <c r="S432" i="47"/>
  <c r="Y432" i="47"/>
  <c r="K433" i="47"/>
  <c r="O433" i="47" s="1"/>
  <c r="AD433" i="47" s="1"/>
  <c r="S433" i="47"/>
  <c r="Y433" i="47"/>
  <c r="K434" i="47"/>
  <c r="O434" i="47" s="1"/>
  <c r="AD434" i="47" s="1"/>
  <c r="S434" i="47"/>
  <c r="Y434" i="47"/>
  <c r="K435" i="47"/>
  <c r="O435" i="47" s="1"/>
  <c r="AD435" i="47" s="1"/>
  <c r="S435" i="47"/>
  <c r="Y435" i="47"/>
  <c r="K436" i="47"/>
  <c r="O436" i="47" s="1"/>
  <c r="AD436" i="47" s="1"/>
  <c r="S436" i="47"/>
  <c r="Y436" i="47"/>
  <c r="K437" i="47"/>
  <c r="O437" i="47" s="1"/>
  <c r="AD437" i="47" s="1"/>
  <c r="S437" i="47"/>
  <c r="Y437" i="47"/>
  <c r="K438" i="47"/>
  <c r="O438" i="47" s="1"/>
  <c r="AD438" i="47" s="1"/>
  <c r="S438" i="47"/>
  <c r="Y438" i="47"/>
  <c r="K439" i="47"/>
  <c r="O439" i="47" s="1"/>
  <c r="AD439" i="47" s="1"/>
  <c r="S439" i="47"/>
  <c r="Y439" i="47"/>
  <c r="K440" i="47"/>
  <c r="O440" i="47" s="1"/>
  <c r="AD440" i="47" s="1"/>
  <c r="S440" i="47"/>
  <c r="Y440" i="47"/>
  <c r="K441" i="47"/>
  <c r="O441" i="47" s="1"/>
  <c r="AD441" i="47" s="1"/>
  <c r="S441" i="47"/>
  <c r="Y441" i="47"/>
  <c r="K442" i="47"/>
  <c r="O442" i="47" s="1"/>
  <c r="AD442" i="47" s="1"/>
  <c r="S442" i="47"/>
  <c r="Y442" i="47"/>
  <c r="K443" i="47"/>
  <c r="O443" i="47" s="1"/>
  <c r="AD443" i="47" s="1"/>
  <c r="S443" i="47"/>
  <c r="Y443" i="47"/>
  <c r="K444" i="47"/>
  <c r="O444" i="47" s="1"/>
  <c r="AD444" i="47" s="1"/>
  <c r="S444" i="47"/>
  <c r="Y444" i="47"/>
  <c r="K445" i="47"/>
  <c r="O445" i="47" s="1"/>
  <c r="AD445" i="47" s="1"/>
  <c r="S445" i="47"/>
  <c r="Y445" i="47"/>
  <c r="K446" i="47"/>
  <c r="O446" i="47" s="1"/>
  <c r="AD446" i="47" s="1"/>
  <c r="S446" i="47"/>
  <c r="Y446" i="47"/>
  <c r="K447" i="47"/>
  <c r="O447" i="47" s="1"/>
  <c r="AD447" i="47" s="1"/>
  <c r="S447" i="47"/>
  <c r="Y447" i="47"/>
  <c r="K448" i="47"/>
  <c r="O448" i="47" s="1"/>
  <c r="AD448" i="47" s="1"/>
  <c r="S448" i="47"/>
  <c r="Y448" i="47"/>
  <c r="K449" i="47"/>
  <c r="O449" i="47" s="1"/>
  <c r="AD449" i="47" s="1"/>
  <c r="S449" i="47"/>
  <c r="Y449" i="47"/>
  <c r="K450" i="47"/>
  <c r="O450" i="47" s="1"/>
  <c r="AD450" i="47" s="1"/>
  <c r="S450" i="47"/>
  <c r="Y450" i="47"/>
  <c r="K451" i="47"/>
  <c r="O451" i="47" s="1"/>
  <c r="AD451" i="47" s="1"/>
  <c r="S451" i="47"/>
  <c r="Y451" i="47"/>
  <c r="K452" i="47"/>
  <c r="O452" i="47" s="1"/>
  <c r="AD452" i="47" s="1"/>
  <c r="S452" i="47"/>
  <c r="Y452" i="47"/>
  <c r="K453" i="47"/>
  <c r="O453" i="47" s="1"/>
  <c r="AD453" i="47" s="1"/>
  <c r="S453" i="47"/>
  <c r="Y453" i="47"/>
  <c r="K454" i="47"/>
  <c r="O454" i="47" s="1"/>
  <c r="AD454" i="47" s="1"/>
  <c r="S454" i="47"/>
  <c r="Y454" i="47"/>
  <c r="K455" i="47"/>
  <c r="O455" i="47" s="1"/>
  <c r="K5" i="47"/>
  <c r="O5" i="47" s="1"/>
  <c r="K6" i="47"/>
  <c r="O6" i="47" s="1"/>
  <c r="K7" i="47"/>
  <c r="O7" i="47" s="1"/>
  <c r="K8" i="47"/>
  <c r="K9" i="47"/>
  <c r="O9" i="47" s="1"/>
  <c r="K10" i="47"/>
  <c r="O10" i="47" s="1"/>
  <c r="K11" i="47"/>
  <c r="O11" i="47" s="1"/>
  <c r="K12" i="47"/>
  <c r="O12" i="47" s="1"/>
  <c r="K13" i="47"/>
  <c r="O13" i="47" s="1"/>
  <c r="K14" i="47"/>
  <c r="O14" i="47" s="1"/>
  <c r="K15" i="47"/>
  <c r="O15" i="47" s="1"/>
  <c r="K16" i="47"/>
  <c r="O16" i="47" s="1"/>
  <c r="K17" i="47"/>
  <c r="O17" i="47" s="1"/>
  <c r="K18" i="47"/>
  <c r="O18" i="47" s="1"/>
  <c r="K19" i="47"/>
  <c r="O19" i="47" s="1"/>
  <c r="K20" i="47"/>
  <c r="O20" i="47" s="1"/>
  <c r="K4" i="47"/>
  <c r="O4" i="47" s="1"/>
  <c r="AD4" i="47" s="1"/>
  <c r="K21" i="47"/>
  <c r="O21" i="47" s="1"/>
  <c r="AD21" i="47" s="1"/>
  <c r="S21" i="47"/>
  <c r="Y21" i="47"/>
  <c r="K22" i="47"/>
  <c r="O22" i="47" s="1"/>
  <c r="AD22" i="47" s="1"/>
  <c r="S22" i="47"/>
  <c r="Y22" i="47"/>
  <c r="K23" i="47"/>
  <c r="O23" i="47" s="1"/>
  <c r="AD23" i="47" s="1"/>
  <c r="S23" i="47"/>
  <c r="Y23" i="47"/>
  <c r="K24" i="47"/>
  <c r="O24" i="47" s="1"/>
  <c r="AD24" i="47" s="1"/>
  <c r="S24" i="47"/>
  <c r="Y24" i="47"/>
  <c r="K25" i="47"/>
  <c r="O25" i="47" s="1"/>
  <c r="AD25" i="47" s="1"/>
  <c r="S25" i="47"/>
  <c r="Y25" i="47"/>
  <c r="K26" i="47"/>
  <c r="O26" i="47" s="1"/>
  <c r="AD26" i="47" s="1"/>
  <c r="S26" i="47"/>
  <c r="Y26" i="47"/>
  <c r="K27" i="47"/>
  <c r="O27" i="47" s="1"/>
  <c r="AD27" i="47" s="1"/>
  <c r="S27" i="47"/>
  <c r="Y27" i="47"/>
  <c r="K28" i="47"/>
  <c r="O28" i="47" s="1"/>
  <c r="AD28" i="47" s="1"/>
  <c r="S28" i="47"/>
  <c r="Y28" i="47"/>
  <c r="K29" i="47"/>
  <c r="O29" i="47" s="1"/>
  <c r="AD29" i="47" s="1"/>
  <c r="S29" i="47"/>
  <c r="Y29" i="47"/>
  <c r="K30" i="47"/>
  <c r="O30" i="47" s="1"/>
  <c r="AD30" i="47" s="1"/>
  <c r="S30" i="47"/>
  <c r="Y30" i="47"/>
  <c r="K31" i="47"/>
  <c r="O31" i="47" s="1"/>
  <c r="AD31" i="47" s="1"/>
  <c r="S31" i="47"/>
  <c r="Y31" i="47"/>
  <c r="K32" i="47"/>
  <c r="O32" i="47" s="1"/>
  <c r="AD32" i="47" s="1"/>
  <c r="S32" i="47"/>
  <c r="Y32" i="47"/>
  <c r="K33" i="47"/>
  <c r="O33" i="47" s="1"/>
  <c r="AD33" i="47" s="1"/>
  <c r="S33" i="47"/>
  <c r="Y33" i="47"/>
  <c r="K34" i="47"/>
  <c r="O34" i="47" s="1"/>
  <c r="AD34" i="47" s="1"/>
  <c r="S34" i="47"/>
  <c r="Y34" i="47"/>
  <c r="K35" i="47"/>
  <c r="O35" i="47" s="1"/>
  <c r="AD35" i="47" s="1"/>
  <c r="S35" i="47"/>
  <c r="Y35" i="47"/>
  <c r="K36" i="47"/>
  <c r="O36" i="47" s="1"/>
  <c r="AD36" i="47" s="1"/>
  <c r="S36" i="47"/>
  <c r="Y36" i="47"/>
  <c r="K37" i="47"/>
  <c r="O37" i="47" s="1"/>
  <c r="AD37" i="47" s="1"/>
  <c r="S37" i="47"/>
  <c r="Y37" i="47"/>
  <c r="K38" i="47"/>
  <c r="O38" i="47" s="1"/>
  <c r="AD38" i="47" s="1"/>
  <c r="S38" i="47"/>
  <c r="Y38" i="47"/>
  <c r="K39" i="47"/>
  <c r="O39" i="47" s="1"/>
  <c r="AD39" i="47" s="1"/>
  <c r="S39" i="47"/>
  <c r="Y39" i="47"/>
  <c r="K40" i="47"/>
  <c r="O40" i="47" s="1"/>
  <c r="AD40" i="47" s="1"/>
  <c r="S40" i="47"/>
  <c r="Y40" i="47"/>
  <c r="K41" i="47"/>
  <c r="O41" i="47" s="1"/>
  <c r="AD41" i="47" s="1"/>
  <c r="S41" i="47"/>
  <c r="Y41" i="47"/>
  <c r="K42" i="47"/>
  <c r="O42" i="47" s="1"/>
  <c r="AD42" i="47" s="1"/>
  <c r="S42" i="47"/>
  <c r="Y42" i="47"/>
  <c r="K43" i="47"/>
  <c r="O43" i="47" s="1"/>
  <c r="AD43" i="47" s="1"/>
  <c r="S43" i="47"/>
  <c r="Y43" i="47"/>
  <c r="K44" i="47"/>
  <c r="O44" i="47" s="1"/>
  <c r="AD44" i="47" s="1"/>
  <c r="S44" i="47"/>
  <c r="Y44" i="47"/>
  <c r="K45" i="47"/>
  <c r="O45" i="47" s="1"/>
  <c r="AD45" i="47" s="1"/>
  <c r="S45" i="47"/>
  <c r="Y45" i="47"/>
  <c r="K46" i="47"/>
  <c r="O46" i="47" s="1"/>
  <c r="AD46" i="47" s="1"/>
  <c r="S46" i="47"/>
  <c r="Y46" i="47"/>
  <c r="K47" i="47"/>
  <c r="O47" i="47" s="1"/>
  <c r="AD47" i="47" s="1"/>
  <c r="S47" i="47"/>
  <c r="Y47" i="47"/>
  <c r="K48" i="47"/>
  <c r="O48" i="47" s="1"/>
  <c r="AD48" i="47" s="1"/>
  <c r="S48" i="47"/>
  <c r="Y48" i="47"/>
  <c r="K49" i="47"/>
  <c r="O49" i="47" s="1"/>
  <c r="AD49" i="47" s="1"/>
  <c r="S49" i="47"/>
  <c r="Y49" i="47"/>
  <c r="K50" i="47"/>
  <c r="O50" i="47" s="1"/>
  <c r="AD50" i="47" s="1"/>
  <c r="S50" i="47"/>
  <c r="Y50" i="47"/>
  <c r="K51" i="47"/>
  <c r="O51" i="47" s="1"/>
  <c r="AD51" i="47" s="1"/>
  <c r="S51" i="47"/>
  <c r="Y51" i="47"/>
  <c r="K52" i="47"/>
  <c r="O52" i="47" s="1"/>
  <c r="AD52" i="47" s="1"/>
  <c r="S52" i="47"/>
  <c r="Y52" i="47"/>
  <c r="K53" i="47"/>
  <c r="O53" i="47" s="1"/>
  <c r="AD53" i="47" s="1"/>
  <c r="S53" i="47"/>
  <c r="Y53" i="47"/>
  <c r="K54" i="47"/>
  <c r="O54" i="47" s="1"/>
  <c r="AD54" i="47" s="1"/>
  <c r="S54" i="47"/>
  <c r="Y54" i="47"/>
  <c r="K55" i="47"/>
  <c r="O55" i="47" s="1"/>
  <c r="AD55" i="47" s="1"/>
  <c r="S55" i="47"/>
  <c r="Y55" i="47"/>
  <c r="K56" i="47"/>
  <c r="O56" i="47" s="1"/>
  <c r="AD56" i="47" s="1"/>
  <c r="S56" i="47"/>
  <c r="Y56" i="47"/>
  <c r="K57" i="47"/>
  <c r="O57" i="47" s="1"/>
  <c r="AD57" i="47" s="1"/>
  <c r="S57" i="47"/>
  <c r="Y57" i="47"/>
  <c r="K58" i="47"/>
  <c r="O58" i="47" s="1"/>
  <c r="AD58" i="47" s="1"/>
  <c r="S58" i="47"/>
  <c r="Y58" i="47"/>
  <c r="K59" i="47"/>
  <c r="O59" i="47" s="1"/>
  <c r="AD59" i="47" s="1"/>
  <c r="S59" i="47"/>
  <c r="Y59" i="47"/>
  <c r="K60" i="47"/>
  <c r="O60" i="47" s="1"/>
  <c r="AD60" i="47" s="1"/>
  <c r="S60" i="47"/>
  <c r="Y60" i="47"/>
  <c r="K61" i="47"/>
  <c r="O61" i="47" s="1"/>
  <c r="AD61" i="47" s="1"/>
  <c r="S61" i="47"/>
  <c r="Y61" i="47"/>
  <c r="K62" i="47"/>
  <c r="O62" i="47" s="1"/>
  <c r="AD62" i="47" s="1"/>
  <c r="S62" i="47"/>
  <c r="Y62" i="47"/>
  <c r="K63" i="47"/>
  <c r="O63" i="47" s="1"/>
  <c r="AD63" i="47" s="1"/>
  <c r="S63" i="47"/>
  <c r="Y63" i="47"/>
  <c r="K64" i="47"/>
  <c r="O64" i="47" s="1"/>
  <c r="AD64" i="47" s="1"/>
  <c r="S64" i="47"/>
  <c r="Y64" i="47"/>
  <c r="K65" i="47"/>
  <c r="O65" i="47" s="1"/>
  <c r="AD65" i="47" s="1"/>
  <c r="S65" i="47"/>
  <c r="Y65" i="47"/>
  <c r="K66" i="47"/>
  <c r="O66" i="47" s="1"/>
  <c r="AD66" i="47" s="1"/>
  <c r="S66" i="47"/>
  <c r="Y66" i="47"/>
  <c r="K67" i="47"/>
  <c r="O67" i="47" s="1"/>
  <c r="AD67" i="47" s="1"/>
  <c r="S67" i="47"/>
  <c r="Y67" i="47"/>
  <c r="K68" i="47"/>
  <c r="O68" i="47" s="1"/>
  <c r="AD68" i="47" s="1"/>
  <c r="S68" i="47"/>
  <c r="Y68" i="47"/>
  <c r="K69" i="47"/>
  <c r="O69" i="47" s="1"/>
  <c r="AD69" i="47" s="1"/>
  <c r="S69" i="47"/>
  <c r="Y69" i="47"/>
  <c r="K70" i="47"/>
  <c r="O70" i="47" s="1"/>
  <c r="AD70" i="47" s="1"/>
  <c r="S70" i="47"/>
  <c r="Y70" i="47"/>
  <c r="K71" i="47"/>
  <c r="O71" i="47" s="1"/>
  <c r="AD71" i="47" s="1"/>
  <c r="S71" i="47"/>
  <c r="Y71" i="47"/>
  <c r="K72" i="47"/>
  <c r="O72" i="47" s="1"/>
  <c r="AD72" i="47" s="1"/>
  <c r="S72" i="47"/>
  <c r="Y72" i="47"/>
  <c r="K73" i="47"/>
  <c r="O73" i="47" s="1"/>
  <c r="AD73" i="47" s="1"/>
  <c r="S73" i="47"/>
  <c r="Y73" i="47"/>
  <c r="K74" i="47"/>
  <c r="O74" i="47" s="1"/>
  <c r="AD74" i="47" s="1"/>
  <c r="S74" i="47"/>
  <c r="Y74" i="47"/>
  <c r="K75" i="47"/>
  <c r="O75" i="47" s="1"/>
  <c r="AD75" i="47" s="1"/>
  <c r="S75" i="47"/>
  <c r="Y75" i="47"/>
  <c r="K76" i="47"/>
  <c r="O76" i="47" s="1"/>
  <c r="AD76" i="47" s="1"/>
  <c r="S76" i="47"/>
  <c r="Y76" i="47"/>
  <c r="K77" i="47"/>
  <c r="O77" i="47" s="1"/>
  <c r="AD77" i="47" s="1"/>
  <c r="S77" i="47"/>
  <c r="Y77" i="47"/>
  <c r="K78" i="47"/>
  <c r="O78" i="47" s="1"/>
  <c r="AD78" i="47" s="1"/>
  <c r="S78" i="47"/>
  <c r="Y78" i="47"/>
  <c r="K79" i="47"/>
  <c r="O79" i="47" s="1"/>
  <c r="AD79" i="47" s="1"/>
  <c r="S79" i="47"/>
  <c r="Y79" i="47"/>
  <c r="K80" i="47"/>
  <c r="O80" i="47" s="1"/>
  <c r="AD80" i="47" s="1"/>
  <c r="S80" i="47"/>
  <c r="Y80" i="47"/>
  <c r="K81" i="47"/>
  <c r="O81" i="47" s="1"/>
  <c r="AD81" i="47" s="1"/>
  <c r="S81" i="47"/>
  <c r="Y81" i="47"/>
  <c r="K82" i="47"/>
  <c r="O82" i="47" s="1"/>
  <c r="AD82" i="47" s="1"/>
  <c r="S82" i="47"/>
  <c r="Y82" i="47"/>
  <c r="K83" i="47"/>
  <c r="O83" i="47" s="1"/>
  <c r="AD83" i="47" s="1"/>
  <c r="S83" i="47"/>
  <c r="Y83" i="47"/>
  <c r="K84" i="47"/>
  <c r="O84" i="47" s="1"/>
  <c r="AD84" i="47" s="1"/>
  <c r="S84" i="47"/>
  <c r="Y84" i="47"/>
  <c r="K85" i="47"/>
  <c r="O85" i="47" s="1"/>
  <c r="AD85" i="47" s="1"/>
  <c r="S85" i="47"/>
  <c r="Y85" i="47"/>
  <c r="K86" i="47"/>
  <c r="O86" i="47" s="1"/>
  <c r="AD86" i="47" s="1"/>
  <c r="S86" i="47"/>
  <c r="Y86" i="47"/>
  <c r="K87" i="47"/>
  <c r="O87" i="47" s="1"/>
  <c r="AD87" i="47" s="1"/>
  <c r="S87" i="47"/>
  <c r="Y87" i="47"/>
  <c r="K88" i="47"/>
  <c r="O88" i="47" s="1"/>
  <c r="AD88" i="47" s="1"/>
  <c r="S88" i="47"/>
  <c r="Y88" i="47"/>
  <c r="K89" i="47"/>
  <c r="O89" i="47" s="1"/>
  <c r="AD89" i="47" s="1"/>
  <c r="S89" i="47"/>
  <c r="Y89" i="47"/>
  <c r="K90" i="47"/>
  <c r="O90" i="47" s="1"/>
  <c r="AD90" i="47" s="1"/>
  <c r="S90" i="47"/>
  <c r="Y90" i="47"/>
  <c r="K91" i="47"/>
  <c r="O91" i="47" s="1"/>
  <c r="AD91" i="47" s="1"/>
  <c r="S91" i="47"/>
  <c r="Y91" i="47"/>
  <c r="K92" i="47"/>
  <c r="O92" i="47" s="1"/>
  <c r="AD92" i="47" s="1"/>
  <c r="S92" i="47"/>
  <c r="Y92" i="47"/>
  <c r="K93" i="47"/>
  <c r="O93" i="47" s="1"/>
  <c r="AD93" i="47" s="1"/>
  <c r="S93" i="47"/>
  <c r="Y93" i="47"/>
  <c r="K94" i="47"/>
  <c r="O94" i="47" s="1"/>
  <c r="AD94" i="47" s="1"/>
  <c r="S94" i="47"/>
  <c r="Y94" i="47"/>
  <c r="K95" i="47"/>
  <c r="O95" i="47" s="1"/>
  <c r="AD95" i="47" s="1"/>
  <c r="S95" i="47"/>
  <c r="Y95" i="47"/>
  <c r="K96" i="47"/>
  <c r="O96" i="47" s="1"/>
  <c r="AD96" i="47" s="1"/>
  <c r="S96" i="47"/>
  <c r="Y96" i="47"/>
  <c r="K97" i="47"/>
  <c r="O97" i="47" s="1"/>
  <c r="AD97" i="47" s="1"/>
  <c r="S97" i="47"/>
  <c r="Y97" i="47"/>
  <c r="K98" i="47"/>
  <c r="O98" i="47" s="1"/>
  <c r="AD98" i="47" s="1"/>
  <c r="S98" i="47"/>
  <c r="Y98" i="47"/>
  <c r="K99" i="47"/>
  <c r="O99" i="47" s="1"/>
  <c r="AD99" i="47" s="1"/>
  <c r="S99" i="47"/>
  <c r="Y99" i="47"/>
  <c r="K100" i="47"/>
  <c r="O100" i="47" s="1"/>
  <c r="AD100" i="47" s="1"/>
  <c r="S100" i="47"/>
  <c r="Y100" i="47"/>
  <c r="K101" i="47"/>
  <c r="O101" i="47" s="1"/>
  <c r="AD101" i="47" s="1"/>
  <c r="S101" i="47"/>
  <c r="Y101" i="47"/>
  <c r="K102" i="47"/>
  <c r="O102" i="47" s="1"/>
  <c r="AD102" i="47" s="1"/>
  <c r="S102" i="47"/>
  <c r="Y102" i="47"/>
  <c r="K103" i="47"/>
  <c r="O103" i="47" s="1"/>
  <c r="AD103" i="47" s="1"/>
  <c r="S103" i="47"/>
  <c r="Y103" i="47"/>
  <c r="K104" i="47"/>
  <c r="O104" i="47" s="1"/>
  <c r="AD104" i="47" s="1"/>
  <c r="S104" i="47"/>
  <c r="Y104" i="47"/>
  <c r="K105" i="47"/>
  <c r="O105" i="47" s="1"/>
  <c r="AD105" i="47" s="1"/>
  <c r="S105" i="47"/>
  <c r="Y105" i="47"/>
  <c r="K106" i="47"/>
  <c r="O106" i="47" s="1"/>
  <c r="AD106" i="47" s="1"/>
  <c r="S106" i="47"/>
  <c r="Y106" i="47"/>
  <c r="K107" i="47"/>
  <c r="O107" i="47" s="1"/>
  <c r="AD107" i="47" s="1"/>
  <c r="S107" i="47"/>
  <c r="Y107" i="47"/>
  <c r="K108" i="47"/>
  <c r="O108" i="47" s="1"/>
  <c r="AD108" i="47" s="1"/>
  <c r="S108" i="47"/>
  <c r="Y108" i="47"/>
  <c r="K109" i="47"/>
  <c r="O109" i="47" s="1"/>
  <c r="AD109" i="47" s="1"/>
  <c r="S109" i="47"/>
  <c r="Y109" i="47"/>
  <c r="K110" i="47"/>
  <c r="O110" i="47" s="1"/>
  <c r="AD110" i="47" s="1"/>
  <c r="S110" i="47"/>
  <c r="Y110" i="47"/>
  <c r="K111" i="47"/>
  <c r="O111" i="47" s="1"/>
  <c r="AD111" i="47" s="1"/>
  <c r="S111" i="47"/>
  <c r="Y111" i="47"/>
  <c r="K112" i="47"/>
  <c r="O112" i="47" s="1"/>
  <c r="AD112" i="47" s="1"/>
  <c r="S112" i="47"/>
  <c r="Y112" i="47"/>
  <c r="K113" i="47"/>
  <c r="O113" i="47" s="1"/>
  <c r="AD113" i="47" s="1"/>
  <c r="S113" i="47"/>
  <c r="Y113" i="47"/>
  <c r="K114" i="47"/>
  <c r="O114" i="47" s="1"/>
  <c r="AD114" i="47" s="1"/>
  <c r="S114" i="47"/>
  <c r="Y114" i="47"/>
  <c r="K115" i="47"/>
  <c r="O115" i="47" s="1"/>
  <c r="AD115" i="47" s="1"/>
  <c r="S115" i="47"/>
  <c r="Y115" i="47"/>
  <c r="K116" i="47"/>
  <c r="O116" i="47" s="1"/>
  <c r="AD116" i="47" s="1"/>
  <c r="S116" i="47"/>
  <c r="Y116" i="47"/>
  <c r="K117" i="47"/>
  <c r="O117" i="47" s="1"/>
  <c r="AD117" i="47" s="1"/>
  <c r="S117" i="47"/>
  <c r="Y117" i="47"/>
  <c r="K118" i="47"/>
  <c r="O118" i="47" s="1"/>
  <c r="AD118" i="47" s="1"/>
  <c r="S118" i="47"/>
  <c r="Y118" i="47"/>
  <c r="K119" i="47"/>
  <c r="O119" i="47" s="1"/>
  <c r="AD119" i="47" s="1"/>
  <c r="S119" i="47"/>
  <c r="Y119" i="47"/>
  <c r="K120" i="47"/>
  <c r="O120" i="47" s="1"/>
  <c r="AD120" i="47" s="1"/>
  <c r="S120" i="47"/>
  <c r="Y120" i="47"/>
  <c r="K121" i="47"/>
  <c r="O121" i="47" s="1"/>
  <c r="AD121" i="47" s="1"/>
  <c r="S121" i="47"/>
  <c r="Y121" i="47"/>
  <c r="K122" i="47"/>
  <c r="O122" i="47" s="1"/>
  <c r="AD122" i="47" s="1"/>
  <c r="S122" i="47"/>
  <c r="Y122" i="47"/>
  <c r="K123" i="47"/>
  <c r="O123" i="47" s="1"/>
  <c r="AD123" i="47" s="1"/>
  <c r="S123" i="47"/>
  <c r="Y123" i="47"/>
  <c r="K124" i="47"/>
  <c r="O124" i="47" s="1"/>
  <c r="AD124" i="47" s="1"/>
  <c r="S124" i="47"/>
  <c r="Y124" i="47"/>
  <c r="K125" i="47"/>
  <c r="O125" i="47" s="1"/>
  <c r="AD125" i="47" s="1"/>
  <c r="S125" i="47"/>
  <c r="Y125" i="47"/>
  <c r="K126" i="47"/>
  <c r="O126" i="47" s="1"/>
  <c r="AD126" i="47" s="1"/>
  <c r="S126" i="47"/>
  <c r="Y126" i="47"/>
  <c r="K127" i="47"/>
  <c r="O127" i="47" s="1"/>
  <c r="AD127" i="47" s="1"/>
  <c r="S127" i="47"/>
  <c r="Y127" i="47"/>
  <c r="K128" i="47"/>
  <c r="O128" i="47" s="1"/>
  <c r="AD128" i="47" s="1"/>
  <c r="S128" i="47"/>
  <c r="Y128" i="47"/>
  <c r="K129" i="47"/>
  <c r="O129" i="47" s="1"/>
  <c r="AD129" i="47" s="1"/>
  <c r="S129" i="47"/>
  <c r="Y129" i="47"/>
  <c r="K130" i="47"/>
  <c r="O130" i="47" s="1"/>
  <c r="AD130" i="47" s="1"/>
  <c r="S130" i="47"/>
  <c r="Y130" i="47"/>
  <c r="K131" i="47"/>
  <c r="O131" i="47" s="1"/>
  <c r="AD131" i="47" s="1"/>
  <c r="S131" i="47"/>
  <c r="Y131" i="47"/>
  <c r="K132" i="47"/>
  <c r="O132" i="47" s="1"/>
  <c r="AD132" i="47" s="1"/>
  <c r="S132" i="47"/>
  <c r="Y132" i="47"/>
  <c r="K133" i="47"/>
  <c r="O133" i="47" s="1"/>
  <c r="AD133" i="47" s="1"/>
  <c r="S133" i="47"/>
  <c r="Y133" i="47"/>
  <c r="K134" i="47"/>
  <c r="O134" i="47" s="1"/>
  <c r="AD134" i="47" s="1"/>
  <c r="S134" i="47"/>
  <c r="Y134" i="47"/>
  <c r="K135" i="47"/>
  <c r="O135" i="47" s="1"/>
  <c r="AD135" i="47" s="1"/>
  <c r="S135" i="47"/>
  <c r="Y135" i="47"/>
  <c r="K136" i="47"/>
  <c r="O136" i="47" s="1"/>
  <c r="AD136" i="47" s="1"/>
  <c r="S136" i="47"/>
  <c r="Y136" i="47"/>
  <c r="K137" i="47"/>
  <c r="O137" i="47" s="1"/>
  <c r="AD137" i="47" s="1"/>
  <c r="S137" i="47"/>
  <c r="Y137" i="47"/>
  <c r="K138" i="47"/>
  <c r="O138" i="47" s="1"/>
  <c r="AD138" i="47" s="1"/>
  <c r="S138" i="47"/>
  <c r="Y138" i="47"/>
  <c r="K139" i="47"/>
  <c r="O139" i="47" s="1"/>
  <c r="AD139" i="47" s="1"/>
  <c r="S139" i="47"/>
  <c r="Y139" i="47"/>
  <c r="K140" i="47"/>
  <c r="O140" i="47" s="1"/>
  <c r="AD140" i="47" s="1"/>
  <c r="S140" i="47"/>
  <c r="Y140" i="47"/>
  <c r="K141" i="47"/>
  <c r="O141" i="47" s="1"/>
  <c r="AD141" i="47" s="1"/>
  <c r="S141" i="47"/>
  <c r="Y141" i="47"/>
  <c r="K142" i="47"/>
  <c r="O142" i="47" s="1"/>
  <c r="AD142" i="47" s="1"/>
  <c r="S142" i="47"/>
  <c r="Y142" i="47"/>
  <c r="K143" i="47"/>
  <c r="O143" i="47" s="1"/>
  <c r="AD143" i="47" s="1"/>
  <c r="S143" i="47"/>
  <c r="Y143" i="47"/>
  <c r="K144" i="47"/>
  <c r="O144" i="47" s="1"/>
  <c r="AD144" i="47" s="1"/>
  <c r="S144" i="47"/>
  <c r="Y144" i="47"/>
  <c r="K145" i="47"/>
  <c r="O145" i="47" s="1"/>
  <c r="AD145" i="47" s="1"/>
  <c r="S145" i="47"/>
  <c r="Y145" i="47"/>
  <c r="K146" i="47"/>
  <c r="O146" i="47" s="1"/>
  <c r="AD146" i="47" s="1"/>
  <c r="S146" i="47"/>
  <c r="Y146" i="47"/>
  <c r="K147" i="47"/>
  <c r="O147" i="47" s="1"/>
  <c r="AD147" i="47" s="1"/>
  <c r="S147" i="47"/>
  <c r="Y147" i="47"/>
  <c r="K148" i="47"/>
  <c r="O148" i="47" s="1"/>
  <c r="AD148" i="47" s="1"/>
  <c r="S148" i="47"/>
  <c r="Y148" i="47"/>
  <c r="K149" i="47"/>
  <c r="O149" i="47" s="1"/>
  <c r="AD149" i="47" s="1"/>
  <c r="S149" i="47"/>
  <c r="Y149" i="47"/>
  <c r="K150" i="47"/>
  <c r="O150" i="47" s="1"/>
  <c r="AD150" i="47" s="1"/>
  <c r="S150" i="47"/>
  <c r="Y150" i="47"/>
  <c r="K151" i="47"/>
  <c r="O151" i="47" s="1"/>
  <c r="AD151" i="47" s="1"/>
  <c r="S151" i="47"/>
  <c r="Y151" i="47"/>
  <c r="K152" i="47"/>
  <c r="O152" i="47" s="1"/>
  <c r="AD152" i="47" s="1"/>
  <c r="S152" i="47"/>
  <c r="Y152" i="47"/>
  <c r="K153" i="47"/>
  <c r="O153" i="47" s="1"/>
  <c r="AD153" i="47" s="1"/>
  <c r="S153" i="47"/>
  <c r="Y153" i="47"/>
  <c r="K154" i="47"/>
  <c r="O154" i="47" s="1"/>
  <c r="AD154" i="47" s="1"/>
  <c r="S154" i="47"/>
  <c r="Y154" i="47"/>
  <c r="K155" i="47"/>
  <c r="O155" i="47" s="1"/>
  <c r="AD155" i="47" s="1"/>
  <c r="S155" i="47"/>
  <c r="Y155" i="47"/>
  <c r="K156" i="47"/>
  <c r="O156" i="47" s="1"/>
  <c r="AD156" i="47" s="1"/>
  <c r="S156" i="47"/>
  <c r="Y156" i="47"/>
  <c r="K157" i="47"/>
  <c r="O157" i="47" s="1"/>
  <c r="AD157" i="47" s="1"/>
  <c r="S157" i="47"/>
  <c r="Y157" i="47"/>
  <c r="K158" i="47"/>
  <c r="O158" i="47" s="1"/>
  <c r="AD158" i="47" s="1"/>
  <c r="S158" i="47"/>
  <c r="Y158" i="47"/>
  <c r="K159" i="47"/>
  <c r="O159" i="47" s="1"/>
  <c r="AD159" i="47" s="1"/>
  <c r="S159" i="47"/>
  <c r="Y159" i="47"/>
  <c r="K160" i="47"/>
  <c r="O160" i="47" s="1"/>
  <c r="AD160" i="47" s="1"/>
  <c r="S160" i="47"/>
  <c r="Y160" i="47"/>
  <c r="K161" i="47"/>
  <c r="O161" i="47" s="1"/>
  <c r="AD161" i="47" s="1"/>
  <c r="S161" i="47"/>
  <c r="Y161" i="47"/>
  <c r="K162" i="47"/>
  <c r="O162" i="47" s="1"/>
  <c r="AD162" i="47" s="1"/>
  <c r="S162" i="47"/>
  <c r="Y162" i="47"/>
  <c r="K163" i="47"/>
  <c r="O163" i="47" s="1"/>
  <c r="AD163" i="47" s="1"/>
  <c r="S163" i="47"/>
  <c r="Y163" i="47"/>
  <c r="K164" i="47"/>
  <c r="O164" i="47" s="1"/>
  <c r="AD164" i="47" s="1"/>
  <c r="S164" i="47"/>
  <c r="Y164" i="47"/>
  <c r="K165" i="47"/>
  <c r="O165" i="47" s="1"/>
  <c r="AD165" i="47" s="1"/>
  <c r="S165" i="47"/>
  <c r="Y165" i="47"/>
  <c r="K166" i="47"/>
  <c r="O166" i="47" s="1"/>
  <c r="AD166" i="47" s="1"/>
  <c r="S166" i="47"/>
  <c r="Y166" i="47"/>
  <c r="K167" i="47"/>
  <c r="O167" i="47" s="1"/>
  <c r="AD167" i="47" s="1"/>
  <c r="S167" i="47"/>
  <c r="Y167" i="47"/>
  <c r="K168" i="47"/>
  <c r="O168" i="47" s="1"/>
  <c r="AD168" i="47" s="1"/>
  <c r="S168" i="47"/>
  <c r="Y168" i="47"/>
  <c r="K169" i="47"/>
  <c r="O169" i="47" s="1"/>
  <c r="AD169" i="47" s="1"/>
  <c r="S169" i="47"/>
  <c r="Y169" i="47"/>
  <c r="K170" i="47"/>
  <c r="O170" i="47" s="1"/>
  <c r="AD170" i="47" s="1"/>
  <c r="S170" i="47"/>
  <c r="Y170" i="47"/>
  <c r="K171" i="47"/>
  <c r="O171" i="47" s="1"/>
  <c r="AD171" i="47" s="1"/>
  <c r="S171" i="47"/>
  <c r="Y171" i="47"/>
  <c r="K172" i="47"/>
  <c r="O172" i="47" s="1"/>
  <c r="AD172" i="47" s="1"/>
  <c r="S172" i="47"/>
  <c r="Y172" i="47"/>
  <c r="K173" i="47"/>
  <c r="O173" i="47" s="1"/>
  <c r="AD173" i="47" s="1"/>
  <c r="S173" i="47"/>
  <c r="Y173" i="47"/>
  <c r="K174" i="47"/>
  <c r="O174" i="47" s="1"/>
  <c r="AD174" i="47" s="1"/>
  <c r="S174" i="47"/>
  <c r="Y174" i="47"/>
  <c r="K175" i="47"/>
  <c r="O175" i="47" s="1"/>
  <c r="AD175" i="47" s="1"/>
  <c r="S175" i="47"/>
  <c r="Y175" i="47"/>
  <c r="K176" i="47"/>
  <c r="O176" i="47" s="1"/>
  <c r="AD176" i="47" s="1"/>
  <c r="S176" i="47"/>
  <c r="Y176" i="47"/>
  <c r="K177" i="47"/>
  <c r="O177" i="47" s="1"/>
  <c r="AD177" i="47" s="1"/>
  <c r="S177" i="47"/>
  <c r="Y177" i="47"/>
  <c r="K178" i="47"/>
  <c r="O178" i="47" s="1"/>
  <c r="AD178" i="47" s="1"/>
  <c r="S178" i="47"/>
  <c r="Y178" i="47"/>
  <c r="K179" i="47"/>
  <c r="O179" i="47" s="1"/>
  <c r="AD179" i="47" s="1"/>
  <c r="S179" i="47"/>
  <c r="Y179" i="47"/>
  <c r="K180" i="47"/>
  <c r="O180" i="47" s="1"/>
  <c r="AD180" i="47" s="1"/>
  <c r="S180" i="47"/>
  <c r="Y180" i="47"/>
  <c r="K181" i="47"/>
  <c r="O181" i="47" s="1"/>
  <c r="AD181" i="47" s="1"/>
  <c r="S181" i="47"/>
  <c r="Y181" i="47"/>
  <c r="K182" i="47"/>
  <c r="O182" i="47" s="1"/>
  <c r="AD182" i="47" s="1"/>
  <c r="S182" i="47"/>
  <c r="Y182" i="47"/>
  <c r="K183" i="47"/>
  <c r="O183" i="47" s="1"/>
  <c r="AD183" i="47" s="1"/>
  <c r="S183" i="47"/>
  <c r="Y183" i="47"/>
  <c r="K184" i="47"/>
  <c r="O184" i="47" s="1"/>
  <c r="AD184" i="47" s="1"/>
  <c r="S184" i="47"/>
  <c r="Y184" i="47"/>
  <c r="K185" i="47"/>
  <c r="O185" i="47" s="1"/>
  <c r="AD185" i="47" s="1"/>
  <c r="S185" i="47"/>
  <c r="Y185" i="47"/>
  <c r="K186" i="47"/>
  <c r="O186" i="47" s="1"/>
  <c r="AD186" i="47" s="1"/>
  <c r="S186" i="47"/>
  <c r="Y186" i="47"/>
  <c r="K187" i="47"/>
  <c r="O187" i="47" s="1"/>
  <c r="AD187" i="47" s="1"/>
  <c r="S187" i="47"/>
  <c r="Y187" i="47"/>
  <c r="K188" i="47"/>
  <c r="O188" i="47" s="1"/>
  <c r="AD188" i="47" s="1"/>
  <c r="S188" i="47"/>
  <c r="Y188" i="47"/>
  <c r="K189" i="47"/>
  <c r="O189" i="47" s="1"/>
  <c r="AD189" i="47" s="1"/>
  <c r="S189" i="47"/>
  <c r="Y189" i="47"/>
  <c r="K190" i="47"/>
  <c r="O190" i="47" s="1"/>
  <c r="AD190" i="47" s="1"/>
  <c r="S190" i="47"/>
  <c r="Y190" i="47"/>
  <c r="K191" i="47"/>
  <c r="O191" i="47" s="1"/>
  <c r="AD191" i="47" s="1"/>
  <c r="S191" i="47"/>
  <c r="Y191" i="47"/>
  <c r="K192" i="47"/>
  <c r="O192" i="47" s="1"/>
  <c r="AD192" i="47" s="1"/>
  <c r="S192" i="47"/>
  <c r="Y192" i="47"/>
  <c r="K193" i="47"/>
  <c r="O193" i="47" s="1"/>
  <c r="AD193" i="47" s="1"/>
  <c r="S193" i="47"/>
  <c r="Y193" i="47"/>
  <c r="K194" i="47"/>
  <c r="O194" i="47" s="1"/>
  <c r="AD194" i="47" s="1"/>
  <c r="S194" i="47"/>
  <c r="Y194" i="47"/>
  <c r="K195" i="47"/>
  <c r="O195" i="47" s="1"/>
  <c r="AD195" i="47" s="1"/>
  <c r="S195" i="47"/>
  <c r="Y195" i="47"/>
  <c r="K196" i="47"/>
  <c r="O196" i="47" s="1"/>
  <c r="AD196" i="47" s="1"/>
  <c r="S196" i="47"/>
  <c r="Y196" i="47"/>
  <c r="K197" i="47"/>
  <c r="O197" i="47" s="1"/>
  <c r="AD197" i="47" s="1"/>
  <c r="S197" i="47"/>
  <c r="Y197" i="47"/>
  <c r="K198" i="47"/>
  <c r="O198" i="47" s="1"/>
  <c r="AD198" i="47" s="1"/>
  <c r="S198" i="47"/>
  <c r="Y198" i="47"/>
  <c r="K199" i="47"/>
  <c r="O199" i="47" s="1"/>
  <c r="AD199" i="47" s="1"/>
  <c r="S199" i="47"/>
  <c r="Y199" i="47"/>
  <c r="K200" i="47"/>
  <c r="O200" i="47" s="1"/>
  <c r="AD200" i="47" s="1"/>
  <c r="S200" i="47"/>
  <c r="Y200" i="47"/>
  <c r="K201" i="47"/>
  <c r="O201" i="47" s="1"/>
  <c r="AD201" i="47" s="1"/>
  <c r="S201" i="47"/>
  <c r="Y201" i="47"/>
  <c r="K202" i="47"/>
  <c r="O202" i="47" s="1"/>
  <c r="AD202" i="47" s="1"/>
  <c r="S202" i="47"/>
  <c r="Y202" i="47"/>
  <c r="K203" i="47"/>
  <c r="O203" i="47" s="1"/>
  <c r="AD203" i="47" s="1"/>
  <c r="S203" i="47"/>
  <c r="Y203" i="47"/>
  <c r="K204" i="47"/>
  <c r="O204" i="47" s="1"/>
  <c r="AD204" i="47" s="1"/>
  <c r="S204" i="47"/>
  <c r="Y204" i="47"/>
  <c r="K205" i="47"/>
  <c r="O205" i="47" s="1"/>
  <c r="AD205" i="47" s="1"/>
  <c r="S205" i="47"/>
  <c r="Y205" i="47"/>
  <c r="K206" i="47"/>
  <c r="O206" i="47" s="1"/>
  <c r="AD206" i="47" s="1"/>
  <c r="S206" i="47"/>
  <c r="Y206" i="47"/>
  <c r="K207" i="47"/>
  <c r="O207" i="47" s="1"/>
  <c r="AD207" i="47" s="1"/>
  <c r="S207" i="47"/>
  <c r="Y207" i="47"/>
  <c r="K208" i="47"/>
  <c r="O208" i="47" s="1"/>
  <c r="AD208" i="47" s="1"/>
  <c r="S208" i="47"/>
  <c r="Y208" i="47"/>
  <c r="K209" i="47"/>
  <c r="O209" i="47" s="1"/>
  <c r="AD209" i="47" s="1"/>
  <c r="S209" i="47"/>
  <c r="Y209" i="47"/>
  <c r="K210" i="47"/>
  <c r="O210" i="47" s="1"/>
  <c r="AD210" i="47" s="1"/>
  <c r="S210" i="47"/>
  <c r="Y210" i="47"/>
  <c r="K211" i="47"/>
  <c r="O211" i="47" s="1"/>
  <c r="AD211" i="47" s="1"/>
  <c r="S211" i="47"/>
  <c r="Y211" i="47"/>
  <c r="K212" i="47"/>
  <c r="O212" i="47" s="1"/>
  <c r="AD212" i="47" s="1"/>
  <c r="S212" i="47"/>
  <c r="Y212" i="47"/>
  <c r="K213" i="47"/>
  <c r="O213" i="47" s="1"/>
  <c r="AD213" i="47" s="1"/>
  <c r="S213" i="47"/>
  <c r="Y213" i="47"/>
  <c r="K214" i="47"/>
  <c r="O214" i="47" s="1"/>
  <c r="AD214" i="47" s="1"/>
  <c r="S214" i="47"/>
  <c r="Y214" i="47"/>
  <c r="K215" i="47"/>
  <c r="O215" i="47" s="1"/>
  <c r="AD215" i="47" s="1"/>
  <c r="S215" i="47"/>
  <c r="Y215" i="47"/>
  <c r="K216" i="47"/>
  <c r="O216" i="47" s="1"/>
  <c r="AD216" i="47" s="1"/>
  <c r="S216" i="47"/>
  <c r="Y216" i="47"/>
  <c r="K217" i="47"/>
  <c r="O217" i="47" s="1"/>
  <c r="AD217" i="47" s="1"/>
  <c r="S217" i="47"/>
  <c r="Y217" i="47"/>
  <c r="K218" i="47"/>
  <c r="O218" i="47" s="1"/>
  <c r="AD218" i="47" s="1"/>
  <c r="S218" i="47"/>
  <c r="Y218" i="47"/>
  <c r="K219" i="47"/>
  <c r="O219" i="47" s="1"/>
  <c r="AD219" i="47" s="1"/>
  <c r="S219" i="47"/>
  <c r="Y219" i="47"/>
  <c r="K220" i="47"/>
  <c r="O220" i="47" s="1"/>
  <c r="AD220" i="47" s="1"/>
  <c r="S220" i="47"/>
  <c r="Y220" i="47"/>
  <c r="K221" i="47"/>
  <c r="O221" i="47" s="1"/>
  <c r="AD221" i="47" s="1"/>
  <c r="S221" i="47"/>
  <c r="Y221" i="47"/>
  <c r="K222" i="47"/>
  <c r="O222" i="47" s="1"/>
  <c r="AD222" i="47" s="1"/>
  <c r="S222" i="47"/>
  <c r="Y222" i="47"/>
  <c r="K223" i="47"/>
  <c r="O223" i="47" s="1"/>
  <c r="AD223" i="47" s="1"/>
  <c r="S223" i="47"/>
  <c r="Y223" i="47"/>
  <c r="K224" i="47"/>
  <c r="O224" i="47" s="1"/>
  <c r="AD224" i="47" s="1"/>
  <c r="S224" i="47"/>
  <c r="Y224" i="47"/>
  <c r="K225" i="47"/>
  <c r="O225" i="47" s="1"/>
  <c r="AD225" i="47" s="1"/>
  <c r="S225" i="47"/>
  <c r="Y225" i="47"/>
  <c r="K226" i="47"/>
  <c r="O226" i="47" s="1"/>
  <c r="AD226" i="47" s="1"/>
  <c r="S226" i="47"/>
  <c r="Y226" i="47"/>
  <c r="K227" i="47"/>
  <c r="O227" i="47" s="1"/>
  <c r="AD227" i="47" s="1"/>
  <c r="S227" i="47"/>
  <c r="Y227" i="47"/>
  <c r="K228" i="47"/>
  <c r="O228" i="47" s="1"/>
  <c r="AD228" i="47" s="1"/>
  <c r="S228" i="47"/>
  <c r="Y228" i="47"/>
  <c r="K229" i="47"/>
  <c r="O229" i="47" s="1"/>
  <c r="AD229" i="47" s="1"/>
  <c r="S229" i="47"/>
  <c r="Y229" i="47"/>
  <c r="K230" i="47"/>
  <c r="O230" i="47" s="1"/>
  <c r="AD230" i="47" s="1"/>
  <c r="S230" i="47"/>
  <c r="Y230" i="47"/>
  <c r="K231" i="47"/>
  <c r="O231" i="47" s="1"/>
  <c r="AD231" i="47" s="1"/>
  <c r="S231" i="47"/>
  <c r="Y231" i="47"/>
  <c r="K232" i="47"/>
  <c r="O232" i="47" s="1"/>
  <c r="AD232" i="47" s="1"/>
  <c r="S232" i="47"/>
  <c r="Y232" i="47"/>
  <c r="K233" i="47"/>
  <c r="O233" i="47" s="1"/>
  <c r="AD233" i="47" s="1"/>
  <c r="S233" i="47"/>
  <c r="Y233" i="47"/>
  <c r="K234" i="47"/>
  <c r="O234" i="47" s="1"/>
  <c r="AD234" i="47" s="1"/>
  <c r="S234" i="47"/>
  <c r="Y234" i="47"/>
  <c r="K235" i="47"/>
  <c r="O235" i="47" s="1"/>
  <c r="AD235" i="47" s="1"/>
  <c r="S235" i="47"/>
  <c r="Y235" i="47"/>
  <c r="K236" i="47"/>
  <c r="O236" i="47" s="1"/>
  <c r="AD236" i="47" s="1"/>
  <c r="S236" i="47"/>
  <c r="Y236" i="47"/>
  <c r="K237" i="47"/>
  <c r="O237" i="47" s="1"/>
  <c r="AD237" i="47" s="1"/>
  <c r="S237" i="47"/>
  <c r="Y237" i="47"/>
  <c r="K238" i="47"/>
  <c r="O238" i="47" s="1"/>
  <c r="AD238" i="47" s="1"/>
  <c r="S238" i="47"/>
  <c r="Y238" i="47"/>
  <c r="K239" i="47"/>
  <c r="O239" i="47" s="1"/>
  <c r="AD239" i="47" s="1"/>
  <c r="S239" i="47"/>
  <c r="Y239" i="47"/>
  <c r="K240" i="47"/>
  <c r="O240" i="47" s="1"/>
  <c r="AD240" i="47" s="1"/>
  <c r="S240" i="47"/>
  <c r="Y240" i="47"/>
  <c r="K241" i="47"/>
  <c r="O241" i="47" s="1"/>
  <c r="AD241" i="47" s="1"/>
  <c r="S241" i="47"/>
  <c r="Y241" i="47"/>
  <c r="K242" i="47"/>
  <c r="O242" i="47" s="1"/>
  <c r="AD242" i="47" s="1"/>
  <c r="S242" i="47"/>
  <c r="Y242" i="47"/>
  <c r="K243" i="47"/>
  <c r="O243" i="47" s="1"/>
  <c r="AD243" i="47" s="1"/>
  <c r="S243" i="47"/>
  <c r="Y243" i="47"/>
  <c r="K244" i="47"/>
  <c r="O244" i="47" s="1"/>
  <c r="AD244" i="47" s="1"/>
  <c r="S244" i="47"/>
  <c r="Y244" i="47"/>
  <c r="K245" i="47"/>
  <c r="O245" i="47" s="1"/>
  <c r="AD245" i="47" s="1"/>
  <c r="S245" i="47"/>
  <c r="Y245" i="47"/>
  <c r="K246" i="47"/>
  <c r="O246" i="47" s="1"/>
  <c r="AD246" i="47" s="1"/>
  <c r="S246" i="47"/>
  <c r="Y246" i="47"/>
  <c r="K247" i="47"/>
  <c r="O247" i="47" s="1"/>
  <c r="AD247" i="47" s="1"/>
  <c r="S247" i="47"/>
  <c r="Y247" i="47"/>
  <c r="K248" i="47"/>
  <c r="O248" i="47" s="1"/>
  <c r="AD248" i="47" s="1"/>
  <c r="S248" i="47"/>
  <c r="Y248" i="47"/>
  <c r="K249" i="47"/>
  <c r="O249" i="47" s="1"/>
  <c r="AD249" i="47" s="1"/>
  <c r="S249" i="47"/>
  <c r="Y249" i="47"/>
  <c r="K250" i="47"/>
  <c r="O250" i="47" s="1"/>
  <c r="AD250" i="47" s="1"/>
  <c r="S250" i="47"/>
  <c r="Y250" i="47"/>
  <c r="K251" i="47"/>
  <c r="O251" i="47" s="1"/>
  <c r="AD251" i="47" s="1"/>
  <c r="S251" i="47"/>
  <c r="Y251" i="47"/>
  <c r="K252" i="47"/>
  <c r="O252" i="47" s="1"/>
  <c r="AD252" i="47" s="1"/>
  <c r="S252" i="47"/>
  <c r="Y252" i="47"/>
  <c r="K253" i="47"/>
  <c r="O253" i="47" s="1"/>
  <c r="AD253" i="47" s="1"/>
  <c r="S253" i="47"/>
  <c r="Y253" i="47"/>
  <c r="K254" i="47"/>
  <c r="O254" i="47" s="1"/>
  <c r="AD254" i="47" s="1"/>
  <c r="S254" i="47"/>
  <c r="Y254" i="47"/>
  <c r="K255" i="47"/>
  <c r="O255" i="47" s="1"/>
  <c r="AD255" i="47" s="1"/>
  <c r="S255" i="47"/>
  <c r="Y255" i="47"/>
  <c r="K256" i="47"/>
  <c r="O256" i="47" s="1"/>
  <c r="AD256" i="47" s="1"/>
  <c r="S256" i="47"/>
  <c r="Y256" i="47"/>
  <c r="K257" i="47"/>
  <c r="O257" i="47" s="1"/>
  <c r="AD257" i="47" s="1"/>
  <c r="S257" i="47"/>
  <c r="Y257" i="47"/>
  <c r="K258" i="47"/>
  <c r="O258" i="47" s="1"/>
  <c r="AD258" i="47" s="1"/>
  <c r="S258" i="47"/>
  <c r="Y258" i="47"/>
  <c r="K259" i="47"/>
  <c r="O259" i="47" s="1"/>
  <c r="AD259" i="47" s="1"/>
  <c r="S259" i="47"/>
  <c r="Y259" i="47"/>
  <c r="K260" i="47"/>
  <c r="O260" i="47" s="1"/>
  <c r="AD260" i="47" s="1"/>
  <c r="S260" i="47"/>
  <c r="Y260" i="47"/>
  <c r="K261" i="47"/>
  <c r="O261" i="47" s="1"/>
  <c r="AD261" i="47" s="1"/>
  <c r="S261" i="47"/>
  <c r="Y261" i="47"/>
  <c r="K262" i="47"/>
  <c r="O262" i="47" s="1"/>
  <c r="AD262" i="47" s="1"/>
  <c r="S262" i="47"/>
  <c r="Y262" i="47"/>
  <c r="K263" i="47"/>
  <c r="O263" i="47" s="1"/>
  <c r="AD263" i="47" s="1"/>
  <c r="S263" i="47"/>
  <c r="Y263" i="47"/>
  <c r="K264" i="47"/>
  <c r="O264" i="47" s="1"/>
  <c r="AD264" i="47" s="1"/>
  <c r="S264" i="47"/>
  <c r="Y264" i="47"/>
  <c r="K265" i="47"/>
  <c r="O265" i="47" s="1"/>
  <c r="AD265" i="47" s="1"/>
  <c r="S265" i="47"/>
  <c r="Y265" i="47"/>
  <c r="K266" i="47"/>
  <c r="O266" i="47" s="1"/>
  <c r="AD266" i="47" s="1"/>
  <c r="S266" i="47"/>
  <c r="Y266" i="47"/>
  <c r="K267" i="47"/>
  <c r="O267" i="47" s="1"/>
  <c r="AD267" i="47" s="1"/>
  <c r="S267" i="47"/>
  <c r="Y267" i="47"/>
  <c r="K268" i="47"/>
  <c r="O268" i="47" s="1"/>
  <c r="AD268" i="47" s="1"/>
  <c r="S268" i="47"/>
  <c r="Y268" i="47"/>
  <c r="K269" i="47"/>
  <c r="O269" i="47" s="1"/>
  <c r="AD269" i="47" s="1"/>
  <c r="S269" i="47"/>
  <c r="Y269" i="47"/>
  <c r="K270" i="47"/>
  <c r="O270" i="47" s="1"/>
  <c r="AD270" i="47" s="1"/>
  <c r="S270" i="47"/>
  <c r="Y270" i="47"/>
  <c r="K271" i="47"/>
  <c r="O271" i="47" s="1"/>
  <c r="AD271" i="47" s="1"/>
  <c r="S271" i="47"/>
  <c r="Y271" i="47"/>
  <c r="K272" i="47"/>
  <c r="O272" i="47" s="1"/>
  <c r="AD272" i="47" s="1"/>
  <c r="S272" i="47"/>
  <c r="Y272" i="47"/>
  <c r="K273" i="47"/>
  <c r="O273" i="47" s="1"/>
  <c r="AD273" i="47" s="1"/>
  <c r="S273" i="47"/>
  <c r="Y273" i="47"/>
  <c r="K274" i="47"/>
  <c r="O274" i="47" s="1"/>
  <c r="AD274" i="47" s="1"/>
  <c r="S274" i="47"/>
  <c r="Y274" i="47"/>
  <c r="K275" i="47"/>
  <c r="O275" i="47" s="1"/>
  <c r="AD275" i="47" s="1"/>
  <c r="S275" i="47"/>
  <c r="Y275" i="47"/>
  <c r="K276" i="47"/>
  <c r="O276" i="47" s="1"/>
  <c r="AD276" i="47" s="1"/>
  <c r="S276" i="47"/>
  <c r="Y276" i="47"/>
  <c r="K277" i="47"/>
  <c r="O277" i="47" s="1"/>
  <c r="AD277" i="47" s="1"/>
  <c r="S277" i="47"/>
  <c r="Y277" i="47"/>
  <c r="K278" i="47"/>
  <c r="O278" i="47" s="1"/>
  <c r="AD278" i="47" s="1"/>
  <c r="S278" i="47"/>
  <c r="Y278" i="47"/>
  <c r="K279" i="47"/>
  <c r="O279" i="47" s="1"/>
  <c r="AD279" i="47" s="1"/>
  <c r="S279" i="47"/>
  <c r="Y279" i="47"/>
  <c r="K280" i="47"/>
  <c r="O280" i="47" s="1"/>
  <c r="AD280" i="47" s="1"/>
  <c r="S280" i="47"/>
  <c r="Y280" i="47"/>
  <c r="K281" i="47"/>
  <c r="O281" i="47" s="1"/>
  <c r="AD281" i="47" s="1"/>
  <c r="S281" i="47"/>
  <c r="Y281" i="47"/>
  <c r="K282" i="47"/>
  <c r="O282" i="47" s="1"/>
  <c r="AD282" i="47" s="1"/>
  <c r="S282" i="47"/>
  <c r="Y282" i="47"/>
  <c r="K283" i="47"/>
  <c r="O283" i="47" s="1"/>
  <c r="AD283" i="47" s="1"/>
  <c r="S283" i="47"/>
  <c r="Y283" i="47"/>
  <c r="K284" i="47"/>
  <c r="O284" i="47" s="1"/>
  <c r="AD284" i="47" s="1"/>
  <c r="S284" i="47"/>
  <c r="Y284" i="47"/>
  <c r="K285" i="47"/>
  <c r="O285" i="47" s="1"/>
  <c r="AD285" i="47" s="1"/>
  <c r="S285" i="47"/>
  <c r="Y285" i="47"/>
  <c r="K286" i="47"/>
  <c r="O286" i="47" s="1"/>
  <c r="AD286" i="47" s="1"/>
  <c r="S286" i="47"/>
  <c r="Y286" i="47"/>
  <c r="K287" i="47"/>
  <c r="O287" i="47" s="1"/>
  <c r="AD287" i="47" s="1"/>
  <c r="S287" i="47"/>
  <c r="Y287" i="47"/>
  <c r="K288" i="47"/>
  <c r="O288" i="47" s="1"/>
  <c r="AD288" i="47" s="1"/>
  <c r="S288" i="47"/>
  <c r="Y288" i="47"/>
  <c r="K289" i="47"/>
  <c r="O289" i="47" s="1"/>
  <c r="AD289" i="47" s="1"/>
  <c r="S289" i="47"/>
  <c r="Y289" i="47"/>
  <c r="K290" i="47"/>
  <c r="O290" i="47" s="1"/>
  <c r="AD290" i="47" s="1"/>
  <c r="S290" i="47"/>
  <c r="Y290" i="47"/>
  <c r="K291" i="47"/>
  <c r="O291" i="47" s="1"/>
  <c r="AD291" i="47" s="1"/>
  <c r="S291" i="47"/>
  <c r="Y291" i="47"/>
  <c r="K292" i="47"/>
  <c r="O292" i="47" s="1"/>
  <c r="AD292" i="47" s="1"/>
  <c r="S292" i="47"/>
  <c r="Y292" i="47"/>
  <c r="K293" i="47"/>
  <c r="O293" i="47" s="1"/>
  <c r="AD293" i="47" s="1"/>
  <c r="S293" i="47"/>
  <c r="Y293" i="47"/>
  <c r="K294" i="47"/>
  <c r="O294" i="47" s="1"/>
  <c r="AD294" i="47" s="1"/>
  <c r="S294" i="47"/>
  <c r="Y294" i="47"/>
  <c r="K295" i="47"/>
  <c r="O295" i="47" s="1"/>
  <c r="AD295" i="47" s="1"/>
  <c r="S295" i="47"/>
  <c r="Y295" i="47"/>
  <c r="K296" i="47"/>
  <c r="O296" i="47" s="1"/>
  <c r="AD296" i="47" s="1"/>
  <c r="S296" i="47"/>
  <c r="Y296" i="47"/>
  <c r="K297" i="47"/>
  <c r="O297" i="47" s="1"/>
  <c r="AD297" i="47" s="1"/>
  <c r="S297" i="47"/>
  <c r="Y297" i="47"/>
  <c r="K298" i="47"/>
  <c r="O298" i="47" s="1"/>
  <c r="AD298" i="47" s="1"/>
  <c r="S298" i="47"/>
  <c r="Y298" i="47"/>
  <c r="K299" i="47"/>
  <c r="O299" i="47" s="1"/>
  <c r="AD299" i="47" s="1"/>
  <c r="S299" i="47"/>
  <c r="Y299" i="47"/>
  <c r="K300" i="47"/>
  <c r="O300" i="47" s="1"/>
  <c r="AD300" i="47" s="1"/>
  <c r="S300" i="47"/>
  <c r="Y300" i="47"/>
  <c r="K301" i="47"/>
  <c r="O301" i="47" s="1"/>
  <c r="AD301" i="47" s="1"/>
  <c r="S301" i="47"/>
  <c r="Y301" i="47"/>
  <c r="K302" i="47"/>
  <c r="O302" i="47" s="1"/>
  <c r="AD302" i="47" s="1"/>
  <c r="S302" i="47"/>
  <c r="Y302" i="47"/>
  <c r="K303" i="47"/>
  <c r="O303" i="47" s="1"/>
  <c r="AD303" i="47" s="1"/>
  <c r="S303" i="47"/>
  <c r="Y303" i="47"/>
  <c r="K304" i="47"/>
  <c r="O304" i="47" s="1"/>
  <c r="AD304" i="47" s="1"/>
  <c r="S304" i="47"/>
  <c r="Y304" i="47"/>
  <c r="K305" i="47"/>
  <c r="O305" i="47" s="1"/>
  <c r="AD305" i="47" s="1"/>
  <c r="S305" i="47"/>
  <c r="Y305" i="47"/>
  <c r="K306" i="47"/>
  <c r="O306" i="47" s="1"/>
  <c r="AD306" i="47" s="1"/>
  <c r="S306" i="47"/>
  <c r="Y306" i="47"/>
  <c r="K307" i="47"/>
  <c r="O307" i="47" s="1"/>
  <c r="AD307" i="47" s="1"/>
  <c r="S307" i="47"/>
  <c r="Y307" i="47"/>
  <c r="K308" i="47"/>
  <c r="O308" i="47" s="1"/>
  <c r="AD308" i="47" s="1"/>
  <c r="S308" i="47"/>
  <c r="Y308" i="47"/>
  <c r="K309" i="47"/>
  <c r="O309" i="47" s="1"/>
  <c r="AD309" i="47" s="1"/>
  <c r="S309" i="47"/>
  <c r="Y309" i="47"/>
  <c r="K310" i="47"/>
  <c r="O310" i="47" s="1"/>
  <c r="AD310" i="47" s="1"/>
  <c r="S310" i="47"/>
  <c r="Y310" i="47"/>
  <c r="K311" i="47"/>
  <c r="O311" i="47" s="1"/>
  <c r="AD311" i="47" s="1"/>
  <c r="S311" i="47"/>
  <c r="Y311" i="47"/>
  <c r="K312" i="47"/>
  <c r="O312" i="47" s="1"/>
  <c r="AD312" i="47" s="1"/>
  <c r="S312" i="47"/>
  <c r="Y312" i="47"/>
  <c r="K313" i="47"/>
  <c r="O313" i="47" s="1"/>
  <c r="AD313" i="47" s="1"/>
  <c r="S313" i="47"/>
  <c r="Y313" i="47"/>
  <c r="K314" i="47"/>
  <c r="O314" i="47" s="1"/>
  <c r="AD314" i="47" s="1"/>
  <c r="S314" i="47"/>
  <c r="Y314" i="47"/>
  <c r="K315" i="47"/>
  <c r="O315" i="47" s="1"/>
  <c r="AD315" i="47" s="1"/>
  <c r="S315" i="47"/>
  <c r="Y315" i="47"/>
  <c r="K316" i="47"/>
  <c r="O316" i="47" s="1"/>
  <c r="AD316" i="47" s="1"/>
  <c r="S316" i="47"/>
  <c r="Y316" i="47"/>
  <c r="K317" i="47"/>
  <c r="O317" i="47" s="1"/>
  <c r="AD317" i="47" s="1"/>
  <c r="S317" i="47"/>
  <c r="Y317" i="47"/>
  <c r="K318" i="47"/>
  <c r="O318" i="47" s="1"/>
  <c r="AD318" i="47" s="1"/>
  <c r="S318" i="47"/>
  <c r="Y318" i="47"/>
  <c r="K319" i="47"/>
  <c r="O319" i="47" s="1"/>
  <c r="AD319" i="47" s="1"/>
  <c r="S319" i="47"/>
  <c r="Y319" i="47"/>
  <c r="K320" i="47"/>
  <c r="O320" i="47" s="1"/>
  <c r="AD320" i="47" s="1"/>
  <c r="S320" i="47"/>
  <c r="Y320" i="47"/>
  <c r="K321" i="47"/>
  <c r="O321" i="47" s="1"/>
  <c r="AD321" i="47" s="1"/>
  <c r="S321" i="47"/>
  <c r="Y321" i="47"/>
  <c r="K322" i="47"/>
  <c r="O322" i="47" s="1"/>
  <c r="AD322" i="47" s="1"/>
  <c r="S322" i="47"/>
  <c r="Y322" i="47"/>
  <c r="K323" i="47"/>
  <c r="O323" i="47" s="1"/>
  <c r="AD323" i="47" s="1"/>
  <c r="S323" i="47"/>
  <c r="Y323" i="47"/>
  <c r="K324" i="47"/>
  <c r="O324" i="47" s="1"/>
  <c r="AD324" i="47" s="1"/>
  <c r="S324" i="47"/>
  <c r="Y324" i="47"/>
  <c r="K325" i="47"/>
  <c r="O325" i="47" s="1"/>
  <c r="AD325" i="47" s="1"/>
  <c r="S325" i="47"/>
  <c r="Y325" i="47"/>
  <c r="K326" i="47"/>
  <c r="O326" i="47" s="1"/>
  <c r="AD326" i="47" s="1"/>
  <c r="S326" i="47"/>
  <c r="Y326" i="47"/>
  <c r="K327" i="47"/>
  <c r="O327" i="47" s="1"/>
  <c r="AD327" i="47" s="1"/>
  <c r="S327" i="47"/>
  <c r="Y327" i="47"/>
  <c r="K328" i="47"/>
  <c r="O328" i="47" s="1"/>
  <c r="AD328" i="47" s="1"/>
  <c r="S328" i="47"/>
  <c r="Y328" i="47"/>
  <c r="K329" i="47"/>
  <c r="O329" i="47" s="1"/>
  <c r="AD329" i="47" s="1"/>
  <c r="S329" i="47"/>
  <c r="Y329" i="47"/>
  <c r="K330" i="47"/>
  <c r="O330" i="47" s="1"/>
  <c r="AD330" i="47" s="1"/>
  <c r="S330" i="47"/>
  <c r="Y330" i="47"/>
  <c r="K331" i="47"/>
  <c r="O331" i="47" s="1"/>
  <c r="AD331" i="47" s="1"/>
  <c r="S331" i="47"/>
  <c r="Y331" i="47"/>
  <c r="K332" i="47"/>
  <c r="O332" i="47" s="1"/>
  <c r="AD332" i="47" s="1"/>
  <c r="S332" i="47"/>
  <c r="Y332" i="47"/>
  <c r="K333" i="47"/>
  <c r="O333" i="47" s="1"/>
  <c r="AD333" i="47" s="1"/>
  <c r="S333" i="47"/>
  <c r="Y333" i="47"/>
  <c r="Y4" i="47"/>
  <c r="Y5" i="47"/>
  <c r="Y6" i="47"/>
  <c r="Y7" i="47"/>
  <c r="Y8" i="47"/>
  <c r="Y9" i="47"/>
  <c r="Y10" i="47"/>
  <c r="Y11" i="47"/>
  <c r="Y12" i="47"/>
  <c r="Y13" i="47"/>
  <c r="Y14" i="47"/>
  <c r="Y15" i="47"/>
  <c r="Y16" i="47"/>
  <c r="Y17" i="47"/>
  <c r="Y18" i="47"/>
  <c r="Y19" i="47"/>
  <c r="Y20" i="47"/>
  <c r="Y455" i="47"/>
  <c r="S4" i="47"/>
  <c r="S5" i="47"/>
  <c r="S6" i="47"/>
  <c r="S7" i="47"/>
  <c r="S9" i="47"/>
  <c r="S10" i="47"/>
  <c r="S11" i="47"/>
  <c r="S12" i="47"/>
  <c r="S13" i="47"/>
  <c r="S14" i="47"/>
  <c r="S15" i="47"/>
  <c r="S16" i="47"/>
  <c r="S17" i="47"/>
  <c r="S18" i="47"/>
  <c r="S19" i="47"/>
  <c r="S20" i="47"/>
  <c r="S455" i="47"/>
  <c r="K7" i="48"/>
  <c r="T7" i="48" s="1"/>
  <c r="K8" i="48"/>
  <c r="T8" i="48" s="1"/>
  <c r="K9" i="48"/>
  <c r="T9" i="48" s="1"/>
  <c r="K10" i="48"/>
  <c r="T10" i="48" s="1"/>
  <c r="K11" i="48"/>
  <c r="T11" i="48" s="1"/>
  <c r="K12" i="48"/>
  <c r="T12" i="48" s="1"/>
  <c r="K13" i="48"/>
  <c r="T13" i="48" s="1"/>
  <c r="K14" i="48"/>
  <c r="T14" i="48" s="1"/>
  <c r="K15" i="48"/>
  <c r="T15" i="48" s="1"/>
  <c r="K16" i="48"/>
  <c r="T16" i="48" s="1"/>
  <c r="K17" i="48"/>
  <c r="T17" i="48" s="1"/>
  <c r="K18" i="48"/>
  <c r="T18" i="48" s="1"/>
  <c r="K19" i="48"/>
  <c r="T19" i="48" s="1"/>
  <c r="K20" i="48"/>
  <c r="T20" i="48" s="1"/>
  <c r="K21" i="48"/>
  <c r="T21" i="48" s="1"/>
  <c r="K22" i="48"/>
  <c r="T22" i="48" s="1"/>
  <c r="K23" i="48"/>
  <c r="T23" i="48" s="1"/>
  <c r="K24" i="48"/>
  <c r="T24" i="48" s="1"/>
  <c r="K25" i="48"/>
  <c r="T25" i="48" s="1"/>
  <c r="K26" i="48"/>
  <c r="T26" i="48" s="1"/>
  <c r="K27" i="48"/>
  <c r="K28" i="48"/>
  <c r="T28" i="48" s="1"/>
  <c r="K29" i="48"/>
  <c r="T29" i="48" s="1"/>
  <c r="K30" i="48"/>
  <c r="T30" i="48" s="1"/>
  <c r="K31" i="48"/>
  <c r="T31" i="48" s="1"/>
  <c r="K32" i="48"/>
  <c r="T32" i="48" s="1"/>
  <c r="K33" i="48"/>
  <c r="T33" i="48" s="1"/>
  <c r="K34" i="48"/>
  <c r="T34" i="48" s="1"/>
  <c r="K35" i="48"/>
  <c r="T35" i="48" s="1"/>
  <c r="K36" i="48"/>
  <c r="T36" i="48" s="1"/>
  <c r="K37" i="48"/>
  <c r="T37" i="48" s="1"/>
  <c r="K38" i="48"/>
  <c r="T38" i="48" s="1"/>
  <c r="K39" i="48"/>
  <c r="K40" i="48"/>
  <c r="K41" i="48"/>
  <c r="T41" i="48" s="1"/>
  <c r="K42" i="48"/>
  <c r="T42" i="48" s="1"/>
  <c r="K43" i="48"/>
  <c r="T43" i="48" s="1"/>
  <c r="K44" i="48"/>
  <c r="T44" i="48" s="1"/>
  <c r="K45" i="48"/>
  <c r="T45" i="48" s="1"/>
  <c r="K46" i="48"/>
  <c r="T46" i="48" s="1"/>
  <c r="K47" i="48"/>
  <c r="T47" i="48" s="1"/>
  <c r="K48" i="48"/>
  <c r="T48" i="48" s="1"/>
  <c r="K49" i="48"/>
  <c r="T49" i="48" s="1"/>
  <c r="K50" i="48"/>
  <c r="T50" i="48" s="1"/>
  <c r="K51" i="48"/>
  <c r="K52" i="48"/>
  <c r="K53" i="48"/>
  <c r="T53" i="48" s="1"/>
  <c r="K54" i="48"/>
  <c r="T54" i="48" s="1"/>
  <c r="K55" i="48"/>
  <c r="T55" i="48" s="1"/>
  <c r="K56" i="48"/>
  <c r="T56" i="48" s="1"/>
  <c r="K57" i="48"/>
  <c r="T57" i="48" s="1"/>
  <c r="K58" i="48"/>
  <c r="T58" i="48" s="1"/>
  <c r="K59" i="48"/>
  <c r="T59" i="48" s="1"/>
  <c r="K60" i="48"/>
  <c r="T60" i="48" s="1"/>
  <c r="K61" i="48"/>
  <c r="T61" i="48" s="1"/>
  <c r="K62" i="48"/>
  <c r="T62" i="48" s="1"/>
  <c r="K63" i="48"/>
  <c r="K64" i="48"/>
  <c r="K65" i="48"/>
  <c r="T65" i="48" s="1"/>
  <c r="K66" i="48"/>
  <c r="T66" i="48" s="1"/>
  <c r="K67" i="48"/>
  <c r="T67" i="48" s="1"/>
  <c r="K68" i="48"/>
  <c r="T68" i="48" s="1"/>
  <c r="K69" i="48"/>
  <c r="T69" i="48" s="1"/>
  <c r="K70" i="48"/>
  <c r="T70" i="48" s="1"/>
  <c r="K71" i="48"/>
  <c r="T71" i="48" s="1"/>
  <c r="K72" i="48"/>
  <c r="T72" i="48" s="1"/>
  <c r="K73" i="48"/>
  <c r="T73" i="48" s="1"/>
  <c r="K74" i="48"/>
  <c r="T74" i="48" s="1"/>
  <c r="K75" i="48"/>
  <c r="K76" i="48"/>
  <c r="K77" i="48"/>
  <c r="T77" i="48" s="1"/>
  <c r="K78" i="48"/>
  <c r="T78" i="48" s="1"/>
  <c r="K79" i="48"/>
  <c r="T79" i="48" s="1"/>
  <c r="K80" i="48"/>
  <c r="T80" i="48" s="1"/>
  <c r="K81" i="48"/>
  <c r="T81" i="48" s="1"/>
  <c r="K82" i="48"/>
  <c r="T82" i="48" s="1"/>
  <c r="K83" i="48"/>
  <c r="T83" i="48" s="1"/>
  <c r="K84" i="48"/>
  <c r="T84" i="48" s="1"/>
  <c r="K85" i="48"/>
  <c r="T85" i="48" s="1"/>
  <c r="K86" i="48"/>
  <c r="T86" i="48" s="1"/>
  <c r="K87" i="48"/>
  <c r="K88" i="48"/>
  <c r="K89" i="48"/>
  <c r="T89" i="48" s="1"/>
  <c r="K90" i="48"/>
  <c r="T90" i="48" s="1"/>
  <c r="K91" i="48"/>
  <c r="T91" i="48" s="1"/>
  <c r="K92" i="48"/>
  <c r="T92" i="48" s="1"/>
  <c r="K93" i="48"/>
  <c r="T93" i="48" s="1"/>
  <c r="K94" i="48"/>
  <c r="T94" i="48" s="1"/>
  <c r="K95" i="48"/>
  <c r="T95" i="48" s="1"/>
  <c r="K96" i="48"/>
  <c r="T96" i="48" s="1"/>
  <c r="K97" i="48"/>
  <c r="T97" i="48" s="1"/>
  <c r="K98" i="48"/>
  <c r="T98" i="48" s="1"/>
  <c r="K99" i="48"/>
  <c r="K100" i="48"/>
  <c r="K101" i="48"/>
  <c r="T101" i="48" s="1"/>
  <c r="K102" i="48"/>
  <c r="T102" i="48" s="1"/>
  <c r="K103" i="48"/>
  <c r="T103" i="48" s="1"/>
  <c r="K104" i="48"/>
  <c r="T104" i="48" s="1"/>
  <c r="K105" i="48"/>
  <c r="T105" i="48" s="1"/>
  <c r="K106" i="48"/>
  <c r="T106" i="48" s="1"/>
  <c r="K107" i="48"/>
  <c r="T107" i="48" s="1"/>
  <c r="K108" i="48"/>
  <c r="T108" i="48" s="1"/>
  <c r="K109" i="48"/>
  <c r="T109" i="48" s="1"/>
  <c r="K110" i="48"/>
  <c r="T110" i="48" s="1"/>
  <c r="K111" i="48"/>
  <c r="K112" i="48"/>
  <c r="K113" i="48"/>
  <c r="T113" i="48" s="1"/>
  <c r="K114" i="48"/>
  <c r="T114" i="48" s="1"/>
  <c r="K115" i="48"/>
  <c r="T115" i="48" s="1"/>
  <c r="K116" i="48"/>
  <c r="T116" i="48" s="1"/>
  <c r="K117" i="48"/>
  <c r="T117" i="48" s="1"/>
  <c r="K118" i="48"/>
  <c r="T118" i="48" s="1"/>
  <c r="K119" i="48"/>
  <c r="T119" i="48" s="1"/>
  <c r="K120" i="48"/>
  <c r="T120" i="48" s="1"/>
  <c r="K121" i="48"/>
  <c r="T121" i="48" s="1"/>
  <c r="K122" i="48"/>
  <c r="T122" i="48" s="1"/>
  <c r="K123" i="48"/>
  <c r="K124" i="48"/>
  <c r="K125" i="48"/>
  <c r="T125" i="48" s="1"/>
  <c r="K126" i="48"/>
  <c r="T126" i="48" s="1"/>
  <c r="K127" i="48"/>
  <c r="T127" i="48" s="1"/>
  <c r="K128" i="48"/>
  <c r="T128" i="48" s="1"/>
  <c r="K129" i="48"/>
  <c r="T129" i="48" s="1"/>
  <c r="K130" i="48"/>
  <c r="T130" i="48" s="1"/>
  <c r="K131" i="48"/>
  <c r="T131" i="48" s="1"/>
  <c r="K132" i="48"/>
  <c r="T132" i="48" s="1"/>
  <c r="K133" i="48"/>
  <c r="T133" i="48" s="1"/>
  <c r="K134" i="48"/>
  <c r="T134" i="48" s="1"/>
  <c r="K135" i="48"/>
  <c r="K136" i="48"/>
  <c r="K137" i="48"/>
  <c r="T137" i="48" s="1"/>
  <c r="K138" i="48"/>
  <c r="T138" i="48" s="1"/>
  <c r="K139" i="48"/>
  <c r="T139" i="48" s="1"/>
  <c r="K140" i="48"/>
  <c r="T140" i="48" s="1"/>
  <c r="K141" i="48"/>
  <c r="T141" i="48" s="1"/>
  <c r="K142" i="48"/>
  <c r="T142" i="48" s="1"/>
  <c r="K143" i="48"/>
  <c r="T143" i="48" s="1"/>
  <c r="K144" i="48"/>
  <c r="T144" i="48" s="1"/>
  <c r="K145" i="48"/>
  <c r="T145" i="48" s="1"/>
  <c r="K146" i="48"/>
  <c r="T146" i="48" s="1"/>
  <c r="K147" i="48"/>
  <c r="K148" i="48"/>
  <c r="K149" i="48"/>
  <c r="T149" i="48" s="1"/>
  <c r="K150" i="48"/>
  <c r="T150" i="48" s="1"/>
  <c r="K151" i="48"/>
  <c r="T151" i="48" s="1"/>
  <c r="K152" i="48"/>
  <c r="T152" i="48" s="1"/>
  <c r="K153" i="48"/>
  <c r="T153" i="48" s="1"/>
  <c r="K154" i="48"/>
  <c r="T154" i="48" s="1"/>
  <c r="K155" i="48"/>
  <c r="T155" i="48" s="1"/>
  <c r="K156" i="48"/>
  <c r="T156" i="48" s="1"/>
  <c r="K157" i="48"/>
  <c r="T157" i="48" s="1"/>
  <c r="K158" i="48"/>
  <c r="T158" i="48" s="1"/>
  <c r="K159" i="48"/>
  <c r="K160" i="48"/>
  <c r="K161" i="48"/>
  <c r="T161" i="48" s="1"/>
  <c r="K162" i="48"/>
  <c r="T162" i="48" s="1"/>
  <c r="K163" i="48"/>
  <c r="T163" i="48" s="1"/>
  <c r="K164" i="48"/>
  <c r="T164" i="48" s="1"/>
  <c r="K165" i="48"/>
  <c r="T165" i="48" s="1"/>
  <c r="K166" i="48"/>
  <c r="T166" i="48" s="1"/>
  <c r="K167" i="48"/>
  <c r="T167" i="48" s="1"/>
  <c r="K168" i="48"/>
  <c r="T168" i="48" s="1"/>
  <c r="K169" i="48"/>
  <c r="T169" i="48" s="1"/>
  <c r="K170" i="48"/>
  <c r="T170" i="48" s="1"/>
  <c r="K171" i="48"/>
  <c r="K172" i="48"/>
  <c r="K173" i="48"/>
  <c r="T173" i="48" s="1"/>
  <c r="K174" i="48"/>
  <c r="T174" i="48" s="1"/>
  <c r="K175" i="48"/>
  <c r="T175" i="48" s="1"/>
  <c r="K176" i="48"/>
  <c r="T176" i="48" s="1"/>
  <c r="K177" i="48"/>
  <c r="T177" i="48" s="1"/>
  <c r="K178" i="48"/>
  <c r="T178" i="48" s="1"/>
  <c r="K179" i="48"/>
  <c r="T179" i="48" s="1"/>
  <c r="K180" i="48"/>
  <c r="T180" i="48" s="1"/>
  <c r="K181" i="48"/>
  <c r="T181" i="48" s="1"/>
  <c r="K182" i="48"/>
  <c r="T182" i="48" s="1"/>
  <c r="K183" i="48"/>
  <c r="K184" i="48"/>
  <c r="K185" i="48"/>
  <c r="T185" i="48" s="1"/>
  <c r="K186" i="48"/>
  <c r="T186" i="48" s="1"/>
  <c r="K187" i="48"/>
  <c r="T187" i="48" s="1"/>
  <c r="K188" i="48"/>
  <c r="T188" i="48" s="1"/>
  <c r="K189" i="48"/>
  <c r="T189" i="48" s="1"/>
  <c r="K190" i="48"/>
  <c r="T190" i="48" s="1"/>
  <c r="K191" i="48"/>
  <c r="T191" i="48" s="1"/>
  <c r="K192" i="48"/>
  <c r="T192" i="48" s="1"/>
  <c r="K193" i="48"/>
  <c r="T193" i="48" s="1"/>
  <c r="K194" i="48"/>
  <c r="T194" i="48" s="1"/>
  <c r="K195" i="48"/>
  <c r="K196" i="48"/>
  <c r="K197" i="48"/>
  <c r="T197" i="48" s="1"/>
  <c r="K198" i="48"/>
  <c r="T198" i="48" s="1"/>
  <c r="K199" i="48"/>
  <c r="T199" i="48" s="1"/>
  <c r="K200" i="48"/>
  <c r="T200" i="48" s="1"/>
  <c r="K201" i="48"/>
  <c r="T201" i="48" s="1"/>
  <c r="K202" i="48"/>
  <c r="T202" i="48" s="1"/>
  <c r="K203" i="48"/>
  <c r="T203" i="48" s="1"/>
  <c r="K204" i="48"/>
  <c r="T204" i="48" s="1"/>
  <c r="K205" i="48"/>
  <c r="T205" i="48" s="1"/>
  <c r="K206" i="48"/>
  <c r="T206" i="48" s="1"/>
  <c r="K207" i="48"/>
  <c r="K208" i="48"/>
  <c r="K209" i="48"/>
  <c r="T209" i="48" s="1"/>
  <c r="K210" i="48"/>
  <c r="T210" i="48" s="1"/>
  <c r="K211" i="48"/>
  <c r="T211" i="48" s="1"/>
  <c r="K212" i="48"/>
  <c r="T212" i="48" s="1"/>
  <c r="K213" i="48"/>
  <c r="T213" i="48" s="1"/>
  <c r="K214" i="48"/>
  <c r="T214" i="48" s="1"/>
  <c r="K215" i="48"/>
  <c r="T215" i="48" s="1"/>
  <c r="K216" i="48"/>
  <c r="T216" i="48" s="1"/>
  <c r="K217" i="48"/>
  <c r="T217" i="48" s="1"/>
  <c r="K218" i="48"/>
  <c r="T218" i="48" s="1"/>
  <c r="K219" i="48"/>
  <c r="K220" i="48"/>
  <c r="K221" i="48"/>
  <c r="T221" i="48" s="1"/>
  <c r="K222" i="48"/>
  <c r="T222" i="48" s="1"/>
  <c r="K223" i="48"/>
  <c r="T223" i="48" s="1"/>
  <c r="K224" i="48"/>
  <c r="T224" i="48" s="1"/>
  <c r="K225" i="48"/>
  <c r="T225" i="48" s="1"/>
  <c r="K226" i="48"/>
  <c r="T226" i="48" s="1"/>
  <c r="K227" i="48"/>
  <c r="T227" i="48" s="1"/>
  <c r="K228" i="48"/>
  <c r="T228" i="48" s="1"/>
  <c r="K229" i="48"/>
  <c r="T229" i="48" s="1"/>
  <c r="K230" i="48"/>
  <c r="T230" i="48" s="1"/>
  <c r="K231" i="48"/>
  <c r="K232" i="48"/>
  <c r="K233" i="48"/>
  <c r="T233" i="48" s="1"/>
  <c r="K234" i="48"/>
  <c r="T234" i="48" s="1"/>
  <c r="K235" i="48"/>
  <c r="T235" i="48" s="1"/>
  <c r="K236" i="48"/>
  <c r="T236" i="48" s="1"/>
  <c r="K237" i="48"/>
  <c r="T237" i="48" s="1"/>
  <c r="K238" i="48"/>
  <c r="T238" i="48" s="1"/>
  <c r="K239" i="48"/>
  <c r="T239" i="48" s="1"/>
  <c r="K240" i="48"/>
  <c r="T240" i="48" s="1"/>
  <c r="K241" i="48"/>
  <c r="T241" i="48" s="1"/>
  <c r="K242" i="48"/>
  <c r="T242" i="48" s="1"/>
  <c r="K6" i="48"/>
  <c r="T6" i="48" s="1"/>
  <c r="K5" i="48"/>
  <c r="T5" i="48" s="1"/>
  <c r="K4" i="48"/>
  <c r="T4" i="48" s="1"/>
  <c r="D32" i="1"/>
  <c r="C31" i="43"/>
  <c r="C30" i="44"/>
  <c r="D32" i="45"/>
  <c r="C32" i="44"/>
  <c r="C214" i="1" a="1"/>
  <c r="C214" i="1" s="1"/>
  <c r="E32" i="1"/>
  <c r="D33" i="44"/>
  <c r="D30" i="38"/>
  <c r="D33" i="43"/>
  <c r="C5" i="38"/>
  <c r="CY29" i="38"/>
  <c r="CZ5" i="38"/>
  <c r="CZ6" i="38"/>
  <c r="CZ7" i="38"/>
  <c r="CZ8" i="38"/>
  <c r="CZ9" i="38"/>
  <c r="CZ10" i="38"/>
  <c r="CZ11" i="38"/>
  <c r="CZ12" i="38"/>
  <c r="CZ13" i="38"/>
  <c r="CZ14" i="38"/>
  <c r="CZ15" i="38"/>
  <c r="CZ16" i="38"/>
  <c r="CZ17" i="38"/>
  <c r="CZ18" i="38"/>
  <c r="CZ19" i="38"/>
  <c r="CZ20" i="38"/>
  <c r="CZ21" i="38"/>
  <c r="CZ22" i="38"/>
  <c r="CZ23" i="38"/>
  <c r="CZ24" i="38"/>
  <c r="CZ25" i="38"/>
  <c r="CZ26" i="38"/>
  <c r="CZ27" i="38"/>
  <c r="CZ28" i="38"/>
  <c r="CZ29" i="38"/>
  <c r="CZ32" i="38"/>
  <c r="CZ33" i="38"/>
  <c r="CZ35" i="38"/>
  <c r="CZ36" i="38"/>
  <c r="CZ39" i="38"/>
  <c r="CZ40" i="38"/>
  <c r="CZ41" i="38"/>
  <c r="CZ44" i="38"/>
  <c r="CZ45" i="38"/>
  <c r="CZ47" i="38"/>
  <c r="CZ51" i="38"/>
  <c r="CZ52" i="38"/>
  <c r="CZ53" i="38"/>
  <c r="C6" i="38"/>
  <c r="C7" i="38"/>
  <c r="C8" i="38"/>
  <c r="C9" i="44"/>
  <c r="C9" i="38"/>
  <c r="C10" i="38"/>
  <c r="C12" i="43"/>
  <c r="C11" i="38"/>
  <c r="C12" i="38"/>
  <c r="C13" i="38"/>
  <c r="C14" i="38"/>
  <c r="C15" i="38"/>
  <c r="C16" i="43"/>
  <c r="C17" i="44"/>
  <c r="C16" i="38"/>
  <c r="C17" i="38"/>
  <c r="C18" i="38"/>
  <c r="C19" i="38"/>
  <c r="C20" i="38"/>
  <c r="C21" i="38"/>
  <c r="C22" i="38"/>
  <c r="C23" i="38"/>
  <c r="C24" i="38"/>
  <c r="C25" i="38"/>
  <c r="C26" i="38"/>
  <c r="C27" i="38"/>
  <c r="C28" i="38"/>
  <c r="F32" i="1"/>
  <c r="E30" i="38"/>
  <c r="F30" i="38"/>
  <c r="G30" i="38"/>
  <c r="H30" i="38"/>
  <c r="I30" i="38"/>
  <c r="J30" i="38"/>
  <c r="K30" i="38"/>
  <c r="L30" i="38"/>
  <c r="M30" i="38"/>
  <c r="N30" i="38"/>
  <c r="O30" i="38"/>
  <c r="P30" i="38"/>
  <c r="Q30" i="38"/>
  <c r="R30" i="38"/>
  <c r="S30" i="38"/>
  <c r="T30" i="38"/>
  <c r="U30" i="38"/>
  <c r="V30" i="38"/>
  <c r="W30" i="38"/>
  <c r="X30" i="38"/>
  <c r="Y30" i="38"/>
  <c r="Z30" i="38"/>
  <c r="AA30" i="38"/>
  <c r="AB30" i="38"/>
  <c r="AC30" i="38"/>
  <c r="AD30" i="38"/>
  <c r="AE30" i="38"/>
  <c r="AF30" i="38"/>
  <c r="AG30" i="38"/>
  <c r="AH30" i="38"/>
  <c r="AI30" i="38"/>
  <c r="AJ30" i="38"/>
  <c r="AK30" i="38"/>
  <c r="AL30" i="38"/>
  <c r="AM30" i="38"/>
  <c r="AN30" i="38"/>
  <c r="AO30" i="38"/>
  <c r="AP30" i="38"/>
  <c r="AQ30" i="38"/>
  <c r="AR30" i="38"/>
  <c r="AS30" i="38"/>
  <c r="AT30" i="38"/>
  <c r="AU30" i="38"/>
  <c r="AV30" i="38"/>
  <c r="AW30" i="38"/>
  <c r="AX30" i="38"/>
  <c r="AY30" i="38"/>
  <c r="AZ30" i="38"/>
  <c r="BA30" i="38"/>
  <c r="BB30" i="38"/>
  <c r="BC30" i="38"/>
  <c r="BD30" i="38"/>
  <c r="BE30" i="38"/>
  <c r="BF30" i="38"/>
  <c r="BG30" i="38"/>
  <c r="BH30" i="38"/>
  <c r="BI30" i="38"/>
  <c r="BJ30" i="38"/>
  <c r="BK30" i="38"/>
  <c r="BL30" i="38"/>
  <c r="BM30" i="38"/>
  <c r="BN30" i="38"/>
  <c r="BO30" i="38"/>
  <c r="BP30" i="38"/>
  <c r="BQ30" i="38"/>
  <c r="BR30" i="38"/>
  <c r="BS30" i="38"/>
  <c r="BT30" i="38"/>
  <c r="BU30" i="38"/>
  <c r="BV30" i="38"/>
  <c r="BW30" i="38"/>
  <c r="BX30" i="38"/>
  <c r="BY30" i="38"/>
  <c r="BZ30" i="38"/>
  <c r="CA30" i="38"/>
  <c r="CB30" i="38"/>
  <c r="CC30" i="38"/>
  <c r="CD30" i="38"/>
  <c r="CE30" i="38"/>
  <c r="CF30" i="38"/>
  <c r="CG30" i="38"/>
  <c r="CH30" i="38"/>
  <c r="CI30" i="38"/>
  <c r="CJ30" i="38"/>
  <c r="CK30" i="38"/>
  <c r="CL30" i="38"/>
  <c r="CM30" i="38"/>
  <c r="CN30" i="38"/>
  <c r="CO30" i="38"/>
  <c r="CP30" i="38"/>
  <c r="CQ30" i="38"/>
  <c r="CR30" i="38"/>
  <c r="CS30" i="38"/>
  <c r="CT30" i="38"/>
  <c r="X33" i="43"/>
  <c r="W33" i="43"/>
  <c r="V33" i="43"/>
  <c r="U33" i="43"/>
  <c r="T33" i="43"/>
  <c r="S33" i="43"/>
  <c r="R33" i="43"/>
  <c r="Q33" i="43"/>
  <c r="P33" i="43"/>
  <c r="O33" i="43"/>
  <c r="N33" i="43"/>
  <c r="M33" i="43"/>
  <c r="L33" i="43"/>
  <c r="K33" i="43"/>
  <c r="J33" i="43"/>
  <c r="I33" i="43"/>
  <c r="H33" i="43"/>
  <c r="G33" i="43"/>
  <c r="F33" i="43"/>
  <c r="E33" i="43"/>
  <c r="C32" i="43"/>
  <c r="N33" i="44"/>
  <c r="M33" i="44"/>
  <c r="L33" i="44"/>
  <c r="K33" i="44"/>
  <c r="J33" i="44"/>
  <c r="I33" i="44"/>
  <c r="H33" i="44"/>
  <c r="G33" i="44"/>
  <c r="F33" i="44"/>
  <c r="E33" i="44"/>
  <c r="C5" i="44"/>
  <c r="C5" i="43"/>
  <c r="CY30" i="38"/>
  <c r="CZ30" i="38" s="1"/>
  <c r="CY31" i="38"/>
  <c r="CZ31" i="38" s="1"/>
  <c r="CY32" i="38"/>
  <c r="CY33" i="38"/>
  <c r="CY34" i="38"/>
  <c r="CY35" i="38"/>
  <c r="CY36" i="38"/>
  <c r="CY37" i="38"/>
  <c r="CY38" i="38"/>
  <c r="CZ38" i="38" s="1"/>
  <c r="CY39" i="38"/>
  <c r="CY40" i="38"/>
  <c r="CY41" i="38"/>
  <c r="CY42" i="38"/>
  <c r="CZ42" i="38" s="1"/>
  <c r="CY43" i="38"/>
  <c r="CZ43" i="38" s="1"/>
  <c r="CY44" i="38"/>
  <c r="CY45" i="38"/>
  <c r="CY46" i="38"/>
  <c r="CY47" i="38"/>
  <c r="CY48" i="38"/>
  <c r="CZ48" i="38" s="1"/>
  <c r="CY49" i="38"/>
  <c r="CZ49" i="38" s="1"/>
  <c r="CY50" i="38"/>
  <c r="CZ50" i="38" s="1"/>
  <c r="CY51" i="38"/>
  <c r="CY52" i="38"/>
  <c r="CY53" i="38"/>
  <c r="C5" i="1"/>
  <c r="C6" i="44"/>
  <c r="C6" i="43"/>
  <c r="E32" i="45"/>
  <c r="F32" i="45"/>
  <c r="G32" i="45"/>
  <c r="H32" i="45"/>
  <c r="I32" i="45"/>
  <c r="J32" i="45"/>
  <c r="K32" i="45"/>
  <c r="L32" i="45"/>
  <c r="M32" i="45"/>
  <c r="N32" i="45"/>
  <c r="O32" i="45"/>
  <c r="P32" i="45"/>
  <c r="Q32" i="45"/>
  <c r="R32" i="45"/>
  <c r="S32" i="45"/>
  <c r="T32" i="45"/>
  <c r="U32" i="45"/>
  <c r="V32" i="45"/>
  <c r="W32" i="45"/>
  <c r="X32" i="45"/>
  <c r="Y32" i="45"/>
  <c r="Z32" i="45"/>
  <c r="AA32" i="45"/>
  <c r="AB32" i="45"/>
  <c r="AC32" i="45"/>
  <c r="AD32" i="45"/>
  <c r="AE32" i="45"/>
  <c r="AF32" i="45"/>
  <c r="AG32" i="45"/>
  <c r="AH32" i="45"/>
  <c r="AI32" i="45"/>
  <c r="AJ32" i="45"/>
  <c r="AK32" i="45"/>
  <c r="AL32" i="45"/>
  <c r="AM32" i="45"/>
  <c r="AN32" i="45"/>
  <c r="AO32" i="45"/>
  <c r="AP32" i="45"/>
  <c r="AQ32" i="45"/>
  <c r="AR32" i="45"/>
  <c r="AS32" i="45"/>
  <c r="AT32" i="45"/>
  <c r="AU32" i="45"/>
  <c r="AV32" i="45"/>
  <c r="AW32" i="45"/>
  <c r="AX32" i="45"/>
  <c r="AY32" i="45"/>
  <c r="AZ32" i="45"/>
  <c r="BA32" i="45"/>
  <c r="BB32" i="45"/>
  <c r="BC32" i="45"/>
  <c r="BD32" i="45"/>
  <c r="BE32" i="45"/>
  <c r="BF32" i="45"/>
  <c r="BG32" i="45"/>
  <c r="BH32" i="45"/>
  <c r="BI32" i="45"/>
  <c r="BJ32" i="45"/>
  <c r="BK32" i="45"/>
  <c r="BL32" i="45"/>
  <c r="BM32" i="45"/>
  <c r="O33" i="44"/>
  <c r="P33" i="44"/>
  <c r="Q33" i="44"/>
  <c r="R33" i="44"/>
  <c r="S33" i="44"/>
  <c r="T33" i="44"/>
  <c r="U33" i="44"/>
  <c r="V33" i="44"/>
  <c r="W33" i="44"/>
  <c r="X33" i="44"/>
  <c r="Y33" i="44"/>
  <c r="Z33" i="44"/>
  <c r="AA33" i="44"/>
  <c r="AB33" i="44"/>
  <c r="AC33" i="44"/>
  <c r="AD33" i="44"/>
  <c r="AE33" i="44"/>
  <c r="AF33" i="44"/>
  <c r="AG33" i="44"/>
  <c r="AH33" i="44"/>
  <c r="AI33" i="44"/>
  <c r="AJ33" i="44"/>
  <c r="AK33" i="44"/>
  <c r="AL33" i="44"/>
  <c r="AM33" i="44"/>
  <c r="AN33" i="44"/>
  <c r="AO33" i="44"/>
  <c r="AP33" i="44"/>
  <c r="AQ33" i="44"/>
  <c r="AR33" i="44"/>
  <c r="AS33" i="44"/>
  <c r="AT33" i="44"/>
  <c r="AU33" i="44"/>
  <c r="AV33" i="44"/>
  <c r="AW33" i="44"/>
  <c r="AX33" i="44"/>
  <c r="AY33" i="44"/>
  <c r="AZ33" i="44"/>
  <c r="BA33" i="44"/>
  <c r="BB33" i="44"/>
  <c r="BC33" i="44"/>
  <c r="BD33" i="44"/>
  <c r="BE33" i="44"/>
  <c r="BF33" i="44"/>
  <c r="BG33" i="44"/>
  <c r="BH33" i="44"/>
  <c r="BI33" i="44"/>
  <c r="BJ33" i="44"/>
  <c r="BK33" i="44"/>
  <c r="BL33" i="44"/>
  <c r="BM33" i="44"/>
  <c r="BN33" i="44"/>
  <c r="BO33" i="44"/>
  <c r="BP33" i="44"/>
  <c r="BQ33" i="44"/>
  <c r="BR33" i="44"/>
  <c r="BS33" i="44"/>
  <c r="BT33" i="44"/>
  <c r="BU33" i="44"/>
  <c r="BV33" i="44"/>
  <c r="BW33" i="44"/>
  <c r="BX33" i="44"/>
  <c r="BY33" i="44"/>
  <c r="BZ33" i="44"/>
  <c r="CA33" i="44"/>
  <c r="CB33" i="44"/>
  <c r="CC33" i="44"/>
  <c r="CD33" i="44"/>
  <c r="CE33" i="44"/>
  <c r="CF33" i="44"/>
  <c r="CG33" i="44"/>
  <c r="CH33" i="44"/>
  <c r="CI33" i="44"/>
  <c r="CJ33" i="44"/>
  <c r="CK33" i="44"/>
  <c r="CL33" i="44"/>
  <c r="CM33" i="44"/>
  <c r="CN33" i="44"/>
  <c r="CO33" i="44"/>
  <c r="CP33" i="44"/>
  <c r="CQ33" i="44"/>
  <c r="CR33" i="44"/>
  <c r="CS33" i="44"/>
  <c r="CT33" i="44"/>
  <c r="CU33" i="44"/>
  <c r="CV33" i="44"/>
  <c r="CW33" i="44"/>
  <c r="CX33" i="44"/>
  <c r="CY33" i="44"/>
  <c r="CZ33" i="44"/>
  <c r="C15" i="45"/>
  <c r="C16" i="45"/>
  <c r="C17" i="45"/>
  <c r="C18" i="45"/>
  <c r="C19" i="45"/>
  <c r="C20" i="45"/>
  <c r="C21" i="45"/>
  <c r="C22" i="45"/>
  <c r="C23" i="45"/>
  <c r="C24" i="45"/>
  <c r="A158" i="45" a="1"/>
  <c r="A158" i="45" s="1"/>
  <c r="A157" i="45" a="1"/>
  <c r="A157" i="45" s="1"/>
  <c r="A156" i="45" a="1"/>
  <c r="A156" i="45" s="1"/>
  <c r="A155" i="45" a="1"/>
  <c r="A155" i="45"/>
  <c r="A154" i="45" a="1"/>
  <c r="A154" i="45"/>
  <c r="A153" i="45" a="1"/>
  <c r="A153" i="45"/>
  <c r="A152" i="45" a="1"/>
  <c r="A152" i="45" s="1"/>
  <c r="A151" i="45" a="1"/>
  <c r="A151" i="45" s="1"/>
  <c r="A150" i="45" a="1"/>
  <c r="A150" i="45" s="1"/>
  <c r="A149" i="45" a="1"/>
  <c r="A149" i="45"/>
  <c r="A148" i="45" a="1"/>
  <c r="A148" i="45"/>
  <c r="A147" i="45" a="1"/>
  <c r="A147" i="45" s="1"/>
  <c r="A146" i="45" a="1"/>
  <c r="A146" i="45" s="1"/>
  <c r="A145" i="45" a="1"/>
  <c r="A145" i="45" s="1"/>
  <c r="A144" i="45" a="1"/>
  <c r="A144" i="45" s="1"/>
  <c r="A143" i="45" a="1"/>
  <c r="A143" i="45"/>
  <c r="A142" i="45" a="1"/>
  <c r="A142" i="45" s="1"/>
  <c r="A141" i="45" a="1"/>
  <c r="A141" i="45"/>
  <c r="A140" i="45" a="1"/>
  <c r="A140" i="45" s="1"/>
  <c r="A139" i="45" a="1"/>
  <c r="A139" i="45" s="1"/>
  <c r="A138" i="45" a="1"/>
  <c r="A138" i="45" s="1"/>
  <c r="A137" i="45" a="1"/>
  <c r="A137" i="45"/>
  <c r="A136" i="45" a="1"/>
  <c r="A136" i="45" s="1"/>
  <c r="A135" i="45" a="1"/>
  <c r="A135" i="45"/>
  <c r="A134" i="45" a="1"/>
  <c r="A134" i="45" s="1"/>
  <c r="A133" i="45" a="1"/>
  <c r="A133" i="45" s="1"/>
  <c r="A132" i="45" a="1"/>
  <c r="A132" i="45" s="1"/>
  <c r="A131" i="45" a="1"/>
  <c r="A131" i="45"/>
  <c r="A130" i="45" a="1"/>
  <c r="A130" i="45"/>
  <c r="A129" i="45" a="1"/>
  <c r="A129" i="45"/>
  <c r="A128" i="45" a="1"/>
  <c r="A128" i="45" s="1"/>
  <c r="A127" i="45" a="1"/>
  <c r="A127" i="45" s="1"/>
  <c r="A126" i="45" a="1"/>
  <c r="A126" i="45" s="1"/>
  <c r="A125" i="45" a="1"/>
  <c r="A125" i="45"/>
  <c r="A124" i="45" a="1"/>
  <c r="A124" i="45"/>
  <c r="A123" i="45" a="1"/>
  <c r="A123" i="45" s="1"/>
  <c r="A122" i="45" a="1"/>
  <c r="A122" i="45" s="1"/>
  <c r="A121" i="45" a="1"/>
  <c r="A121" i="45" s="1"/>
  <c r="A120" i="45" a="1"/>
  <c r="A120" i="45" s="1"/>
  <c r="A119" i="45" a="1"/>
  <c r="A119" i="45"/>
  <c r="A118" i="45" a="1"/>
  <c r="A118" i="45" s="1"/>
  <c r="A117" i="45" a="1"/>
  <c r="A117" i="45"/>
  <c r="A116" i="45" a="1"/>
  <c r="A116" i="45" s="1"/>
  <c r="A115" i="45" a="1"/>
  <c r="A115" i="45" s="1"/>
  <c r="A114" i="45" a="1"/>
  <c r="A114" i="45" s="1"/>
  <c r="A113" i="45" a="1"/>
  <c r="A113" i="45"/>
  <c r="A112" i="45" a="1"/>
  <c r="A112" i="45" s="1"/>
  <c r="A111" i="45" a="1"/>
  <c r="A111" i="45"/>
  <c r="A110" i="45" a="1"/>
  <c r="A110" i="45" s="1"/>
  <c r="A109" i="45" a="1"/>
  <c r="A109" i="45" s="1"/>
  <c r="A108" i="45" a="1"/>
  <c r="A108" i="45" s="1"/>
  <c r="A107" i="45" a="1"/>
  <c r="A107" i="45"/>
  <c r="A106" i="45" a="1"/>
  <c r="A106" i="45"/>
  <c r="A105" i="45" a="1"/>
  <c r="A105" i="45"/>
  <c r="A104" i="45" a="1"/>
  <c r="A104" i="45" s="1"/>
  <c r="A103" i="45" a="1"/>
  <c r="A103" i="45" s="1"/>
  <c r="A102" i="45" a="1"/>
  <c r="A102" i="45" s="1"/>
  <c r="A101" i="45" a="1"/>
  <c r="A101" i="45"/>
  <c r="A100" i="45" a="1"/>
  <c r="A100" i="45"/>
  <c r="A99" i="45" a="1"/>
  <c r="A99" i="45" s="1"/>
  <c r="A98" i="45" a="1"/>
  <c r="A98" i="45" s="1"/>
  <c r="A97" i="45" a="1"/>
  <c r="A97" i="45" s="1"/>
  <c r="A96" i="45" a="1"/>
  <c r="A96" i="45" s="1"/>
  <c r="A95" i="45" a="1"/>
  <c r="A95" i="45"/>
  <c r="A94" i="45" a="1"/>
  <c r="A94" i="45" s="1"/>
  <c r="A93" i="45" a="1"/>
  <c r="A93" i="45"/>
  <c r="A92" i="45" a="1"/>
  <c r="A92" i="45" s="1"/>
  <c r="A91" i="45" a="1"/>
  <c r="A91" i="45" s="1"/>
  <c r="A90" i="45" a="1"/>
  <c r="A90" i="45" s="1"/>
  <c r="A89" i="45" a="1"/>
  <c r="A89" i="45"/>
  <c r="A88" i="45" a="1"/>
  <c r="A88" i="45" s="1"/>
  <c r="A87" i="45" a="1"/>
  <c r="A87" i="45"/>
  <c r="A86" i="45" a="1"/>
  <c r="A86" i="45" s="1"/>
  <c r="A85" i="45" a="1"/>
  <c r="A85" i="45" s="1"/>
  <c r="A84" i="45" a="1"/>
  <c r="A84" i="45" s="1"/>
  <c r="A83" i="45" a="1"/>
  <c r="A83" i="45"/>
  <c r="A82" i="45" a="1"/>
  <c r="A82" i="45"/>
  <c r="A81" i="45" a="1"/>
  <c r="A81" i="45"/>
  <c r="A80" i="45" a="1"/>
  <c r="A80" i="45" s="1"/>
  <c r="A79" i="45" a="1"/>
  <c r="A79" i="45" s="1"/>
  <c r="A78" i="45" a="1"/>
  <c r="A78" i="45" s="1"/>
  <c r="A77" i="45" a="1"/>
  <c r="A77" i="45"/>
  <c r="A76" i="45" a="1"/>
  <c r="A76" i="45"/>
  <c r="A75" i="45" a="1"/>
  <c r="A75" i="45" s="1"/>
  <c r="A74" i="45" a="1"/>
  <c r="A74" i="45" s="1"/>
  <c r="A73" i="45" a="1"/>
  <c r="A73" i="45" s="1"/>
  <c r="A72" i="45" a="1"/>
  <c r="A72" i="45" s="1"/>
  <c r="A71" i="45" a="1"/>
  <c r="A71" i="45"/>
  <c r="A70" i="45" a="1"/>
  <c r="A70" i="45" s="1"/>
  <c r="A69" i="45" a="1"/>
  <c r="A69" i="45"/>
  <c r="A68" i="45" a="1"/>
  <c r="A68" i="45" s="1"/>
  <c r="A67" i="45" a="1"/>
  <c r="A67" i="45" s="1"/>
  <c r="A66" i="45" a="1"/>
  <c r="A66" i="45" s="1"/>
  <c r="A65" i="45" a="1"/>
  <c r="A65" i="45"/>
  <c r="A64" i="45" a="1"/>
  <c r="A64" i="45" s="1"/>
  <c r="A63" i="45" a="1"/>
  <c r="A63" i="45"/>
  <c r="A62" i="45" a="1"/>
  <c r="A62" i="45" s="1"/>
  <c r="A61" i="45" a="1"/>
  <c r="A61" i="45" s="1"/>
  <c r="A60" i="45" a="1"/>
  <c r="A60" i="45" s="1"/>
  <c r="A59" i="45" a="1"/>
  <c r="A59" i="45"/>
  <c r="A58" i="45" a="1"/>
  <c r="A58" i="45"/>
  <c r="A57" i="45" a="1"/>
  <c r="A57" i="45"/>
  <c r="A56" i="45" a="1"/>
  <c r="A56" i="45" s="1"/>
  <c r="A55" i="45" a="1"/>
  <c r="A55" i="45" s="1"/>
  <c r="A54" i="45" a="1"/>
  <c r="A54" i="45" s="1"/>
  <c r="A53" i="45" a="1"/>
  <c r="A53" i="45"/>
  <c r="A52" i="45" a="1"/>
  <c r="A52" i="45"/>
  <c r="A51" i="45" a="1"/>
  <c r="A51" i="45" s="1"/>
  <c r="A50" i="45" a="1"/>
  <c r="A50" i="45" s="1"/>
  <c r="A49" i="45" a="1"/>
  <c r="A49" i="45" s="1"/>
  <c r="A48" i="45" a="1"/>
  <c r="A48" i="45" s="1"/>
  <c r="A47" i="45" a="1"/>
  <c r="A47" i="45"/>
  <c r="A46" i="45" a="1"/>
  <c r="A46" i="45" s="1"/>
  <c r="A45" i="45" a="1"/>
  <c r="A45" i="45"/>
  <c r="A44" i="45" a="1"/>
  <c r="A44" i="45" s="1"/>
  <c r="A43" i="45" a="1"/>
  <c r="A43" i="45" s="1"/>
  <c r="A42" i="45" a="1"/>
  <c r="A42" i="45" s="1"/>
  <c r="A41" i="45" a="1"/>
  <c r="A41" i="45"/>
  <c r="A40" i="45" a="1"/>
  <c r="A40" i="45" s="1"/>
  <c r="A39" i="45" a="1"/>
  <c r="A39" i="45"/>
  <c r="A38" i="45" a="1"/>
  <c r="A38" i="45" s="1"/>
  <c r="A37" i="45" a="1"/>
  <c r="A37" i="45" s="1"/>
  <c r="A36" i="45" a="1"/>
  <c r="A36" i="45" s="1"/>
  <c r="A35" i="45" a="1"/>
  <c r="A35" i="45"/>
  <c r="A34" i="45" a="1"/>
  <c r="A34" i="45"/>
  <c r="A33" i="45" a="1"/>
  <c r="A33" i="45"/>
  <c r="A32" i="45" a="1"/>
  <c r="A32" i="45" s="1"/>
  <c r="C31" i="45"/>
  <c r="A31" i="45" a="1"/>
  <c r="A31" i="45"/>
  <c r="C30" i="45"/>
  <c r="A30" i="45" a="1"/>
  <c r="A30" i="45"/>
  <c r="C29" i="45"/>
  <c r="A29" i="45" a="1"/>
  <c r="A29" i="45"/>
  <c r="C28" i="45"/>
  <c r="A28" i="45" a="1"/>
  <c r="A28" i="45" s="1"/>
  <c r="C27" i="45"/>
  <c r="A27" i="45" a="1"/>
  <c r="A27" i="45"/>
  <c r="C26" i="45"/>
  <c r="A26" i="45" a="1"/>
  <c r="A26" i="45"/>
  <c r="C25" i="45"/>
  <c r="A25" i="45" a="1"/>
  <c r="A25" i="45" s="1"/>
  <c r="C14" i="45"/>
  <c r="A14" i="45" a="1"/>
  <c r="A14" i="45" s="1"/>
  <c r="C13" i="45"/>
  <c r="A13" i="45" a="1"/>
  <c r="A13" i="45"/>
  <c r="C12" i="45"/>
  <c r="A12" i="45" a="1"/>
  <c r="A12" i="45"/>
  <c r="C11" i="45"/>
  <c r="A11" i="45" a="1"/>
  <c r="A11" i="45" s="1"/>
  <c r="C10" i="45"/>
  <c r="A10" i="45" a="1"/>
  <c r="A10" i="45" s="1"/>
  <c r="C9" i="45"/>
  <c r="C8" i="45"/>
  <c r="A8" i="45" a="1"/>
  <c r="A8" i="45" s="1"/>
  <c r="C7" i="45"/>
  <c r="A7" i="45" a="1"/>
  <c r="A7" i="45"/>
  <c r="C6" i="45"/>
  <c r="A6" i="45" a="1"/>
  <c r="A6" i="45"/>
  <c r="C5" i="45"/>
  <c r="A5" i="45" a="1"/>
  <c r="A5" i="45"/>
  <c r="CY59" i="43"/>
  <c r="CZ59" i="43"/>
  <c r="CY58" i="43"/>
  <c r="CZ58" i="43"/>
  <c r="CY57" i="43"/>
  <c r="CZ57" i="43"/>
  <c r="CY56" i="43"/>
  <c r="CZ56" i="43"/>
  <c r="CY55" i="43"/>
  <c r="CZ55" i="43" s="1"/>
  <c r="CY54" i="43"/>
  <c r="CZ54" i="43"/>
  <c r="CY53" i="43"/>
  <c r="CZ53" i="43"/>
  <c r="CY52" i="43"/>
  <c r="CZ52" i="43"/>
  <c r="CY51" i="43"/>
  <c r="CZ51" i="43"/>
  <c r="CY50" i="43"/>
  <c r="CZ50" i="43" s="1"/>
  <c r="CY49" i="43"/>
  <c r="CZ49" i="43" s="1"/>
  <c r="CY48" i="43"/>
  <c r="CZ48" i="43"/>
  <c r="CY47" i="43"/>
  <c r="CZ47" i="43"/>
  <c r="CY46" i="43"/>
  <c r="CZ46" i="43"/>
  <c r="CY45" i="43"/>
  <c r="CZ45" i="43"/>
  <c r="CY44" i="43"/>
  <c r="CZ44" i="43" s="1"/>
  <c r="CY43" i="43"/>
  <c r="CZ43" i="43" s="1"/>
  <c r="CY42" i="43"/>
  <c r="CZ42" i="43"/>
  <c r="CY41" i="43"/>
  <c r="CZ41" i="43"/>
  <c r="CY40" i="43"/>
  <c r="CZ40" i="43"/>
  <c r="CY39" i="43"/>
  <c r="CZ39" i="43"/>
  <c r="CY38" i="43"/>
  <c r="CZ38" i="43"/>
  <c r="CY37" i="43"/>
  <c r="CZ37" i="43" s="1"/>
  <c r="CY36" i="43"/>
  <c r="CZ36" i="43"/>
  <c r="CY35" i="43"/>
  <c r="CZ35" i="43"/>
  <c r="CY34" i="43"/>
  <c r="CZ34" i="43"/>
  <c r="CY33" i="43"/>
  <c r="CZ33" i="43"/>
  <c r="CZ31" i="43"/>
  <c r="CY31" i="43"/>
  <c r="CZ30" i="43"/>
  <c r="CY30" i="43"/>
  <c r="CZ29" i="43"/>
  <c r="CY29" i="43"/>
  <c r="CZ28" i="43"/>
  <c r="CY28" i="43"/>
  <c r="CZ27" i="43"/>
  <c r="CY27" i="43"/>
  <c r="CZ26" i="43"/>
  <c r="CY26" i="43"/>
  <c r="CZ25" i="43"/>
  <c r="CY25" i="43"/>
  <c r="CZ24" i="43"/>
  <c r="CY24" i="43"/>
  <c r="CZ23" i="43"/>
  <c r="CY23" i="43"/>
  <c r="CZ22" i="43"/>
  <c r="CY22" i="43"/>
  <c r="CZ21" i="43"/>
  <c r="CY21" i="43"/>
  <c r="CZ20" i="43"/>
  <c r="CY20" i="43"/>
  <c r="CZ19" i="43"/>
  <c r="CY19" i="43"/>
  <c r="CZ18" i="43"/>
  <c r="CY18" i="43"/>
  <c r="CZ17" i="43"/>
  <c r="CY17" i="43"/>
  <c r="CZ16" i="43"/>
  <c r="CY16" i="43"/>
  <c r="CZ15" i="43"/>
  <c r="CY15" i="43"/>
  <c r="CZ14" i="43"/>
  <c r="CY14" i="43"/>
  <c r="CZ13" i="43"/>
  <c r="CY13" i="43"/>
  <c r="CZ12" i="43"/>
  <c r="CY12" i="43"/>
  <c r="CZ11" i="43"/>
  <c r="CY11" i="43"/>
  <c r="CZ10" i="43"/>
  <c r="CY10" i="43"/>
  <c r="CZ9" i="43"/>
  <c r="CY9" i="43"/>
  <c r="CZ8" i="43"/>
  <c r="CY8" i="43"/>
  <c r="CZ7" i="43"/>
  <c r="CY7" i="43"/>
  <c r="CZ6" i="43"/>
  <c r="CY6" i="43"/>
  <c r="CZ5" i="43"/>
  <c r="CY5" i="43"/>
  <c r="DE59" i="44"/>
  <c r="DF59" i="44"/>
  <c r="DE58" i="44"/>
  <c r="DF58" i="44"/>
  <c r="DE57" i="44"/>
  <c r="DF57" i="44"/>
  <c r="DE56" i="44"/>
  <c r="DF56" i="44"/>
  <c r="DE55" i="44"/>
  <c r="DF55" i="44" s="1"/>
  <c r="DE54" i="44"/>
  <c r="DF54" i="44"/>
  <c r="DE53" i="44"/>
  <c r="DF53" i="44"/>
  <c r="DE52" i="44"/>
  <c r="DF52" i="44"/>
  <c r="DE51" i="44"/>
  <c r="DF51" i="44"/>
  <c r="DE50" i="44"/>
  <c r="DF50" i="44" s="1"/>
  <c r="DE49" i="44"/>
  <c r="DF49" i="44" s="1"/>
  <c r="DE48" i="44"/>
  <c r="DF48" i="44"/>
  <c r="DE47" i="44"/>
  <c r="DF47" i="44"/>
  <c r="DE46" i="44"/>
  <c r="DF46" i="44"/>
  <c r="DE45" i="44"/>
  <c r="DF45" i="44"/>
  <c r="DE44" i="44"/>
  <c r="DF44" i="44"/>
  <c r="DE43" i="44"/>
  <c r="DF43" i="44" s="1"/>
  <c r="DE42" i="44"/>
  <c r="DF42" i="44"/>
  <c r="DE41" i="44"/>
  <c r="DF41" i="44"/>
  <c r="DE40" i="44"/>
  <c r="DF40" i="44"/>
  <c r="DE39" i="44"/>
  <c r="DF39" i="44"/>
  <c r="DE38" i="44"/>
  <c r="DF38" i="44"/>
  <c r="DE37" i="44"/>
  <c r="DF37" i="44" s="1"/>
  <c r="DE36" i="44"/>
  <c r="DF36" i="44"/>
  <c r="DE35" i="44"/>
  <c r="DF35" i="44"/>
  <c r="DE34" i="44"/>
  <c r="DF34" i="44"/>
  <c r="DE33" i="44"/>
  <c r="DF33" i="44"/>
  <c r="DF31" i="44"/>
  <c r="DE31" i="44"/>
  <c r="DF30" i="44"/>
  <c r="DE30" i="44"/>
  <c r="DF29" i="44"/>
  <c r="DE29" i="44"/>
  <c r="DF28" i="44"/>
  <c r="DE28" i="44"/>
  <c r="DF27" i="44"/>
  <c r="DE27" i="44"/>
  <c r="DF26" i="44"/>
  <c r="DE26" i="44"/>
  <c r="DF25" i="44"/>
  <c r="DE25" i="44"/>
  <c r="DF24" i="44"/>
  <c r="DE24" i="44"/>
  <c r="DF23" i="44"/>
  <c r="DE23" i="44"/>
  <c r="DF22" i="44"/>
  <c r="DE22" i="44"/>
  <c r="DF21" i="44"/>
  <c r="DE21" i="44"/>
  <c r="DF20" i="44"/>
  <c r="DE20" i="44"/>
  <c r="DF19" i="44"/>
  <c r="DE19" i="44"/>
  <c r="DF18" i="44"/>
  <c r="DE18" i="44"/>
  <c r="DF17" i="44"/>
  <c r="DE17" i="44"/>
  <c r="DF16" i="44"/>
  <c r="DE16" i="44"/>
  <c r="DF15" i="44"/>
  <c r="DE15" i="44"/>
  <c r="DF14" i="44"/>
  <c r="DE14" i="44"/>
  <c r="DF13" i="44"/>
  <c r="DE13" i="44"/>
  <c r="DF12" i="44"/>
  <c r="DE12" i="44"/>
  <c r="DF11" i="44"/>
  <c r="DE11" i="44"/>
  <c r="DF10" i="44"/>
  <c r="DE10" i="44"/>
  <c r="DF9" i="44"/>
  <c r="DE9" i="44"/>
  <c r="DF8" i="44"/>
  <c r="DE8" i="44"/>
  <c r="DF7" i="44"/>
  <c r="DE7" i="44"/>
  <c r="DF6" i="44"/>
  <c r="DE6" i="44"/>
  <c r="DF5" i="44"/>
  <c r="DE5" i="44"/>
  <c r="A149" i="44" a="1"/>
  <c r="A214" i="44" s="1"/>
  <c r="A148" i="44" a="1"/>
  <c r="A148" i="44" s="1"/>
  <c r="A147" i="44" a="1"/>
  <c r="A147" i="44" s="1"/>
  <c r="A146" i="44" a="1"/>
  <c r="A146" i="44" s="1"/>
  <c r="A145" i="44" a="1"/>
  <c r="A145" i="44" s="1"/>
  <c r="A144" i="44" a="1"/>
  <c r="A144" i="44" s="1"/>
  <c r="A143" i="44" a="1"/>
  <c r="A143" i="44" s="1"/>
  <c r="A142" i="44" a="1"/>
  <c r="A142" i="44" s="1"/>
  <c r="A141" i="44" a="1"/>
  <c r="A141" i="44" s="1"/>
  <c r="A140" i="44" a="1"/>
  <c r="A140" i="44" s="1"/>
  <c r="A139" i="44" a="1"/>
  <c r="A139" i="44" s="1"/>
  <c r="A138" i="44" a="1"/>
  <c r="A138" i="44" s="1"/>
  <c r="A137" i="44" a="1"/>
  <c r="A137" i="44" s="1"/>
  <c r="A136" i="44" a="1"/>
  <c r="A136" i="44" s="1"/>
  <c r="A135" i="44" a="1"/>
  <c r="A135" i="44" s="1"/>
  <c r="A134" i="44" a="1"/>
  <c r="A134" i="44" s="1"/>
  <c r="A133" i="44" a="1"/>
  <c r="A133" i="44" s="1"/>
  <c r="A132" i="44" a="1"/>
  <c r="A132" i="44" s="1"/>
  <c r="A131" i="44" a="1"/>
  <c r="A131" i="44" s="1"/>
  <c r="A130" i="44" a="1"/>
  <c r="A130" i="44" s="1"/>
  <c r="A129" i="44" a="1"/>
  <c r="A129" i="44"/>
  <c r="A128" i="44" a="1"/>
  <c r="A128" i="44" s="1"/>
  <c r="A127" i="44" a="1"/>
  <c r="A127" i="44" s="1"/>
  <c r="A126" i="44" a="1"/>
  <c r="A126" i="44" s="1"/>
  <c r="A125" i="44" a="1"/>
  <c r="A125" i="44" s="1"/>
  <c r="A124" i="44" a="1"/>
  <c r="A124" i="44" s="1"/>
  <c r="A123" i="44" a="1"/>
  <c r="A123" i="44" s="1"/>
  <c r="A122" i="44" a="1"/>
  <c r="A122" i="44" s="1"/>
  <c r="A121" i="44" a="1"/>
  <c r="A121" i="44" s="1"/>
  <c r="A120" i="44" a="1"/>
  <c r="A120" i="44" s="1"/>
  <c r="A119" i="44" a="1"/>
  <c r="A119" i="44" s="1"/>
  <c r="A118" i="44" a="1"/>
  <c r="A118" i="44" s="1"/>
  <c r="A117" i="44" a="1"/>
  <c r="A117" i="44" s="1"/>
  <c r="A116" i="44" a="1"/>
  <c r="A116" i="44" s="1"/>
  <c r="A115" i="44" a="1"/>
  <c r="A115" i="44" s="1"/>
  <c r="A114" i="44" a="1"/>
  <c r="A114" i="44" s="1"/>
  <c r="A113" i="44" a="1"/>
  <c r="A113" i="44"/>
  <c r="A112" i="44" a="1"/>
  <c r="A112" i="44" s="1"/>
  <c r="A111" i="44" a="1"/>
  <c r="A111" i="44" s="1"/>
  <c r="A110" i="44" a="1"/>
  <c r="A110" i="44" s="1"/>
  <c r="A109" i="44" a="1"/>
  <c r="A109" i="44" s="1"/>
  <c r="A108" i="44" a="1"/>
  <c r="A108" i="44" s="1"/>
  <c r="A107" i="44" a="1"/>
  <c r="A107" i="44" s="1"/>
  <c r="A106" i="44" a="1"/>
  <c r="A106" i="44" s="1"/>
  <c r="A105" i="44" a="1"/>
  <c r="A105" i="44" s="1"/>
  <c r="A104" i="44" a="1"/>
  <c r="A104" i="44" s="1"/>
  <c r="A103" i="44" a="1"/>
  <c r="A103" i="44" s="1"/>
  <c r="A102" i="44" a="1"/>
  <c r="A102" i="44" s="1"/>
  <c r="A101" i="44" a="1"/>
  <c r="A101" i="44" s="1"/>
  <c r="A100" i="44" a="1"/>
  <c r="A100" i="44" s="1"/>
  <c r="A99" i="44" a="1"/>
  <c r="A99" i="44" s="1"/>
  <c r="A98" i="44" a="1"/>
  <c r="A98" i="44" s="1"/>
  <c r="A97" i="44" a="1"/>
  <c r="A97" i="44" s="1"/>
  <c r="A96" i="44" a="1"/>
  <c r="A96" i="44" s="1"/>
  <c r="A95" i="44" a="1"/>
  <c r="A95" i="44" s="1"/>
  <c r="A94" i="44" a="1"/>
  <c r="A94" i="44" s="1"/>
  <c r="A93" i="44" a="1"/>
  <c r="A93" i="44" s="1"/>
  <c r="A92" i="44" a="1"/>
  <c r="A92" i="44" s="1"/>
  <c r="A91" i="44" a="1"/>
  <c r="A91" i="44" s="1"/>
  <c r="A90" i="44" a="1"/>
  <c r="A90" i="44" s="1"/>
  <c r="A89" i="44" a="1"/>
  <c r="A89" i="44" s="1"/>
  <c r="A88" i="44" a="1"/>
  <c r="A88" i="44" s="1"/>
  <c r="A87" i="44" a="1"/>
  <c r="A87" i="44" s="1"/>
  <c r="A86" i="44" a="1"/>
  <c r="A86" i="44" s="1"/>
  <c r="A85" i="44" a="1"/>
  <c r="A85" i="44" s="1"/>
  <c r="A84" i="44" a="1"/>
  <c r="A84" i="44"/>
  <c r="A83" i="44" a="1"/>
  <c r="A83" i="44" s="1"/>
  <c r="A82" i="44" a="1"/>
  <c r="A82" i="44" s="1"/>
  <c r="A81" i="44" a="1"/>
  <c r="A81" i="44" s="1"/>
  <c r="A80" i="44" a="1"/>
  <c r="A80" i="44" s="1"/>
  <c r="A79" i="44" a="1"/>
  <c r="A79" i="44" s="1"/>
  <c r="A78" i="44" a="1"/>
  <c r="A78" i="44" s="1"/>
  <c r="A77" i="44" a="1"/>
  <c r="A77" i="44" s="1"/>
  <c r="A76" i="44" a="1"/>
  <c r="A76" i="44" s="1"/>
  <c r="A75" i="44" a="1"/>
  <c r="A75" i="44" s="1"/>
  <c r="A74" i="44" a="1"/>
  <c r="A74" i="44" s="1"/>
  <c r="A73" i="44" a="1"/>
  <c r="A73" i="44" s="1"/>
  <c r="A72" i="44" a="1"/>
  <c r="A72" i="44" s="1"/>
  <c r="A71" i="44" a="1"/>
  <c r="A71" i="44" s="1"/>
  <c r="A70" i="44" a="1"/>
  <c r="A70" i="44" s="1"/>
  <c r="A69" i="44" a="1"/>
  <c r="A69" i="44" s="1"/>
  <c r="A68" i="44" a="1"/>
  <c r="A68" i="44"/>
  <c r="A67" i="44" a="1"/>
  <c r="A67" i="44" s="1"/>
  <c r="A66" i="44" a="1"/>
  <c r="A66" i="44" s="1"/>
  <c r="A65" i="44" a="1"/>
  <c r="A65" i="44" s="1"/>
  <c r="A64" i="44" a="1"/>
  <c r="A64" i="44" s="1"/>
  <c r="A63" i="44" a="1"/>
  <c r="A63" i="44" s="1"/>
  <c r="A62" i="44" a="1"/>
  <c r="A62" i="44" s="1"/>
  <c r="A61" i="44" a="1"/>
  <c r="A61" i="44" s="1"/>
  <c r="A60" i="44" a="1"/>
  <c r="A60" i="44" s="1"/>
  <c r="C31" i="44"/>
  <c r="C27" i="44"/>
  <c r="C26" i="44"/>
  <c r="C25" i="44"/>
  <c r="C24" i="44"/>
  <c r="C23" i="44"/>
  <c r="C22" i="44"/>
  <c r="C21" i="44"/>
  <c r="C20" i="44"/>
  <c r="C19" i="44"/>
  <c r="C18" i="44"/>
  <c r="C16" i="44"/>
  <c r="C15" i="44"/>
  <c r="C14" i="44"/>
  <c r="C13" i="44"/>
  <c r="C12" i="44"/>
  <c r="C11" i="44"/>
  <c r="C10" i="44"/>
  <c r="C8" i="44"/>
  <c r="C7" i="44"/>
  <c r="A149" i="43" a="1"/>
  <c r="A215" i="43" s="1"/>
  <c r="A148" i="43" a="1"/>
  <c r="A148" i="43"/>
  <c r="A147" i="43" a="1"/>
  <c r="A147" i="43" s="1"/>
  <c r="A146" i="43" a="1"/>
  <c r="A146" i="43" s="1"/>
  <c r="A145" i="43" a="1"/>
  <c r="A145" i="43" s="1"/>
  <c r="A144" i="43" a="1"/>
  <c r="A144" i="43" s="1"/>
  <c r="A143" i="43" a="1"/>
  <c r="A143" i="43" s="1"/>
  <c r="A142" i="43" a="1"/>
  <c r="A142" i="43" s="1"/>
  <c r="A141" i="43" a="1"/>
  <c r="A141" i="43" s="1"/>
  <c r="A140" i="43" a="1"/>
  <c r="A140" i="43" s="1"/>
  <c r="A139" i="43" a="1"/>
  <c r="A139" i="43" s="1"/>
  <c r="A138" i="43" a="1"/>
  <c r="A138" i="43" s="1"/>
  <c r="A137" i="43" a="1"/>
  <c r="A137" i="43" s="1"/>
  <c r="A136" i="43" a="1"/>
  <c r="A136" i="43"/>
  <c r="A135" i="43" a="1"/>
  <c r="A135" i="43" s="1"/>
  <c r="A134" i="43" a="1"/>
  <c r="A134" i="43" s="1"/>
  <c r="A133" i="43" a="1"/>
  <c r="A133" i="43" s="1"/>
  <c r="A132" i="43" a="1"/>
  <c r="A132" i="43" s="1"/>
  <c r="A131" i="43" a="1"/>
  <c r="A131" i="43" s="1"/>
  <c r="A130" i="43" a="1"/>
  <c r="A130" i="43" s="1"/>
  <c r="A129" i="43" a="1"/>
  <c r="A129" i="43" s="1"/>
  <c r="A128" i="43" a="1"/>
  <c r="A128" i="43"/>
  <c r="A127" i="43" a="1"/>
  <c r="A127" i="43" s="1"/>
  <c r="A126" i="43" a="1"/>
  <c r="A126" i="43" s="1"/>
  <c r="A125" i="43" a="1"/>
  <c r="A125" i="43" s="1"/>
  <c r="A124" i="43" a="1"/>
  <c r="A124" i="43"/>
  <c r="A123" i="43" a="1"/>
  <c r="A123" i="43" s="1"/>
  <c r="A122" i="43" a="1"/>
  <c r="A122" i="43" s="1"/>
  <c r="A121" i="43" a="1"/>
  <c r="A121" i="43" s="1"/>
  <c r="A120" i="43" a="1"/>
  <c r="A120" i="43" s="1"/>
  <c r="A119" i="43" a="1"/>
  <c r="A119" i="43" s="1"/>
  <c r="A118" i="43" a="1"/>
  <c r="A118" i="43" s="1"/>
  <c r="A117" i="43" a="1"/>
  <c r="A117" i="43" s="1"/>
  <c r="A116" i="43" a="1"/>
  <c r="A116" i="43"/>
  <c r="A115" i="43" a="1"/>
  <c r="A115" i="43" s="1"/>
  <c r="A114" i="43" a="1"/>
  <c r="A114" i="43" s="1"/>
  <c r="A113" i="43" a="1"/>
  <c r="A113" i="43" s="1"/>
  <c r="A112" i="43" a="1"/>
  <c r="A112" i="43" s="1"/>
  <c r="A111" i="43" a="1"/>
  <c r="A111" i="43" s="1"/>
  <c r="A110" i="43" a="1"/>
  <c r="A110" i="43" s="1"/>
  <c r="A109" i="43" a="1"/>
  <c r="A109" i="43" s="1"/>
  <c r="A108" i="43" a="1"/>
  <c r="A108" i="43" s="1"/>
  <c r="A107" i="43" a="1"/>
  <c r="A107" i="43" s="1"/>
  <c r="A106" i="43" a="1"/>
  <c r="A106" i="43" s="1"/>
  <c r="A105" i="43" a="1"/>
  <c r="A105" i="43" s="1"/>
  <c r="A104" i="43" a="1"/>
  <c r="A104" i="43" s="1"/>
  <c r="A103" i="43" a="1"/>
  <c r="A103" i="43" s="1"/>
  <c r="A102" i="43" a="1"/>
  <c r="A102" i="43" s="1"/>
  <c r="A101" i="43" a="1"/>
  <c r="A101" i="43" s="1"/>
  <c r="A100" i="43" a="1"/>
  <c r="A100" i="43" s="1"/>
  <c r="A99" i="43" a="1"/>
  <c r="A99" i="43" s="1"/>
  <c r="A98" i="43" a="1"/>
  <c r="A98" i="43" s="1"/>
  <c r="A97" i="43" a="1"/>
  <c r="A97" i="43" s="1"/>
  <c r="A96" i="43" a="1"/>
  <c r="A96" i="43"/>
  <c r="A95" i="43" a="1"/>
  <c r="A95" i="43" s="1"/>
  <c r="A94" i="43" a="1"/>
  <c r="A94" i="43" s="1"/>
  <c r="A93" i="43" a="1"/>
  <c r="A93" i="43" s="1"/>
  <c r="A92" i="43" a="1"/>
  <c r="A92" i="43"/>
  <c r="A91" i="43" a="1"/>
  <c r="A91" i="43" s="1"/>
  <c r="A90" i="43" a="1"/>
  <c r="A90" i="43" s="1"/>
  <c r="A89" i="43" a="1"/>
  <c r="A89" i="43" s="1"/>
  <c r="A88" i="43" a="1"/>
  <c r="A88" i="43" s="1"/>
  <c r="A87" i="43" a="1"/>
  <c r="A87" i="43" s="1"/>
  <c r="A86" i="43" a="1"/>
  <c r="A86" i="43" s="1"/>
  <c r="A85" i="43" a="1"/>
  <c r="A85" i="43" s="1"/>
  <c r="A84" i="43" a="1"/>
  <c r="A84" i="43" s="1"/>
  <c r="A83" i="43" a="1"/>
  <c r="A83" i="43" s="1"/>
  <c r="A82" i="43" a="1"/>
  <c r="A82" i="43" s="1"/>
  <c r="A81" i="43" a="1"/>
  <c r="A81" i="43" s="1"/>
  <c r="A80" i="43" a="1"/>
  <c r="A80" i="43" s="1"/>
  <c r="A79" i="43" a="1"/>
  <c r="A79" i="43" s="1"/>
  <c r="A78" i="43" a="1"/>
  <c r="A78" i="43" s="1"/>
  <c r="A77" i="43" a="1"/>
  <c r="A77" i="43" s="1"/>
  <c r="A76" i="43" a="1"/>
  <c r="A76" i="43" s="1"/>
  <c r="A75" i="43" a="1"/>
  <c r="A75" i="43" s="1"/>
  <c r="A74" i="43" a="1"/>
  <c r="A74" i="43" s="1"/>
  <c r="A73" i="43" a="1"/>
  <c r="A73" i="43" s="1"/>
  <c r="A72" i="43" a="1"/>
  <c r="A72" i="43"/>
  <c r="A71" i="43" a="1"/>
  <c r="A71" i="43" s="1"/>
  <c r="A70" i="43" a="1"/>
  <c r="A70" i="43" s="1"/>
  <c r="A69" i="43" a="1"/>
  <c r="A69" i="43" s="1"/>
  <c r="A68" i="43" a="1"/>
  <c r="A68" i="43" s="1"/>
  <c r="A67" i="43" a="1"/>
  <c r="A67" i="43" s="1"/>
  <c r="A66" i="43" a="1"/>
  <c r="A66" i="43" s="1"/>
  <c r="A65" i="43" a="1"/>
  <c r="A65" i="43" s="1"/>
  <c r="A64" i="43" a="1"/>
  <c r="A64" i="43"/>
  <c r="A63" i="43" a="1"/>
  <c r="A63" i="43" s="1"/>
  <c r="A62" i="43" a="1"/>
  <c r="A62" i="43" s="1"/>
  <c r="A61" i="43" a="1"/>
  <c r="A61" i="43" s="1"/>
  <c r="A60" i="43" a="1"/>
  <c r="A60" i="43"/>
  <c r="CT33" i="43"/>
  <c r="CS33" i="43"/>
  <c r="CR33" i="43"/>
  <c r="CQ33" i="43"/>
  <c r="CP33" i="43"/>
  <c r="CO33" i="43"/>
  <c r="CN33" i="43"/>
  <c r="CM33" i="43"/>
  <c r="CL33" i="43"/>
  <c r="CK33" i="43"/>
  <c r="CJ33" i="43"/>
  <c r="CI33" i="43"/>
  <c r="CH33" i="43"/>
  <c r="CG33" i="43"/>
  <c r="CF33" i="43"/>
  <c r="CE33" i="43"/>
  <c r="CD33" i="43"/>
  <c r="CC33" i="43"/>
  <c r="CB33" i="43"/>
  <c r="CA33" i="43"/>
  <c r="BZ33" i="43"/>
  <c r="BY33" i="43"/>
  <c r="BX33" i="43"/>
  <c r="BW33" i="43"/>
  <c r="BV33" i="43"/>
  <c r="BU33" i="43"/>
  <c r="BT33" i="43"/>
  <c r="BS33" i="43"/>
  <c r="BR33" i="43"/>
  <c r="BQ33" i="43"/>
  <c r="BP33" i="43"/>
  <c r="BO33" i="43"/>
  <c r="BN33" i="43"/>
  <c r="BM33" i="43"/>
  <c r="BL33" i="43"/>
  <c r="BK33" i="43"/>
  <c r="BJ33" i="43"/>
  <c r="BI33" i="43"/>
  <c r="BH33" i="43"/>
  <c r="BG33" i="43"/>
  <c r="BF33" i="43"/>
  <c r="BE33" i="43"/>
  <c r="BD33" i="43"/>
  <c r="BC33" i="43"/>
  <c r="BB33" i="43"/>
  <c r="BA33" i="43"/>
  <c r="AZ33" i="43"/>
  <c r="AY33" i="43"/>
  <c r="AX33" i="43"/>
  <c r="AW33" i="43"/>
  <c r="AV33" i="43"/>
  <c r="AU33" i="43"/>
  <c r="AT33" i="43"/>
  <c r="AS33" i="43"/>
  <c r="AR33" i="43"/>
  <c r="AQ33" i="43"/>
  <c r="AP33" i="43"/>
  <c r="AO33" i="43"/>
  <c r="AN33" i="43"/>
  <c r="AM33" i="43"/>
  <c r="AL33" i="43"/>
  <c r="AK33" i="43"/>
  <c r="AJ33" i="43"/>
  <c r="AI33" i="43"/>
  <c r="AH33" i="43"/>
  <c r="AG33" i="43"/>
  <c r="AF33" i="43"/>
  <c r="AE33" i="43"/>
  <c r="AD33" i="43"/>
  <c r="AC33" i="43"/>
  <c r="AB33" i="43"/>
  <c r="AA33" i="43"/>
  <c r="Z33" i="43"/>
  <c r="Y33" i="43"/>
  <c r="C30" i="43"/>
  <c r="C29" i="43"/>
  <c r="C28" i="43"/>
  <c r="C27" i="43"/>
  <c r="C26" i="43"/>
  <c r="C25" i="43"/>
  <c r="C24" i="43"/>
  <c r="C23" i="43"/>
  <c r="C22" i="43"/>
  <c r="C21" i="43"/>
  <c r="C20" i="43"/>
  <c r="C19" i="43"/>
  <c r="C18" i="43"/>
  <c r="C17" i="43"/>
  <c r="C15" i="43"/>
  <c r="C14" i="43"/>
  <c r="C13" i="43"/>
  <c r="C11" i="43"/>
  <c r="C10" i="43"/>
  <c r="C9" i="43"/>
  <c r="C8" i="43"/>
  <c r="C7" i="43"/>
  <c r="C29" i="38"/>
  <c r="CY6" i="38"/>
  <c r="CY7" i="38"/>
  <c r="CY8" i="38"/>
  <c r="CY9" i="38"/>
  <c r="CY10" i="38"/>
  <c r="CY11" i="38"/>
  <c r="CY12" i="38"/>
  <c r="CY13" i="38"/>
  <c r="CY14" i="38"/>
  <c r="CY15" i="38"/>
  <c r="CY16" i="38"/>
  <c r="CY17" i="38"/>
  <c r="CY18" i="38"/>
  <c r="CY19" i="38"/>
  <c r="CY20" i="38"/>
  <c r="CY21" i="38"/>
  <c r="CY22" i="38"/>
  <c r="CY23" i="38"/>
  <c r="CY24" i="38"/>
  <c r="CY25" i="38"/>
  <c r="CY26" i="38"/>
  <c r="CY27" i="38"/>
  <c r="CY28" i="38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A148" i="38" a="1"/>
  <c r="A148" i="38"/>
  <c r="A147" i="38" a="1"/>
  <c r="A147" i="38" s="1"/>
  <c r="A146" i="38" a="1"/>
  <c r="A146" i="38" s="1"/>
  <c r="A145" i="38" a="1"/>
  <c r="A145" i="38" s="1"/>
  <c r="A144" i="38" a="1"/>
  <c r="A144" i="38"/>
  <c r="A143" i="38" a="1"/>
  <c r="A143" i="38" s="1"/>
  <c r="A142" i="38" a="1"/>
  <c r="A142" i="38" s="1"/>
  <c r="A141" i="38" a="1"/>
  <c r="A141" i="38"/>
  <c r="A140" i="38" a="1"/>
  <c r="A140" i="38" s="1"/>
  <c r="A139" i="38" a="1"/>
  <c r="A139" i="38" s="1"/>
  <c r="A138" i="38" a="1"/>
  <c r="A138" i="38" s="1"/>
  <c r="A137" i="38" a="1"/>
  <c r="A137" i="38" s="1"/>
  <c r="A136" i="38" a="1"/>
  <c r="A136" i="38"/>
  <c r="A135" i="38" a="1"/>
  <c r="A135" i="38" s="1"/>
  <c r="A134" i="38" a="1"/>
  <c r="A134" i="38" s="1"/>
  <c r="A133" i="38" a="1"/>
  <c r="A133" i="38"/>
  <c r="A132" i="38" a="1"/>
  <c r="A132" i="38"/>
  <c r="A131" i="38" a="1"/>
  <c r="A131" i="38" s="1"/>
  <c r="A130" i="38" a="1"/>
  <c r="A130" i="38" s="1"/>
  <c r="A129" i="38" a="1"/>
  <c r="A129" i="38" s="1"/>
  <c r="A128" i="38" a="1"/>
  <c r="A128" i="38"/>
  <c r="A127" i="38" a="1"/>
  <c r="A127" i="38" s="1"/>
  <c r="A126" i="38" a="1"/>
  <c r="A126" i="38" s="1"/>
  <c r="A125" i="38" a="1"/>
  <c r="A125" i="38"/>
  <c r="A124" i="38" a="1"/>
  <c r="A124" i="38"/>
  <c r="A123" i="38" a="1"/>
  <c r="A123" i="38" s="1"/>
  <c r="A122" i="38" a="1"/>
  <c r="A122" i="38" s="1"/>
  <c r="A121" i="38" a="1"/>
  <c r="A121" i="38" s="1"/>
  <c r="A120" i="38" a="1"/>
  <c r="A120" i="38"/>
  <c r="A119" i="38" a="1"/>
  <c r="A119" i="38" s="1"/>
  <c r="A118" i="38" a="1"/>
  <c r="A118" i="38" s="1"/>
  <c r="A117" i="38" a="1"/>
  <c r="A117" i="38"/>
  <c r="A116" i="38" a="1"/>
  <c r="A116" i="38"/>
  <c r="A115" i="38" a="1"/>
  <c r="A115" i="38" s="1"/>
  <c r="A114" i="38" a="1"/>
  <c r="A114" i="38" s="1"/>
  <c r="A113" i="38" a="1"/>
  <c r="A113" i="38" s="1"/>
  <c r="A112" i="38" a="1"/>
  <c r="A112" i="38"/>
  <c r="A111" i="38" a="1"/>
  <c r="A111" i="38" s="1"/>
  <c r="A110" i="38" a="1"/>
  <c r="A110" i="38" s="1"/>
  <c r="A109" i="38" a="1"/>
  <c r="A109" i="38"/>
  <c r="A108" i="38" a="1"/>
  <c r="A108" i="38" s="1"/>
  <c r="A107" i="38" a="1"/>
  <c r="A107" i="38" s="1"/>
  <c r="A106" i="38" a="1"/>
  <c r="A106" i="38" s="1"/>
  <c r="A105" i="38" a="1"/>
  <c r="A105" i="38" s="1"/>
  <c r="A104" i="38" a="1"/>
  <c r="A104" i="38"/>
  <c r="A103" i="38" a="1"/>
  <c r="A103" i="38" s="1"/>
  <c r="A102" i="38" a="1"/>
  <c r="A102" i="38" s="1"/>
  <c r="A101" i="38" a="1"/>
  <c r="A101" i="38"/>
  <c r="A100" i="38" a="1"/>
  <c r="A100" i="38"/>
  <c r="A99" i="38" a="1"/>
  <c r="A99" i="38" s="1"/>
  <c r="A98" i="38" a="1"/>
  <c r="A98" i="38" s="1"/>
  <c r="A97" i="38" a="1"/>
  <c r="A97" i="38" s="1"/>
  <c r="A96" i="38" a="1"/>
  <c r="A96" i="38" s="1"/>
  <c r="A95" i="38" a="1"/>
  <c r="A95" i="38" s="1"/>
  <c r="A94" i="38" a="1"/>
  <c r="A94" i="38" s="1"/>
  <c r="A93" i="38" a="1"/>
  <c r="A93" i="38"/>
  <c r="A92" i="38" a="1"/>
  <c r="A92" i="38"/>
  <c r="A91" i="38" a="1"/>
  <c r="A91" i="38" s="1"/>
  <c r="A90" i="38" a="1"/>
  <c r="A90" i="38" s="1"/>
  <c r="A89" i="38" a="1"/>
  <c r="A89" i="38" s="1"/>
  <c r="A88" i="38" a="1"/>
  <c r="A88" i="38" s="1"/>
  <c r="A87" i="38" a="1"/>
  <c r="A87" i="38" s="1"/>
  <c r="A86" i="38" a="1"/>
  <c r="A86" i="38" s="1"/>
  <c r="A85" i="38" a="1"/>
  <c r="A85" i="38"/>
  <c r="A84" i="38" a="1"/>
  <c r="A84" i="38" s="1"/>
  <c r="A83" i="38" a="1"/>
  <c r="A83" i="38" s="1"/>
  <c r="A82" i="38" a="1"/>
  <c r="A82" i="38" s="1"/>
  <c r="A81" i="38" a="1"/>
  <c r="A81" i="38" s="1"/>
  <c r="A80" i="38" a="1"/>
  <c r="A80" i="38" s="1"/>
  <c r="A79" i="38" a="1"/>
  <c r="A79" i="38" s="1"/>
  <c r="A78" i="38" a="1"/>
  <c r="A78" i="38" s="1"/>
  <c r="A77" i="38" a="1"/>
  <c r="A77" i="38"/>
  <c r="A76" i="38" a="1"/>
  <c r="A76" i="38"/>
  <c r="A75" i="38" a="1"/>
  <c r="A75" i="38" s="1"/>
  <c r="A74" i="38" a="1"/>
  <c r="A74" i="38" s="1"/>
  <c r="A73" i="38" a="1"/>
  <c r="A73" i="38" s="1"/>
  <c r="A72" i="38" a="1"/>
  <c r="A72" i="38" s="1"/>
  <c r="A71" i="38" a="1"/>
  <c r="A71" i="38" s="1"/>
  <c r="A70" i="38" a="1"/>
  <c r="A70" i="38" s="1"/>
  <c r="A69" i="38" a="1"/>
  <c r="A69" i="38"/>
  <c r="A68" i="38" a="1"/>
  <c r="A68" i="38"/>
  <c r="A67" i="38" a="1"/>
  <c r="A67" i="38" s="1"/>
  <c r="A66" i="38" a="1"/>
  <c r="A66" i="38" s="1"/>
  <c r="A65" i="38" a="1"/>
  <c r="A65" i="38" s="1"/>
  <c r="A64" i="38" a="1"/>
  <c r="A64" i="38" s="1"/>
  <c r="A63" i="38" a="1"/>
  <c r="A63" i="38" s="1"/>
  <c r="A62" i="38" a="1"/>
  <c r="A62" i="38" s="1"/>
  <c r="A61" i="38" a="1"/>
  <c r="A61" i="38"/>
  <c r="A60" i="38" a="1"/>
  <c r="A60" i="38"/>
  <c r="A59" i="38" a="1"/>
  <c r="A59" i="38" s="1"/>
  <c r="A58" i="38" a="1"/>
  <c r="A58" i="38" s="1"/>
  <c r="A57" i="38" a="1"/>
  <c r="A57" i="38" s="1"/>
  <c r="CY5" i="38"/>
  <c r="A75" i="1" a="1"/>
  <c r="A75" i="1" s="1"/>
  <c r="A76" i="1" a="1"/>
  <c r="A76" i="1" s="1"/>
  <c r="A77" i="1" a="1"/>
  <c r="A77" i="1" s="1"/>
  <c r="A78" i="1" a="1"/>
  <c r="A78" i="1" s="1"/>
  <c r="A79" i="1" a="1"/>
  <c r="A79" i="1" s="1"/>
  <c r="A80" i="1" a="1"/>
  <c r="A80" i="1" s="1"/>
  <c r="A81" i="1" a="1"/>
  <c r="A81" i="1" s="1"/>
  <c r="A82" i="1" a="1"/>
  <c r="A82" i="1" s="1"/>
  <c r="A83" i="1" a="1"/>
  <c r="A83" i="1" s="1"/>
  <c r="A84" i="1" a="1"/>
  <c r="A84" i="1" s="1"/>
  <c r="A85" i="1" a="1"/>
  <c r="A85" i="1" s="1"/>
  <c r="A86" i="1" a="1"/>
  <c r="A86" i="1" s="1"/>
  <c r="A87" i="1" a="1"/>
  <c r="A87" i="1" s="1"/>
  <c r="A88" i="1" a="1"/>
  <c r="A88" i="1" s="1"/>
  <c r="A89" i="1" a="1"/>
  <c r="A89" i="1" s="1"/>
  <c r="A90" i="1" a="1"/>
  <c r="A90" i="1" s="1"/>
  <c r="A91" i="1" a="1"/>
  <c r="A91" i="1" s="1"/>
  <c r="A92" i="1" a="1"/>
  <c r="A92" i="1" s="1"/>
  <c r="A93" i="1" a="1"/>
  <c r="A93" i="1" s="1"/>
  <c r="A94" i="1" a="1"/>
  <c r="A94" i="1" s="1"/>
  <c r="A95" i="1" a="1"/>
  <c r="A95" i="1" s="1"/>
  <c r="A96" i="1" a="1"/>
  <c r="A96" i="1" s="1"/>
  <c r="A97" i="1" a="1"/>
  <c r="A97" i="1" s="1"/>
  <c r="A98" i="1" a="1"/>
  <c r="A98" i="1" s="1"/>
  <c r="A99" i="1" a="1"/>
  <c r="A99" i="1" s="1"/>
  <c r="A100" i="1" a="1"/>
  <c r="A100" i="1" s="1"/>
  <c r="A101" i="1" a="1"/>
  <c r="A101" i="1" s="1"/>
  <c r="A102" i="1" a="1"/>
  <c r="A102" i="1" s="1"/>
  <c r="A103" i="1" a="1"/>
  <c r="A103" i="1" s="1"/>
  <c r="A104" i="1" a="1"/>
  <c r="A104" i="1" s="1"/>
  <c r="A105" i="1" a="1"/>
  <c r="A105" i="1" s="1"/>
  <c r="A106" i="1" a="1"/>
  <c r="A106" i="1" s="1"/>
  <c r="A107" i="1" a="1"/>
  <c r="A107" i="1" s="1"/>
  <c r="A108" i="1" a="1"/>
  <c r="A108" i="1" s="1"/>
  <c r="A109" i="1" a="1"/>
  <c r="A109" i="1" s="1"/>
  <c r="A110" i="1" a="1"/>
  <c r="A110" i="1" s="1"/>
  <c r="A111" i="1" a="1"/>
  <c r="A111" i="1" s="1"/>
  <c r="A112" i="1" a="1"/>
  <c r="A112" i="1" s="1"/>
  <c r="A113" i="1" a="1"/>
  <c r="A113" i="1" s="1"/>
  <c r="A114" i="1" a="1"/>
  <c r="A114" i="1" s="1"/>
  <c r="A115" i="1" a="1"/>
  <c r="A115" i="1" s="1"/>
  <c r="A116" i="1" a="1"/>
  <c r="A116" i="1" s="1"/>
  <c r="A117" i="1" a="1"/>
  <c r="A117" i="1" s="1"/>
  <c r="A118" i="1" a="1"/>
  <c r="A118" i="1" s="1"/>
  <c r="A119" i="1" a="1"/>
  <c r="A119" i="1" s="1"/>
  <c r="A120" i="1" a="1"/>
  <c r="A120" i="1" s="1"/>
  <c r="A121" i="1" a="1"/>
  <c r="A121" i="1" s="1"/>
  <c r="A122" i="1" a="1"/>
  <c r="A122" i="1" s="1"/>
  <c r="A123" i="1" a="1"/>
  <c r="A123" i="1" s="1"/>
  <c r="A124" i="1" a="1"/>
  <c r="A124" i="1" s="1"/>
  <c r="A125" i="1" a="1"/>
  <c r="A125" i="1" s="1"/>
  <c r="A126" i="1" a="1"/>
  <c r="A126" i="1" s="1"/>
  <c r="A127" i="1" a="1"/>
  <c r="A127" i="1" s="1"/>
  <c r="A128" i="1" a="1"/>
  <c r="A128" i="1" s="1"/>
  <c r="A129" i="1" a="1"/>
  <c r="A129" i="1" s="1"/>
  <c r="A130" i="1" a="1"/>
  <c r="A130" i="1" s="1"/>
  <c r="A131" i="1" a="1"/>
  <c r="A131" i="1" s="1"/>
  <c r="A132" i="1" a="1"/>
  <c r="A132" i="1" s="1"/>
  <c r="A133" i="1" a="1"/>
  <c r="A133" i="1" s="1"/>
  <c r="A134" i="1" a="1"/>
  <c r="A134" i="1" s="1"/>
  <c r="A135" i="1" a="1"/>
  <c r="A135" i="1" s="1"/>
  <c r="A136" i="1" a="1"/>
  <c r="A136" i="1" s="1"/>
  <c r="A137" i="1" a="1"/>
  <c r="A137" i="1" s="1"/>
  <c r="A138" i="1" a="1"/>
  <c r="A138" i="1" s="1"/>
  <c r="A139" i="1" a="1"/>
  <c r="A139" i="1" s="1"/>
  <c r="A140" i="1" a="1"/>
  <c r="A140" i="1" s="1"/>
  <c r="A141" i="1" a="1"/>
  <c r="A141" i="1" s="1"/>
  <c r="A142" i="1" a="1"/>
  <c r="A142" i="1" s="1"/>
  <c r="A143" i="1" a="1"/>
  <c r="A143" i="1" s="1"/>
  <c r="A144" i="1" a="1"/>
  <c r="A144" i="1" s="1"/>
  <c r="A145" i="1" a="1"/>
  <c r="A145" i="1" s="1"/>
  <c r="A146" i="1" a="1"/>
  <c r="A146" i="1" s="1"/>
  <c r="A147" i="1" a="1"/>
  <c r="A147" i="1" s="1"/>
  <c r="A148" i="1" a="1"/>
  <c r="A198" i="1" s="1"/>
  <c r="A55" i="38" a="1"/>
  <c r="A55" i="38" s="1"/>
  <c r="A54" i="38" a="1"/>
  <c r="A54" i="38"/>
  <c r="A56" i="38" a="1"/>
  <c r="A56" i="38" s="1"/>
  <c r="A74" i="1" a="1"/>
  <c r="A74" i="1"/>
  <c r="A70" i="1" a="1"/>
  <c r="A70" i="1" s="1"/>
  <c r="A66" i="1" a="1"/>
  <c r="A66" i="1" s="1"/>
  <c r="A62" i="1" a="1"/>
  <c r="A62" i="1" s="1"/>
  <c r="A68" i="1" a="1"/>
  <c r="A68" i="1" s="1"/>
  <c r="A67" i="1" a="1"/>
  <c r="A67" i="1" s="1"/>
  <c r="A73" i="1" a="1"/>
  <c r="A73" i="1" s="1"/>
  <c r="A69" i="1" a="1"/>
  <c r="A69" i="1" s="1"/>
  <c r="A65" i="1" a="1"/>
  <c r="A65" i="1" s="1"/>
  <c r="A61" i="1" a="1"/>
  <c r="A61" i="1" s="1"/>
  <c r="A72" i="1" a="1"/>
  <c r="A72" i="1" s="1"/>
  <c r="A64" i="1" a="1"/>
  <c r="A64" i="1" s="1"/>
  <c r="A60" i="1" a="1"/>
  <c r="A60" i="1" s="1"/>
  <c r="A71" i="1" a="1"/>
  <c r="A71" i="1" s="1"/>
  <c r="A63" i="1" a="1"/>
  <c r="A63" i="1" s="1"/>
  <c r="A59" i="1" a="1"/>
  <c r="A59" i="1" s="1"/>
  <c r="A36" i="1" a="1"/>
  <c r="A36" i="1" s="1"/>
  <c r="A214" i="38"/>
  <c r="A210" i="38"/>
  <c r="A209" i="38"/>
  <c r="A208" i="38"/>
  <c r="A194" i="38"/>
  <c r="A190" i="38"/>
  <c r="A186" i="38"/>
  <c r="A185" i="38"/>
  <c r="A184" i="38"/>
  <c r="A170" i="38"/>
  <c r="A166" i="38"/>
  <c r="A162" i="38"/>
  <c r="A161" i="38"/>
  <c r="A160" i="38"/>
  <c r="CZ34" i="38" l="1"/>
  <c r="DA11" i="38" s="1"/>
  <c r="A11" i="38" s="1" a="1"/>
  <c r="A11" i="38" s="1"/>
  <c r="CZ37" i="38"/>
  <c r="CZ46" i="38"/>
  <c r="A215" i="38"/>
  <c r="A206" i="38"/>
  <c r="A182" i="38"/>
  <c r="A158" i="38"/>
  <c r="A202" i="38"/>
  <c r="A178" i="38"/>
  <c r="A154" i="38"/>
  <c r="A177" i="38"/>
  <c r="A153" i="38"/>
  <c r="A200" i="38"/>
  <c r="A176" i="38"/>
  <c r="A201" i="38"/>
  <c r="A198" i="38"/>
  <c r="A174" i="38"/>
  <c r="A150" i="38"/>
  <c r="A152" i="38"/>
  <c r="A217" i="38"/>
  <c r="A193" i="38"/>
  <c r="A169" i="38"/>
  <c r="A216" i="38"/>
  <c r="A192" i="38"/>
  <c r="A168" i="38"/>
  <c r="DA49" i="43"/>
  <c r="A49" i="43" s="1" a="1"/>
  <c r="A49" i="43" s="1"/>
  <c r="C32" i="45"/>
  <c r="C14" i="42" s="1"/>
  <c r="D14" i="42" s="1"/>
  <c r="DA16" i="43"/>
  <c r="A16" i="43" s="1" a="1"/>
  <c r="A16" i="43" s="1"/>
  <c r="AC342" i="47"/>
  <c r="AC337" i="47"/>
  <c r="C32" i="1"/>
  <c r="C7" i="42" s="1"/>
  <c r="DG55" i="44"/>
  <c r="A55" i="44" s="1" a="1"/>
  <c r="A55" i="44" s="1"/>
  <c r="C33" i="43"/>
  <c r="C9" i="42" s="1"/>
  <c r="C30" i="38"/>
  <c r="C10" i="42" s="1"/>
  <c r="AC340" i="47"/>
  <c r="AC4" i="47"/>
  <c r="C17" i="42"/>
  <c r="A177" i="44"/>
  <c r="A201" i="44"/>
  <c r="A155" i="44"/>
  <c r="A179" i="44"/>
  <c r="A193" i="44"/>
  <c r="A217" i="44"/>
  <c r="A159" i="44"/>
  <c r="A171" i="44"/>
  <c r="A184" i="44"/>
  <c r="A208" i="44"/>
  <c r="A176" i="44"/>
  <c r="A195" i="44"/>
  <c r="A161" i="44"/>
  <c r="A173" i="44"/>
  <c r="A185" i="44"/>
  <c r="A197" i="44"/>
  <c r="A209" i="44"/>
  <c r="A151" i="44"/>
  <c r="A162" i="44"/>
  <c r="A175" i="44"/>
  <c r="A186" i="44"/>
  <c r="A199" i="44"/>
  <c r="A210" i="44"/>
  <c r="A200" i="44"/>
  <c r="A153" i="44"/>
  <c r="A215" i="44"/>
  <c r="A154" i="44"/>
  <c r="A167" i="44"/>
  <c r="A178" i="44"/>
  <c r="A191" i="44"/>
  <c r="A203" i="44"/>
  <c r="A216" i="44"/>
  <c r="A152" i="44"/>
  <c r="A163" i="44"/>
  <c r="A187" i="44"/>
  <c r="A211" i="44"/>
  <c r="A165" i="44"/>
  <c r="A189" i="44"/>
  <c r="A168" i="44"/>
  <c r="A205" i="44"/>
  <c r="A157" i="44"/>
  <c r="A169" i="44"/>
  <c r="A183" i="44"/>
  <c r="A194" i="44"/>
  <c r="A207" i="44"/>
  <c r="A218" i="44"/>
  <c r="DA40" i="43"/>
  <c r="A40" i="43" s="1" a="1"/>
  <c r="A40" i="43" s="1"/>
  <c r="DA18" i="43"/>
  <c r="A18" i="43" s="1" a="1"/>
  <c r="A18" i="43" s="1"/>
  <c r="DA21" i="43"/>
  <c r="A21" i="43" s="1" a="1"/>
  <c r="A21" i="43" s="1"/>
  <c r="DA59" i="43"/>
  <c r="A59" i="43" s="1" a="1"/>
  <c r="A59" i="43" s="1"/>
  <c r="A19" i="1" a="1"/>
  <c r="A19" i="1" s="1"/>
  <c r="A42" i="1" a="1"/>
  <c r="A42" i="1" s="1"/>
  <c r="A56" i="1" a="1"/>
  <c r="A56" i="1" s="1"/>
  <c r="A22" i="1" a="1"/>
  <c r="A22" i="1" s="1"/>
  <c r="A51" i="1" a="1"/>
  <c r="A51" i="1" s="1"/>
  <c r="A55" i="1" a="1"/>
  <c r="A55" i="1" s="1"/>
  <c r="A28" i="1" a="1"/>
  <c r="A28" i="1" s="1"/>
  <c r="A8" i="1" a="1"/>
  <c r="A8" i="1" s="1"/>
  <c r="A40" i="1" a="1"/>
  <c r="A40" i="1" s="1"/>
  <c r="A50" i="1" a="1"/>
  <c r="A50" i="1" s="1"/>
  <c r="A11" i="1" a="1"/>
  <c r="A11" i="1" s="1"/>
  <c r="A41" i="1" a="1"/>
  <c r="A41" i="1" s="1"/>
  <c r="A45" i="1" a="1"/>
  <c r="A45" i="1" s="1"/>
  <c r="A6" i="1" a="1"/>
  <c r="A6" i="1" s="1"/>
  <c r="A16" i="1" a="1"/>
  <c r="A16" i="1" s="1"/>
  <c r="A18" i="1" a="1"/>
  <c r="A18" i="1" s="1"/>
  <c r="A14" i="1" a="1"/>
  <c r="A14" i="1" s="1"/>
  <c r="A31" i="1" a="1"/>
  <c r="A31" i="1" s="1"/>
  <c r="A33" i="1" a="1"/>
  <c r="A33" i="1" s="1"/>
  <c r="A35" i="1" a="1"/>
  <c r="A35" i="1" s="1"/>
  <c r="A25" i="1" a="1"/>
  <c r="A25" i="1" s="1"/>
  <c r="A15" i="1" a="1"/>
  <c r="A15" i="1" s="1"/>
  <c r="A23" i="1" a="1"/>
  <c r="A23" i="1" s="1"/>
  <c r="A9" i="1" a="1"/>
  <c r="A9" i="1" s="1"/>
  <c r="A47" i="1" a="1"/>
  <c r="A47" i="1" s="1"/>
  <c r="A24" i="1" a="1"/>
  <c r="A24" i="1" s="1"/>
  <c r="A48" i="1" a="1"/>
  <c r="A48" i="1" s="1"/>
  <c r="A58" i="1" a="1"/>
  <c r="A58" i="1" s="1"/>
  <c r="A34" i="1" a="1"/>
  <c r="A34" i="1" s="1"/>
  <c r="A52" i="1" a="1"/>
  <c r="A52" i="1" s="1"/>
  <c r="A32" i="1" a="1"/>
  <c r="A32" i="1" s="1"/>
  <c r="A17" i="1" a="1"/>
  <c r="A17" i="1" s="1"/>
  <c r="A26" i="1" a="1"/>
  <c r="A26" i="1" s="1"/>
  <c r="A54" i="1" a="1"/>
  <c r="A54" i="1" s="1"/>
  <c r="A13" i="1" a="1"/>
  <c r="A13" i="1" s="1"/>
  <c r="A57" i="1" a="1"/>
  <c r="A57" i="1" s="1"/>
  <c r="A21" i="1" a="1"/>
  <c r="A21" i="1" s="1"/>
  <c r="A38" i="1" a="1"/>
  <c r="A38" i="1" s="1"/>
  <c r="A5" i="1" a="1"/>
  <c r="A5" i="1" s="1"/>
  <c r="A39" i="1" a="1"/>
  <c r="A39" i="1" s="1"/>
  <c r="A30" i="1" a="1"/>
  <c r="A30" i="1" s="1"/>
  <c r="A53" i="1" a="1"/>
  <c r="A53" i="1" s="1"/>
  <c r="A44" i="1" a="1"/>
  <c r="A44" i="1" s="1"/>
  <c r="A20" i="1" a="1"/>
  <c r="A20" i="1" s="1"/>
  <c r="A12" i="1" a="1"/>
  <c r="A12" i="1" s="1"/>
  <c r="A29" i="1" a="1"/>
  <c r="A29" i="1" s="1"/>
  <c r="A43" i="1" a="1"/>
  <c r="A43" i="1" s="1"/>
  <c r="A10" i="1" a="1"/>
  <c r="A10" i="1" s="1"/>
  <c r="A46" i="1" a="1"/>
  <c r="A46" i="1" s="1"/>
  <c r="A37" i="1" a="1"/>
  <c r="A37" i="1" s="1"/>
  <c r="A7" i="1" a="1"/>
  <c r="A7" i="1" s="1"/>
  <c r="A49" i="1" a="1"/>
  <c r="A49" i="1" s="1"/>
  <c r="A27" i="1" a="1"/>
  <c r="A27" i="1" s="1"/>
  <c r="AC343" i="47"/>
  <c r="AC336" i="47"/>
  <c r="AC339" i="47"/>
  <c r="AC338" i="47"/>
  <c r="AC347" i="47"/>
  <c r="AC345" i="47"/>
  <c r="AC341" i="47"/>
  <c r="AC344" i="47"/>
  <c r="AC346" i="47"/>
  <c r="AC348" i="47"/>
  <c r="AC352" i="47"/>
  <c r="AC349" i="47"/>
  <c r="AC353" i="47"/>
  <c r="AC350" i="47"/>
  <c r="AC351" i="47"/>
  <c r="AC355" i="47"/>
  <c r="AC354" i="47"/>
  <c r="AC359" i="47"/>
  <c r="AC361" i="47"/>
  <c r="AC356" i="47"/>
  <c r="AC360" i="47"/>
  <c r="AC357" i="47"/>
  <c r="AC358" i="47"/>
  <c r="AC365" i="47"/>
  <c r="AC362" i="47"/>
  <c r="AC364" i="47"/>
  <c r="AC368" i="47"/>
  <c r="AC363" i="47"/>
  <c r="AC367" i="47"/>
  <c r="AC370" i="47"/>
  <c r="AC366" i="47"/>
  <c r="AC371" i="47"/>
  <c r="AC373" i="47"/>
  <c r="AC372" i="47"/>
  <c r="AC369" i="47"/>
  <c r="AC376" i="47"/>
  <c r="AC375" i="47"/>
  <c r="AC378" i="47"/>
  <c r="AC374" i="47"/>
  <c r="AC385" i="47"/>
  <c r="AC377" i="47"/>
  <c r="AC383" i="47"/>
  <c r="AC380" i="47"/>
  <c r="AC379" i="47"/>
  <c r="AC381" i="47"/>
  <c r="AC386" i="47"/>
  <c r="AC382" i="47"/>
  <c r="AC384" i="47"/>
  <c r="AC397" i="47"/>
  <c r="AC387" i="47"/>
  <c r="AC392" i="47"/>
  <c r="AC389" i="47"/>
  <c r="AC388" i="47"/>
  <c r="AC390" i="47"/>
  <c r="AC414" i="47"/>
  <c r="AC391" i="47"/>
  <c r="AC399" i="47"/>
  <c r="AC393" i="47"/>
  <c r="AC395" i="47"/>
  <c r="AC394" i="47"/>
  <c r="AC409" i="47"/>
  <c r="AC396" i="47"/>
  <c r="AC398" i="47"/>
  <c r="AC403" i="47"/>
  <c r="AC407" i="47"/>
  <c r="AC400" i="47"/>
  <c r="AC401" i="47"/>
  <c r="AC402" i="47"/>
  <c r="AC404" i="47"/>
  <c r="AC413" i="47"/>
  <c r="AC405" i="47"/>
  <c r="AC408" i="47"/>
  <c r="AC406" i="47"/>
  <c r="AC411" i="47"/>
  <c r="AC412" i="47"/>
  <c r="AC410" i="47"/>
  <c r="AC426" i="47"/>
  <c r="AC421" i="47"/>
  <c r="AC420" i="47"/>
  <c r="AC419" i="47"/>
  <c r="AC415" i="47"/>
  <c r="AC417" i="47"/>
  <c r="AC416" i="47"/>
  <c r="AC424" i="47"/>
  <c r="AC418" i="47"/>
  <c r="AC422" i="47"/>
  <c r="AC423" i="47"/>
  <c r="AC427" i="47"/>
  <c r="AC438" i="47"/>
  <c r="AC433" i="47"/>
  <c r="AC425" i="47"/>
  <c r="AC429" i="47"/>
  <c r="AC428" i="47"/>
  <c r="AC430" i="47"/>
  <c r="AC439" i="47"/>
  <c r="AC441" i="47"/>
  <c r="AC431" i="47"/>
  <c r="AC434" i="47"/>
  <c r="AC432" i="47"/>
  <c r="AC436" i="47"/>
  <c r="AC442" i="47"/>
  <c r="AC435" i="47"/>
  <c r="AC437" i="47"/>
  <c r="AC440" i="47"/>
  <c r="AC444" i="47"/>
  <c r="AC446" i="47"/>
  <c r="AC453" i="47"/>
  <c r="AC449" i="47"/>
  <c r="AC443" i="47"/>
  <c r="AC445" i="47"/>
  <c r="AC447" i="47"/>
  <c r="AC448" i="47"/>
  <c r="AC450" i="47"/>
  <c r="AC452" i="47"/>
  <c r="AC451" i="47"/>
  <c r="AC454" i="47"/>
  <c r="AC21" i="47"/>
  <c r="AC22" i="47"/>
  <c r="A155" i="38"/>
  <c r="A171" i="38"/>
  <c r="A187" i="38"/>
  <c r="A203" i="38"/>
  <c r="A211" i="38"/>
  <c r="A156" i="38"/>
  <c r="A164" i="38"/>
  <c r="A172" i="38"/>
  <c r="A180" i="38"/>
  <c r="A188" i="38"/>
  <c r="A196" i="38"/>
  <c r="A204" i="38"/>
  <c r="A212" i="38"/>
  <c r="DA28" i="38"/>
  <c r="A28" i="38" s="1" a="1"/>
  <c r="A28" i="38" s="1"/>
  <c r="A163" i="38"/>
  <c r="A179" i="38"/>
  <c r="A195" i="38"/>
  <c r="A149" i="38"/>
  <c r="A157" i="38"/>
  <c r="A165" i="38"/>
  <c r="A173" i="38"/>
  <c r="A181" i="38"/>
  <c r="A189" i="38"/>
  <c r="A197" i="38"/>
  <c r="A205" i="38"/>
  <c r="A213" i="38"/>
  <c r="DA42" i="38"/>
  <c r="A42" i="38" s="1" a="1"/>
  <c r="A42" i="38" s="1"/>
  <c r="A151" i="38"/>
  <c r="A159" i="38"/>
  <c r="A167" i="38"/>
  <c r="A175" i="38"/>
  <c r="A183" i="38"/>
  <c r="A191" i="38"/>
  <c r="A199" i="38"/>
  <c r="A207" i="38"/>
  <c r="A160" i="43"/>
  <c r="A176" i="43"/>
  <c r="A192" i="43"/>
  <c r="A200" i="43"/>
  <c r="A216" i="43"/>
  <c r="A153" i="43"/>
  <c r="A177" i="43"/>
  <c r="A209" i="43"/>
  <c r="DA14" i="43"/>
  <c r="A14" i="43" s="1" a="1"/>
  <c r="A14" i="43" s="1"/>
  <c r="A152" i="43"/>
  <c r="A168" i="43"/>
  <c r="A184" i="43"/>
  <c r="A208" i="43"/>
  <c r="A161" i="43"/>
  <c r="A169" i="43"/>
  <c r="A185" i="43"/>
  <c r="A193" i="43"/>
  <c r="A201" i="43"/>
  <c r="A217" i="43"/>
  <c r="DA39" i="43"/>
  <c r="A39" i="43" s="1" a="1"/>
  <c r="A39" i="43" s="1"/>
  <c r="DA50" i="43"/>
  <c r="A50" i="43" s="1" a="1"/>
  <c r="A50" i="43" s="1"/>
  <c r="DA17" i="43"/>
  <c r="A17" i="43" s="1" a="1"/>
  <c r="A17" i="43" s="1"/>
  <c r="DA12" i="43"/>
  <c r="A12" i="43" s="1" a="1"/>
  <c r="A12" i="43" s="1"/>
  <c r="A154" i="43"/>
  <c r="A162" i="43"/>
  <c r="A170" i="43"/>
  <c r="A178" i="43"/>
  <c r="A186" i="43"/>
  <c r="A194" i="43"/>
  <c r="A202" i="43"/>
  <c r="A210" i="43"/>
  <c r="A218" i="43"/>
  <c r="DA10" i="43"/>
  <c r="A10" i="43" s="1" a="1"/>
  <c r="A10" i="43" s="1"/>
  <c r="DA38" i="43"/>
  <c r="A38" i="43" s="1" a="1"/>
  <c r="A38" i="43" s="1"/>
  <c r="DA13" i="43"/>
  <c r="A13" i="43" s="1" a="1"/>
  <c r="A13" i="43" s="1"/>
  <c r="DA33" i="43"/>
  <c r="A33" i="43" s="1" a="1"/>
  <c r="A33" i="43" s="1"/>
  <c r="DA8" i="43"/>
  <c r="A8" i="43" s="1" a="1"/>
  <c r="A8" i="43" s="1"/>
  <c r="DA56" i="43"/>
  <c r="A56" i="43" s="1" a="1"/>
  <c r="A56" i="43" s="1"/>
  <c r="DA36" i="43"/>
  <c r="A36" i="43" s="1" a="1"/>
  <c r="A36" i="43" s="1"/>
  <c r="A149" i="43"/>
  <c r="A163" i="43"/>
  <c r="A195" i="43"/>
  <c r="DA47" i="43"/>
  <c r="A47" i="43" s="1" a="1"/>
  <c r="A47" i="43" s="1"/>
  <c r="DA9" i="43"/>
  <c r="A9" i="43" s="1" a="1"/>
  <c r="A9" i="43" s="1"/>
  <c r="DA28" i="43"/>
  <c r="A28" i="43" s="1" a="1"/>
  <c r="A28" i="43" s="1"/>
  <c r="A156" i="43"/>
  <c r="A164" i="43"/>
  <c r="A172" i="43"/>
  <c r="A180" i="43"/>
  <c r="A188" i="43"/>
  <c r="A196" i="43"/>
  <c r="A204" i="43"/>
  <c r="A212" i="43"/>
  <c r="DA35" i="43"/>
  <c r="A35" i="43" s="1" a="1"/>
  <c r="A35" i="43" s="1"/>
  <c r="DA46" i="43"/>
  <c r="A46" i="43" s="1" a="1"/>
  <c r="A46" i="43" s="1"/>
  <c r="DA58" i="43"/>
  <c r="A58" i="43" s="1" a="1"/>
  <c r="A58" i="43" s="1"/>
  <c r="DA55" i="43"/>
  <c r="A55" i="43" s="1" a="1"/>
  <c r="A55" i="43" s="1"/>
  <c r="DA41" i="43"/>
  <c r="A41" i="43" s="1" a="1"/>
  <c r="A41" i="43" s="1"/>
  <c r="DA24" i="43"/>
  <c r="A24" i="43" s="1" a="1"/>
  <c r="A24" i="43" s="1"/>
  <c r="DA31" i="43"/>
  <c r="A31" i="43" s="1" a="1"/>
  <c r="A31" i="43" s="1"/>
  <c r="DA15" i="43"/>
  <c r="A15" i="43" s="1" a="1"/>
  <c r="A15" i="43" s="1"/>
  <c r="DA51" i="43"/>
  <c r="A51" i="43" s="1" a="1"/>
  <c r="A51" i="43" s="1"/>
  <c r="A155" i="43"/>
  <c r="A171" i="43"/>
  <c r="A179" i="43"/>
  <c r="A187" i="43"/>
  <c r="A203" i="43"/>
  <c r="A211" i="43"/>
  <c r="DA6" i="43"/>
  <c r="A6" i="43" s="1" a="1"/>
  <c r="A6" i="43" s="1"/>
  <c r="DA57" i="43"/>
  <c r="A57" i="43" s="1" a="1"/>
  <c r="A57" i="43" s="1"/>
  <c r="DA52" i="43"/>
  <c r="A52" i="43" s="1" a="1"/>
  <c r="A52" i="43" s="1"/>
  <c r="A157" i="43"/>
  <c r="A173" i="43"/>
  <c r="A189" i="43"/>
  <c r="A213" i="43"/>
  <c r="DA30" i="43"/>
  <c r="A30" i="43" s="1" a="1"/>
  <c r="A30" i="43" s="1"/>
  <c r="DA48" i="43"/>
  <c r="A48" i="43" s="1" a="1"/>
  <c r="A48" i="43" s="1"/>
  <c r="DA45" i="43"/>
  <c r="A45" i="43" s="1" a="1"/>
  <c r="A45" i="43" s="1"/>
  <c r="DA27" i="43"/>
  <c r="A27" i="43" s="1" a="1"/>
  <c r="A27" i="43" s="1"/>
  <c r="A165" i="43"/>
  <c r="A181" i="43"/>
  <c r="A197" i="43"/>
  <c r="A205" i="43"/>
  <c r="DA34" i="43"/>
  <c r="A34" i="43" s="1" a="1"/>
  <c r="A34" i="43" s="1"/>
  <c r="DA19" i="43"/>
  <c r="A19" i="43" s="1" a="1"/>
  <c r="A19" i="43" s="1"/>
  <c r="DA53" i="43"/>
  <c r="A53" i="43" s="1" a="1"/>
  <c r="A53" i="43" s="1"/>
  <c r="DA20" i="43"/>
  <c r="A20" i="43" s="1" a="1"/>
  <c r="A20" i="43" s="1"/>
  <c r="DA23" i="43"/>
  <c r="A23" i="43" s="1" a="1"/>
  <c r="A23" i="43" s="1"/>
  <c r="DA7" i="43"/>
  <c r="A7" i="43" s="1" a="1"/>
  <c r="A7" i="43" s="1"/>
  <c r="A150" i="43"/>
  <c r="A158" i="43"/>
  <c r="A166" i="43"/>
  <c r="A174" i="43"/>
  <c r="A182" i="43"/>
  <c r="A190" i="43"/>
  <c r="A198" i="43"/>
  <c r="A206" i="43"/>
  <c r="A214" i="43"/>
  <c r="DA43" i="43"/>
  <c r="A43" i="43" s="1" a="1"/>
  <c r="A43" i="43" s="1"/>
  <c r="DA26" i="43"/>
  <c r="A26" i="43" s="1" a="1"/>
  <c r="A26" i="43" s="1"/>
  <c r="DA54" i="43"/>
  <c r="A54" i="43" s="1" a="1"/>
  <c r="A54" i="43" s="1"/>
  <c r="DA29" i="43"/>
  <c r="A29" i="43" s="1" a="1"/>
  <c r="A29" i="43" s="1"/>
  <c r="DA11" i="43"/>
  <c r="A11" i="43" s="1" a="1"/>
  <c r="A11" i="43" s="1"/>
  <c r="DA44" i="43"/>
  <c r="A44" i="43" s="1" a="1"/>
  <c r="A44" i="43" s="1"/>
  <c r="A151" i="43"/>
  <c r="A159" i="43"/>
  <c r="A167" i="43"/>
  <c r="A175" i="43"/>
  <c r="A183" i="43"/>
  <c r="A191" i="43"/>
  <c r="A199" i="43"/>
  <c r="A207" i="43"/>
  <c r="DA22" i="43"/>
  <c r="A22" i="43" s="1" a="1"/>
  <c r="A22" i="43" s="1"/>
  <c r="DA42" i="43"/>
  <c r="A42" i="43" s="1" a="1"/>
  <c r="A42" i="43" s="1"/>
  <c r="DA25" i="43"/>
  <c r="A25" i="43" s="1" a="1"/>
  <c r="A25" i="43" s="1"/>
  <c r="DA37" i="43"/>
  <c r="A37" i="43" s="1" a="1"/>
  <c r="A37" i="43" s="1"/>
  <c r="DA5" i="43"/>
  <c r="A5" i="43" s="1" a="1"/>
  <c r="A5" i="43" s="1"/>
  <c r="DG14" i="44"/>
  <c r="A14" i="44" s="1" a="1"/>
  <c r="A14" i="44" s="1"/>
  <c r="DG41" i="44"/>
  <c r="A41" i="44" s="1" a="1"/>
  <c r="A41" i="44" s="1"/>
  <c r="DG48" i="44"/>
  <c r="A48" i="44" s="1" a="1"/>
  <c r="A48" i="44" s="1"/>
  <c r="DG25" i="44"/>
  <c r="A25" i="44" s="1" a="1"/>
  <c r="A25" i="44" s="1"/>
  <c r="A160" i="44"/>
  <c r="A170" i="44"/>
  <c r="A181" i="44"/>
  <c r="A192" i="44"/>
  <c r="A202" i="44"/>
  <c r="A213" i="44"/>
  <c r="DG17" i="44"/>
  <c r="A17" i="44" s="1" a="1"/>
  <c r="A17" i="44" s="1"/>
  <c r="DG39" i="44"/>
  <c r="A39" i="44" s="1" a="1"/>
  <c r="A39" i="44" s="1"/>
  <c r="A149" i="44"/>
  <c r="DG12" i="44"/>
  <c r="A12" i="44" s="1" a="1"/>
  <c r="A12" i="44" s="1"/>
  <c r="DG24" i="44"/>
  <c r="A24" i="44" s="1" a="1"/>
  <c r="A24" i="44" s="1"/>
  <c r="DG21" i="44"/>
  <c r="A21" i="44" s="1" a="1"/>
  <c r="A21" i="44" s="1"/>
  <c r="DG10" i="44"/>
  <c r="A10" i="44" s="1" a="1"/>
  <c r="A10" i="44" s="1"/>
  <c r="DG18" i="44"/>
  <c r="A18" i="44" s="1" a="1"/>
  <c r="A18" i="44" s="1"/>
  <c r="DG33" i="44"/>
  <c r="A33" i="44" s="1" a="1"/>
  <c r="A33" i="44" s="1"/>
  <c r="DG29" i="44"/>
  <c r="A29" i="44" s="1" a="1"/>
  <c r="A29" i="44" s="1"/>
  <c r="DG54" i="44"/>
  <c r="A54" i="44" s="1" a="1"/>
  <c r="A54" i="44" s="1"/>
  <c r="DG36" i="44"/>
  <c r="A36" i="44" s="1" a="1"/>
  <c r="A36" i="44" s="1"/>
  <c r="DG46" i="44"/>
  <c r="A46" i="44" s="1" a="1"/>
  <c r="A46" i="44" s="1"/>
  <c r="DG53" i="44"/>
  <c r="A53" i="44" s="1" a="1"/>
  <c r="A53" i="44" s="1"/>
  <c r="DG40" i="44"/>
  <c r="A40" i="44" s="1" a="1"/>
  <c r="A40" i="44" s="1"/>
  <c r="DG28" i="44"/>
  <c r="A28" i="44" s="1" a="1"/>
  <c r="A28" i="44" s="1"/>
  <c r="DG8" i="44"/>
  <c r="A8" i="44" s="1" a="1"/>
  <c r="A8" i="44" s="1"/>
  <c r="DG22" i="44"/>
  <c r="A22" i="44" s="1" a="1"/>
  <c r="A22" i="44" s="1"/>
  <c r="DG45" i="44"/>
  <c r="A45" i="44" s="1" a="1"/>
  <c r="A45" i="44" s="1"/>
  <c r="DG56" i="44"/>
  <c r="A56" i="44" s="1" a="1"/>
  <c r="A56" i="44" s="1"/>
  <c r="DG26" i="44"/>
  <c r="A26" i="44" s="1" a="1"/>
  <c r="A26" i="44" s="1"/>
  <c r="DG57" i="44"/>
  <c r="A57" i="44" s="1" a="1"/>
  <c r="A57" i="44" s="1"/>
  <c r="DG34" i="44"/>
  <c r="A34" i="44" s="1" a="1"/>
  <c r="A34" i="44" s="1"/>
  <c r="DG42" i="44"/>
  <c r="A42" i="44" s="1" a="1"/>
  <c r="A42" i="44" s="1"/>
  <c r="DG5" i="44"/>
  <c r="A5" i="44" s="1" a="1"/>
  <c r="A5" i="44" s="1"/>
  <c r="DG30" i="44"/>
  <c r="A30" i="44" s="1" a="1"/>
  <c r="A30" i="44" s="1"/>
  <c r="DG58" i="44"/>
  <c r="A58" i="44" s="1" a="1"/>
  <c r="A58" i="44" s="1"/>
  <c r="DG37" i="44"/>
  <c r="A37" i="44" s="1" a="1"/>
  <c r="A37" i="44" s="1"/>
  <c r="DG44" i="44"/>
  <c r="A44" i="44" s="1" a="1"/>
  <c r="A44" i="44" s="1"/>
  <c r="DG6" i="44"/>
  <c r="A6" i="44" s="1" a="1"/>
  <c r="A6" i="44" s="1"/>
  <c r="DG9" i="44"/>
  <c r="A9" i="44" s="1" a="1"/>
  <c r="A9" i="44" s="1"/>
  <c r="DG50" i="44"/>
  <c r="A50" i="44" s="1" a="1"/>
  <c r="A50" i="44" s="1"/>
  <c r="DG35" i="44"/>
  <c r="A35" i="44" s="1" a="1"/>
  <c r="A35" i="44" s="1"/>
  <c r="DG43" i="44"/>
  <c r="A43" i="44" s="1" a="1"/>
  <c r="A43" i="44" s="1"/>
  <c r="DG47" i="44"/>
  <c r="A47" i="44" s="1" a="1"/>
  <c r="A47" i="44" s="1"/>
  <c r="DG51" i="44"/>
  <c r="A51" i="44" s="1" a="1"/>
  <c r="A51" i="44" s="1"/>
  <c r="DG59" i="44"/>
  <c r="A59" i="44" s="1" a="1"/>
  <c r="A59" i="44" s="1"/>
  <c r="C33" i="44"/>
  <c r="C8" i="42" s="1"/>
  <c r="DG49" i="44"/>
  <c r="A49" i="44" s="1" a="1"/>
  <c r="A49" i="44" s="1"/>
  <c r="DG52" i="44"/>
  <c r="A52" i="44" s="1" a="1"/>
  <c r="A52" i="44" s="1"/>
  <c r="DG7" i="44"/>
  <c r="A7" i="44" s="1" a="1"/>
  <c r="A7" i="44" s="1"/>
  <c r="DG11" i="44"/>
  <c r="A11" i="44" s="1" a="1"/>
  <c r="A11" i="44" s="1"/>
  <c r="DG15" i="44"/>
  <c r="A15" i="44" s="1" a="1"/>
  <c r="A15" i="44" s="1"/>
  <c r="DG19" i="44"/>
  <c r="A19" i="44" s="1" a="1"/>
  <c r="A19" i="44" s="1"/>
  <c r="DG23" i="44"/>
  <c r="A23" i="44" s="1" a="1"/>
  <c r="A23" i="44" s="1"/>
  <c r="DG27" i="44"/>
  <c r="A27" i="44" s="1" a="1"/>
  <c r="A27" i="44" s="1"/>
  <c r="DG31" i="44"/>
  <c r="A31" i="44" s="1" a="1"/>
  <c r="A31" i="44" s="1"/>
  <c r="DG13" i="44"/>
  <c r="A13" i="44" s="1" a="1"/>
  <c r="A13" i="44" s="1"/>
  <c r="DG20" i="44"/>
  <c r="A20" i="44" s="1" a="1"/>
  <c r="A20" i="44" s="1"/>
  <c r="DG38" i="44"/>
  <c r="A38" i="44" s="1" a="1"/>
  <c r="A38" i="44" s="1"/>
  <c r="DG16" i="44"/>
  <c r="A16" i="44" s="1" a="1"/>
  <c r="A16" i="44" s="1"/>
  <c r="A156" i="44"/>
  <c r="A164" i="44"/>
  <c r="A172" i="44"/>
  <c r="A180" i="44"/>
  <c r="A188" i="44"/>
  <c r="A196" i="44"/>
  <c r="A204" i="44"/>
  <c r="A212" i="44"/>
  <c r="A150" i="44"/>
  <c r="A158" i="44"/>
  <c r="A166" i="44"/>
  <c r="A174" i="44"/>
  <c r="A182" i="44"/>
  <c r="A190" i="44"/>
  <c r="A198" i="44"/>
  <c r="A206" i="44"/>
  <c r="A148" i="1"/>
  <c r="A156" i="1"/>
  <c r="A205" i="1"/>
  <c r="A167" i="1"/>
  <c r="A152" i="1"/>
  <c r="A210" i="1"/>
  <c r="A186" i="1"/>
  <c r="A208" i="1"/>
  <c r="A184" i="1"/>
  <c r="A163" i="1"/>
  <c r="A182" i="1"/>
  <c r="A187" i="1"/>
  <c r="A196" i="1"/>
  <c r="A181" i="1"/>
  <c r="A216" i="1"/>
  <c r="A168" i="1"/>
  <c r="A203" i="1"/>
  <c r="A204" i="1"/>
  <c r="A189" i="1"/>
  <c r="A202" i="1"/>
  <c r="A190" i="1"/>
  <c r="A169" i="1"/>
  <c r="A185" i="1"/>
  <c r="A200" i="1"/>
  <c r="A183" i="1"/>
  <c r="A195" i="1"/>
  <c r="A192" i="1"/>
  <c r="A157" i="1"/>
  <c r="A154" i="1"/>
  <c r="A211" i="1"/>
  <c r="A212" i="1"/>
  <c r="A197" i="1"/>
  <c r="A206" i="1"/>
  <c r="A191" i="1"/>
  <c r="A170" i="1"/>
  <c r="A162" i="1"/>
  <c r="A160" i="1"/>
  <c r="A176" i="1"/>
  <c r="A150" i="1"/>
  <c r="A158" i="1"/>
  <c r="A175" i="1"/>
  <c r="A177" i="1"/>
  <c r="A155" i="1"/>
  <c r="A164" i="1"/>
  <c r="A149" i="1"/>
  <c r="A213" i="1"/>
  <c r="A178" i="1"/>
  <c r="A166" i="1"/>
  <c r="A214" i="1"/>
  <c r="A215" i="1"/>
  <c r="A201" i="1"/>
  <c r="A217" i="1"/>
  <c r="A207" i="1"/>
  <c r="A171" i="1"/>
  <c r="A180" i="1"/>
  <c r="A165" i="1"/>
  <c r="A174" i="1"/>
  <c r="A159" i="1"/>
  <c r="A172" i="1"/>
  <c r="A194" i="1"/>
  <c r="A199" i="1"/>
  <c r="A161" i="1"/>
  <c r="A153" i="1"/>
  <c r="A193" i="1"/>
  <c r="A179" i="1"/>
  <c r="A188" i="1"/>
  <c r="A173" i="1"/>
  <c r="A151" i="1"/>
  <c r="A209" i="1"/>
  <c r="AC23" i="47"/>
  <c r="AC24" i="47"/>
  <c r="AC25" i="47"/>
  <c r="AC26" i="47"/>
  <c r="AC27" i="47"/>
  <c r="AC28" i="47"/>
  <c r="AC32" i="47"/>
  <c r="AC30" i="47"/>
  <c r="AC29" i="47"/>
  <c r="AC31" i="47"/>
  <c r="AC33" i="47"/>
  <c r="AC37" i="47"/>
  <c r="AC38" i="47"/>
  <c r="AC39" i="47"/>
  <c r="AC34" i="47"/>
  <c r="AC36" i="47"/>
  <c r="AC40" i="47"/>
  <c r="AC35" i="47"/>
  <c r="AC42" i="47"/>
  <c r="AC46" i="47"/>
  <c r="AC41" i="47"/>
  <c r="AC43" i="47"/>
  <c r="AC44" i="47"/>
  <c r="AC45" i="47"/>
  <c r="AC48" i="47"/>
  <c r="AC47" i="47"/>
  <c r="AC50" i="47"/>
  <c r="AC52" i="47"/>
  <c r="AC49" i="47"/>
  <c r="AC56" i="47"/>
  <c r="AC51" i="47"/>
  <c r="AC57" i="47"/>
  <c r="AC54" i="47"/>
  <c r="AC53" i="47"/>
  <c r="AC55" i="47"/>
  <c r="AC58" i="47"/>
  <c r="AC60" i="47"/>
  <c r="AC59" i="47"/>
  <c r="AC63" i="47"/>
  <c r="AC61" i="47"/>
  <c r="AC62" i="47"/>
  <c r="AC70" i="47"/>
  <c r="AC64" i="47"/>
  <c r="AC66" i="47"/>
  <c r="AC68" i="47"/>
  <c r="AC65" i="47"/>
  <c r="AC67" i="47"/>
  <c r="AC69" i="47"/>
  <c r="AC73" i="47"/>
  <c r="AC72" i="47"/>
  <c r="AC74" i="47"/>
  <c r="AC81" i="47"/>
  <c r="AC71" i="47"/>
  <c r="AC75" i="47"/>
  <c r="AC84" i="47"/>
  <c r="AC80" i="47"/>
  <c r="AC78" i="47"/>
  <c r="AC76" i="47"/>
  <c r="AC77" i="47"/>
  <c r="AC82" i="47"/>
  <c r="AC79" i="47"/>
  <c r="AC88" i="47"/>
  <c r="AC86" i="47"/>
  <c r="AC89" i="47"/>
  <c r="AC83" i="47"/>
  <c r="AC85" i="47"/>
  <c r="AC92" i="47"/>
  <c r="AC87" i="47"/>
  <c r="AC94" i="47"/>
  <c r="AC90" i="47"/>
  <c r="AC91" i="47"/>
  <c r="AC96" i="47"/>
  <c r="AC95" i="47"/>
  <c r="AC93" i="47"/>
  <c r="AC99" i="47"/>
  <c r="AC97" i="47"/>
  <c r="AC100" i="47"/>
  <c r="AC102" i="47"/>
  <c r="AC98" i="47"/>
  <c r="AC101" i="47"/>
  <c r="AC104" i="47"/>
  <c r="AC103" i="47"/>
  <c r="AC106" i="47"/>
  <c r="AC108" i="47"/>
  <c r="AC105" i="47"/>
  <c r="AC111" i="47"/>
  <c r="AC110" i="47"/>
  <c r="AC107" i="47"/>
  <c r="AC109" i="47"/>
  <c r="AC118" i="47"/>
  <c r="AC112" i="47"/>
  <c r="AC113" i="47"/>
  <c r="AC115" i="47"/>
  <c r="AC114" i="47"/>
  <c r="AC116" i="47"/>
  <c r="AC119" i="47"/>
  <c r="AC117" i="47"/>
  <c r="AC126" i="47"/>
  <c r="AC124" i="47"/>
  <c r="AC128" i="47"/>
  <c r="AC123" i="47"/>
  <c r="AC121" i="47"/>
  <c r="AC120" i="47"/>
  <c r="AC125" i="47"/>
  <c r="AC127" i="47"/>
  <c r="AC122" i="47"/>
  <c r="AC131" i="47"/>
  <c r="AC129" i="47"/>
  <c r="AC133" i="47"/>
  <c r="AC130" i="47"/>
  <c r="AC132" i="47"/>
  <c r="AC137" i="47"/>
  <c r="AC134" i="47"/>
  <c r="AC135" i="47"/>
  <c r="AC141" i="47"/>
  <c r="AC136" i="47"/>
  <c r="AC138" i="47"/>
  <c r="AC146" i="47"/>
  <c r="AC144" i="47"/>
  <c r="AC139" i="47"/>
  <c r="AC166" i="47"/>
  <c r="AC142" i="47"/>
  <c r="AC140" i="47"/>
  <c r="AC150" i="47"/>
  <c r="AC143" i="47"/>
  <c r="AC161" i="47"/>
  <c r="AC145" i="47"/>
  <c r="AC148" i="47"/>
  <c r="AC156" i="47"/>
  <c r="AC147" i="47"/>
  <c r="AC151" i="47"/>
  <c r="AC149" i="47"/>
  <c r="AC152" i="47"/>
  <c r="AC153" i="47"/>
  <c r="AC154" i="47"/>
  <c r="AC155" i="47"/>
  <c r="AC159" i="47"/>
  <c r="AC163" i="47"/>
  <c r="AC157" i="47"/>
  <c r="AC160" i="47"/>
  <c r="AC158" i="47"/>
  <c r="AC162" i="47"/>
  <c r="AC171" i="47"/>
  <c r="AC164" i="47"/>
  <c r="AC167" i="47"/>
  <c r="AC165" i="47"/>
  <c r="AC172" i="47"/>
  <c r="AC169" i="47"/>
  <c r="AC168" i="47"/>
  <c r="AC174" i="47"/>
  <c r="AC170" i="47"/>
  <c r="AC177" i="47"/>
  <c r="AC173" i="47"/>
  <c r="AC175" i="47"/>
  <c r="AC187" i="47"/>
  <c r="AC176" i="47"/>
  <c r="AC178" i="47"/>
  <c r="AC180" i="47"/>
  <c r="AC185" i="47"/>
  <c r="AC182" i="47"/>
  <c r="AC179" i="47"/>
  <c r="AC203" i="47"/>
  <c r="AC181" i="47"/>
  <c r="AC183" i="47"/>
  <c r="AC186" i="47"/>
  <c r="AC184" i="47"/>
  <c r="AC190" i="47"/>
  <c r="AC188" i="47"/>
  <c r="AC189" i="47"/>
  <c r="AC191" i="47"/>
  <c r="AC192" i="47"/>
  <c r="AC193" i="47"/>
  <c r="AC194" i="47"/>
  <c r="AC196" i="47"/>
  <c r="AC198" i="47"/>
  <c r="AC195" i="47"/>
  <c r="AC197" i="47"/>
  <c r="AC199" i="47"/>
  <c r="AC200" i="47"/>
  <c r="AC202" i="47"/>
  <c r="AC201" i="47"/>
  <c r="AC205" i="47"/>
  <c r="AC204" i="47"/>
  <c r="AC207" i="47"/>
  <c r="AC211" i="47"/>
  <c r="AC214" i="47"/>
  <c r="AC209" i="47"/>
  <c r="AC206" i="47"/>
  <c r="AC208" i="47"/>
  <c r="AC213" i="47"/>
  <c r="AC210" i="47"/>
  <c r="AC217" i="47"/>
  <c r="AC212" i="47"/>
  <c r="AC215" i="47"/>
  <c r="AC223" i="47"/>
  <c r="AC216" i="47"/>
  <c r="AC220" i="47"/>
  <c r="AC218" i="47"/>
  <c r="AC219" i="47"/>
  <c r="AC221" i="47"/>
  <c r="AC226" i="47"/>
  <c r="AC222" i="47"/>
  <c r="AC224" i="47"/>
  <c r="AC225" i="47"/>
  <c r="AC227" i="47"/>
  <c r="AC228" i="47"/>
  <c r="AC229" i="47"/>
  <c r="AC230" i="47"/>
  <c r="AC231" i="47"/>
  <c r="AC234" i="47"/>
  <c r="AC232" i="47"/>
  <c r="AC238" i="47"/>
  <c r="AC233" i="47"/>
  <c r="AC237" i="47"/>
  <c r="AC244" i="47"/>
  <c r="AC235" i="47"/>
  <c r="AC236" i="47"/>
  <c r="AC239" i="47"/>
  <c r="AC241" i="47"/>
  <c r="AC240" i="47"/>
  <c r="AC243" i="47"/>
  <c r="AC242" i="47"/>
  <c r="AC250" i="47"/>
  <c r="AC251" i="47"/>
  <c r="AC246" i="47"/>
  <c r="AC245" i="47"/>
  <c r="AC247" i="47"/>
  <c r="AC249" i="47"/>
  <c r="AC248" i="47"/>
  <c r="AC253" i="47"/>
  <c r="AC252" i="47"/>
  <c r="AC254" i="47"/>
  <c r="AC261" i="47"/>
  <c r="AC255" i="47"/>
  <c r="AC256" i="47"/>
  <c r="AC258" i="47"/>
  <c r="AC257" i="47"/>
  <c r="AC260" i="47"/>
  <c r="AC265" i="47"/>
  <c r="AC259" i="47"/>
  <c r="AC262" i="47"/>
  <c r="AC263" i="47"/>
  <c r="AC268" i="47"/>
  <c r="AC264" i="47"/>
  <c r="AC267" i="47"/>
  <c r="AC266" i="47"/>
  <c r="AC273" i="47"/>
  <c r="AC272" i="47"/>
  <c r="AC276" i="47"/>
  <c r="AC269" i="47"/>
  <c r="AC270" i="47"/>
  <c r="AC271" i="47"/>
  <c r="AC277" i="47"/>
  <c r="AC274" i="47"/>
  <c r="AC275" i="47"/>
  <c r="AC278" i="47"/>
  <c r="AC280" i="47"/>
  <c r="AC279" i="47"/>
  <c r="AC282" i="47"/>
  <c r="AC281" i="47"/>
  <c r="AC284" i="47"/>
  <c r="AC283" i="47"/>
  <c r="AC298" i="47"/>
  <c r="AC291" i="47"/>
  <c r="AC286" i="47"/>
  <c r="AC285" i="47"/>
  <c r="AC287" i="47"/>
  <c r="AC288" i="47"/>
  <c r="AC289" i="47"/>
  <c r="AC290" i="47"/>
  <c r="AC292" i="47"/>
  <c r="AC300" i="47"/>
  <c r="AC294" i="47"/>
  <c r="AC293" i="47"/>
  <c r="AC295" i="47"/>
  <c r="AC297" i="47"/>
  <c r="AC299" i="47"/>
  <c r="AC296" i="47"/>
  <c r="AC301" i="47"/>
  <c r="AC303" i="47"/>
  <c r="AC304" i="47"/>
  <c r="AC302" i="47"/>
  <c r="AC311" i="47"/>
  <c r="AC305" i="47"/>
  <c r="AC306" i="47"/>
  <c r="AC307" i="47"/>
  <c r="AC309" i="47"/>
  <c r="AC308" i="47"/>
  <c r="AC312" i="47"/>
  <c r="AC316" i="47"/>
  <c r="AC310" i="47"/>
  <c r="AC317" i="47"/>
  <c r="AC315" i="47"/>
  <c r="AC319" i="47"/>
  <c r="AC313" i="47"/>
  <c r="AC314" i="47"/>
  <c r="AC321" i="47"/>
  <c r="AC318" i="47"/>
  <c r="AC320" i="47"/>
  <c r="AC322" i="47"/>
  <c r="AC324" i="47"/>
  <c r="AC323" i="47"/>
  <c r="AC325" i="47"/>
  <c r="AC326" i="47"/>
  <c r="AC328" i="47"/>
  <c r="AC327" i="47"/>
  <c r="AC329" i="47"/>
  <c r="AC331" i="47"/>
  <c r="AC333" i="47"/>
  <c r="AC330" i="47"/>
  <c r="AC15" i="47"/>
  <c r="AC20" i="47"/>
  <c r="AC12" i="47"/>
  <c r="AC455" i="47"/>
  <c r="AC13" i="47"/>
  <c r="AC5" i="47"/>
  <c r="AC332" i="47"/>
  <c r="AC7" i="47"/>
  <c r="AC16" i="47"/>
  <c r="AC8" i="47"/>
  <c r="AC14" i="47"/>
  <c r="AC6" i="47"/>
  <c r="AC19" i="47"/>
  <c r="AC11" i="47"/>
  <c r="AC18" i="47"/>
  <c r="AC10" i="47"/>
  <c r="AC17" i="47"/>
  <c r="AC9" i="47"/>
  <c r="DA12" i="38" l="1"/>
  <c r="A12" i="38" s="1" a="1"/>
  <c r="A12" i="38" s="1"/>
  <c r="DA49" i="38"/>
  <c r="A49" i="38" s="1" a="1"/>
  <c r="A49" i="38" s="1"/>
  <c r="DA19" i="38"/>
  <c r="A19" i="38" s="1" a="1"/>
  <c r="A19" i="38" s="1"/>
  <c r="DA51" i="38"/>
  <c r="A51" i="38" s="1" a="1"/>
  <c r="A51" i="38" s="1"/>
  <c r="DA29" i="38"/>
  <c r="DA38" i="38"/>
  <c r="A38" i="38" s="1" a="1"/>
  <c r="A38" i="38" s="1"/>
  <c r="DA8" i="38"/>
  <c r="A8" i="38" s="1" a="1"/>
  <c r="A8" i="38" s="1"/>
  <c r="DA30" i="38"/>
  <c r="A30" i="38" s="1" a="1"/>
  <c r="A30" i="38" s="1"/>
  <c r="DA27" i="38"/>
  <c r="A27" i="38" s="1" a="1"/>
  <c r="A27" i="38" s="1"/>
  <c r="DA5" i="38"/>
  <c r="A5" i="38" s="1" a="1"/>
  <c r="A5" i="38" s="1"/>
  <c r="DA43" i="38"/>
  <c r="A43" i="38" s="1" a="1"/>
  <c r="A43" i="38" s="1"/>
  <c r="DA26" i="38"/>
  <c r="A26" i="38" s="1" a="1"/>
  <c r="A26" i="38" s="1"/>
  <c r="DA7" i="38"/>
  <c r="A7" i="38" s="1" a="1"/>
  <c r="A7" i="38" s="1"/>
  <c r="DA10" i="38"/>
  <c r="A10" i="38" s="1" a="1"/>
  <c r="A10" i="38" s="1"/>
  <c r="DA52" i="38"/>
  <c r="A52" i="38" s="1" a="1"/>
  <c r="A52" i="38" s="1"/>
  <c r="DA47" i="38"/>
  <c r="A47" i="38" s="1" a="1"/>
  <c r="A47" i="38" s="1"/>
  <c r="DA41" i="38"/>
  <c r="A41" i="38" s="1" a="1"/>
  <c r="A41" i="38" s="1"/>
  <c r="DA17" i="38"/>
  <c r="A17" i="38" s="1" a="1"/>
  <c r="A17" i="38" s="1"/>
  <c r="DA31" i="38"/>
  <c r="A31" i="38" s="1" a="1"/>
  <c r="A31" i="38" s="1"/>
  <c r="DA45" i="38"/>
  <c r="A45" i="38" s="1" a="1"/>
  <c r="A45" i="38" s="1"/>
  <c r="DA48" i="38"/>
  <c r="A48" i="38" s="1" a="1"/>
  <c r="A48" i="38" s="1"/>
  <c r="DA6" i="38"/>
  <c r="A6" i="38" s="1" a="1"/>
  <c r="A6" i="38" s="1"/>
  <c r="DA24" i="38"/>
  <c r="A24" i="38" s="1" a="1"/>
  <c r="A24" i="38" s="1"/>
  <c r="DA53" i="38"/>
  <c r="A53" i="38" s="1" a="1"/>
  <c r="A53" i="38" s="1"/>
  <c r="DA39" i="38"/>
  <c r="A39" i="38" s="1" a="1"/>
  <c r="A39" i="38" s="1"/>
  <c r="DA15" i="38"/>
  <c r="A15" i="38" s="1" a="1"/>
  <c r="A15" i="38" s="1"/>
  <c r="DA40" i="38"/>
  <c r="A40" i="38" s="1" a="1"/>
  <c r="A40" i="38" s="1"/>
  <c r="DA50" i="38"/>
  <c r="A50" i="38" s="1" a="1"/>
  <c r="A50" i="38" s="1"/>
  <c r="DA14" i="38"/>
  <c r="A14" i="38" s="1" a="1"/>
  <c r="A14" i="38" s="1"/>
  <c r="DA21" i="38"/>
  <c r="A21" i="38" s="1" a="1"/>
  <c r="A21" i="38" s="1"/>
  <c r="DA16" i="38"/>
  <c r="A16" i="38" s="1" a="1"/>
  <c r="A16" i="38" s="1"/>
  <c r="DA46" i="38"/>
  <c r="A46" i="38" s="1" a="1"/>
  <c r="A46" i="38" s="1"/>
  <c r="C11" i="42"/>
  <c r="D11" i="42" s="1"/>
  <c r="DA18" i="38"/>
  <c r="A18" i="38" s="1" a="1"/>
  <c r="A18" i="38" s="1"/>
  <c r="DA32" i="38"/>
  <c r="A32" i="38" s="1" a="1"/>
  <c r="A32" i="38" s="1"/>
  <c r="DA25" i="38"/>
  <c r="A25" i="38" s="1" a="1"/>
  <c r="A25" i="38" s="1"/>
  <c r="DA35" i="38"/>
  <c r="A35" i="38" s="1" a="1"/>
  <c r="A35" i="38" s="1"/>
  <c r="DA13" i="38"/>
  <c r="A13" i="38" s="1" a="1"/>
  <c r="A13" i="38" s="1"/>
  <c r="DA37" i="38"/>
  <c r="A37" i="38" s="1" a="1"/>
  <c r="A37" i="38" s="1"/>
  <c r="DA44" i="38"/>
  <c r="A44" i="38" s="1" a="1"/>
  <c r="A44" i="38" s="1"/>
  <c r="DA20" i="38"/>
  <c r="A20" i="38" s="1" a="1"/>
  <c r="A20" i="38" s="1"/>
  <c r="DA23" i="38"/>
  <c r="A23" i="38" s="1" a="1"/>
  <c r="A23" i="38" s="1"/>
  <c r="DA36" i="38"/>
  <c r="A36" i="38" s="1" a="1"/>
  <c r="A36" i="38" s="1"/>
  <c r="DA33" i="38"/>
  <c r="A33" i="38" s="1" a="1"/>
  <c r="A33" i="38" s="1"/>
  <c r="DA9" i="38"/>
  <c r="A9" i="38" s="1" a="1"/>
  <c r="A9" i="38" s="1"/>
  <c r="DA22" i="38"/>
  <c r="A22" i="38" s="1" a="1"/>
  <c r="A22" i="38" s="1"/>
  <c r="DA34" i="38"/>
  <c r="A34" i="38" s="1" a="1"/>
  <c r="A34" i="38" s="1"/>
  <c r="A29" i="38" l="1" a="1"/>
  <c r="A29" i="38" s="1"/>
  <c r="B29" i="38" a="1"/>
  <c r="B29" i="38" s="1"/>
  <c r="E22" i="42" l="1"/>
  <c r="C21" i="42"/>
  <c r="C27" i="42"/>
  <c r="E27" i="42"/>
  <c r="C43" i="42"/>
  <c r="C45" i="42"/>
  <c r="C26" i="42"/>
  <c r="E18" i="42"/>
  <c r="C29" i="42"/>
  <c r="C37" i="42"/>
  <c r="C25" i="42"/>
  <c r="C33" i="42"/>
  <c r="C28" i="42"/>
  <c r="E26" i="42"/>
  <c r="C22" i="42"/>
  <c r="C41" i="42"/>
  <c r="C31" i="42"/>
  <c r="C36" i="42"/>
  <c r="E31" i="42"/>
  <c r="C32" i="42"/>
  <c r="C39" i="42"/>
  <c r="E30" i="42"/>
  <c r="E34" i="42"/>
  <c r="E43" i="42"/>
  <c r="C24" i="42"/>
  <c r="C20" i="42"/>
  <c r="E33" i="42"/>
  <c r="C38" i="42"/>
  <c r="C18" i="42"/>
  <c r="C23" i="42"/>
  <c r="C34" i="42"/>
  <c r="E39" i="42"/>
  <c r="C30" i="42"/>
  <c r="E29" i="42"/>
  <c r="E20" i="42"/>
  <c r="E24" i="42"/>
  <c r="E25" i="42"/>
  <c r="C44" i="42"/>
  <c r="E44" i="42"/>
  <c r="E42" i="42"/>
  <c r="E45" i="42"/>
  <c r="E36" i="42"/>
  <c r="E23" i="42"/>
  <c r="E40" i="42"/>
  <c r="E21" i="42"/>
  <c r="C19" i="42"/>
  <c r="E32" i="42"/>
  <c r="E41" i="42"/>
  <c r="E37" i="42"/>
  <c r="C35" i="42"/>
  <c r="C40" i="42"/>
  <c r="E35" i="42"/>
  <c r="E19" i="42"/>
  <c r="E28" i="42"/>
  <c r="C42" i="42"/>
  <c r="E17" i="42"/>
  <c r="E38" i="42"/>
  <c r="E46" i="42" l="1"/>
  <c r="C46" i="42"/>
  <c r="D19" i="42" s="1"/>
  <c r="D33" i="42" l="1"/>
  <c r="D36" i="42"/>
  <c r="D23" i="42"/>
  <c r="D39" i="42"/>
  <c r="D37" i="42"/>
  <c r="D29" i="42"/>
  <c r="D28" i="42"/>
  <c r="D31" i="42"/>
  <c r="D43" i="42"/>
  <c r="D17" i="42"/>
  <c r="D8" i="42"/>
  <c r="D44" i="42"/>
  <c r="D22" i="42"/>
  <c r="D35" i="42"/>
  <c r="D24" i="42"/>
  <c r="D18" i="42"/>
  <c r="D42" i="42"/>
  <c r="D21" i="42"/>
  <c r="D41" i="42"/>
  <c r="D7" i="42"/>
  <c r="D10" i="42"/>
  <c r="D20" i="42"/>
  <c r="D27" i="42"/>
  <c r="D38" i="42"/>
  <c r="D30" i="42"/>
  <c r="D32" i="42"/>
  <c r="D34" i="42"/>
  <c r="D9" i="42"/>
  <c r="D46" i="42"/>
  <c r="D45" i="42"/>
  <c r="D26" i="42"/>
  <c r="D40" i="42"/>
  <c r="D25" i="4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<sst xmlns="http://schemas.openxmlformats.org/spreadsheetml/2006/main" count="1555" uniqueCount="631">
  <si>
    <t>EJECUTOR</t>
  </si>
  <si>
    <t>FEDERACIONES</t>
  </si>
  <si>
    <t>AÑO</t>
  </si>
  <si>
    <t>REALIZADO</t>
  </si>
  <si>
    <t>Comité Olímpico/Paralímpico Nacional</t>
  </si>
  <si>
    <t>Comité Olímpico Colombiano</t>
  </si>
  <si>
    <t>Calendario nacional</t>
  </si>
  <si>
    <t>Si</t>
  </si>
  <si>
    <t>Federación deportiva nacional</t>
  </si>
  <si>
    <t>Comité Paralímpico Colombiano</t>
  </si>
  <si>
    <t>Calendario internacional</t>
  </si>
  <si>
    <t>No</t>
  </si>
  <si>
    <t>Federación Colombiana de Actividades subacuáticas</t>
  </si>
  <si>
    <t>Desarrollo deportivo</t>
  </si>
  <si>
    <t>Federación Colombiana de Ajedrez</t>
  </si>
  <si>
    <t>Lineamientos, capacitación y gestión de información</t>
  </si>
  <si>
    <t>Federación Colombiana de Arqueros</t>
  </si>
  <si>
    <t>Aseguramiento biomédico</t>
  </si>
  <si>
    <t>Federación Colombiana de Atletismo</t>
  </si>
  <si>
    <t>Federación Colombiana de Automovilismo</t>
  </si>
  <si>
    <t>Federación Colombiana de Badminton</t>
  </si>
  <si>
    <t>Federación Colombiana de Baile deportivo</t>
  </si>
  <si>
    <t>Federación Colombiana de Baloncesto</t>
  </si>
  <si>
    <t>Federación Colombiana de Balonmano</t>
  </si>
  <si>
    <t>Federación Colombiana de Beisbol</t>
  </si>
  <si>
    <t>Federación Colombiana de Billar</t>
  </si>
  <si>
    <t>Federación Colombiana de Bowling</t>
  </si>
  <si>
    <t>Federación Colombiana de Boxeo</t>
  </si>
  <si>
    <t>Federación Colombiana de Bridge</t>
  </si>
  <si>
    <t>Federación Colombiana de Canotaje</t>
  </si>
  <si>
    <t xml:space="preserve">Federación Colombiana de Ciclismo </t>
  </si>
  <si>
    <t>Federación Colombiana de Coleo</t>
  </si>
  <si>
    <t>Federación Colombiana de Deportes aéreos</t>
  </si>
  <si>
    <t>Federación Colombiana de Deportiva militar</t>
  </si>
  <si>
    <t>Federación Colombiana de Disco volador</t>
  </si>
  <si>
    <t>Federación Colombiana de Ecuestre</t>
  </si>
  <si>
    <t>Federación Colombiana de Esgrima</t>
  </si>
  <si>
    <t>Federación Colombiana de Esquí náutico y wakeboard</t>
  </si>
  <si>
    <t>Federación Colombiana de Fisicoculturismo</t>
  </si>
  <si>
    <t xml:space="preserve">Federación Colombiana de Futbol  </t>
  </si>
  <si>
    <t>Federación Colombiana de Futbol de salón</t>
  </si>
  <si>
    <t>Federación Colombiana de Gimnasia</t>
  </si>
  <si>
    <t>Federación Colombiana de Golf</t>
  </si>
  <si>
    <t>Federación Colombiana de Hapkido</t>
  </si>
  <si>
    <t>Federación Colombiana de Hockey sobre césped</t>
  </si>
  <si>
    <t>Federación Colombiana de Hockey sobre hielo</t>
  </si>
  <si>
    <t>Federación Colombiana de Jiu-jitsu</t>
  </si>
  <si>
    <t>Federación Colombiana de Judo</t>
  </si>
  <si>
    <t>Federación Colombiana de Karate do</t>
  </si>
  <si>
    <t>Federación Colombiana de Karts</t>
  </si>
  <si>
    <t>Federación Colombiana de Levantamiento de pesas</t>
  </si>
  <si>
    <t>Federación Colombiana de Levantamiento de potencia</t>
  </si>
  <si>
    <t>Federación Colombiana de Lucha</t>
  </si>
  <si>
    <t>Federación Colombiana de Motociclismo</t>
  </si>
  <si>
    <t>Federación Colombiana de Motonáutica</t>
  </si>
  <si>
    <t>Federación Colombiana de Natación</t>
  </si>
  <si>
    <t>Federación Colombiana de Orientación</t>
  </si>
  <si>
    <t>Federación Colombiana de Patinaje</t>
  </si>
  <si>
    <t>Federación Colombiana de Porrismo</t>
  </si>
  <si>
    <t>Federación Colombiana de Racquetball</t>
  </si>
  <si>
    <t>Federación Colombiana de Remo</t>
  </si>
  <si>
    <t>Federación Colombiana de Rugby</t>
  </si>
  <si>
    <t>Federación Colombiana de Sambo</t>
  </si>
  <si>
    <t>Federación Colombiana de Savate</t>
  </si>
  <si>
    <t>Federación Colombiana de Softbol</t>
  </si>
  <si>
    <t>Federación Colombiana de Squash</t>
  </si>
  <si>
    <t>Federación Colombiana de Surf</t>
  </si>
  <si>
    <t xml:space="preserve">Federación Colombiana de Taekwondo </t>
  </si>
  <si>
    <t>Federación Colombiana de Tejo</t>
  </si>
  <si>
    <t>Federación Colombiana de Tenis</t>
  </si>
  <si>
    <t>Federación Colombiana de Tenis de mesa</t>
  </si>
  <si>
    <t>Federación Colombiana de Tiro y caza deportiva</t>
  </si>
  <si>
    <t>Federación Colombiana de Triathlón</t>
  </si>
  <si>
    <t>Federación Colombiana de Vela</t>
  </si>
  <si>
    <t>Federación Colombiana de Voleibol</t>
  </si>
  <si>
    <t>Federación Colombiana de Wushu</t>
  </si>
  <si>
    <t>Federación Colombiana de Baloncesto silla de ruedas</t>
  </si>
  <si>
    <t>Federación Colombiana de Boccia</t>
  </si>
  <si>
    <t>Federación Colombiana de FECDEPC parálisis cerebral</t>
  </si>
  <si>
    <t>Federación Colombiana de FECOLDES</t>
  </si>
  <si>
    <t>Federación Colombiana de FEDEDIV</t>
  </si>
  <si>
    <t>Federación Colombiana de FEDES</t>
  </si>
  <si>
    <t>Federación Colombiana de FEDESIR limitados físicos</t>
  </si>
  <si>
    <t>Federación Colombiana de Fútbol PC</t>
  </si>
  <si>
    <t>Federación Colombiana de Para Atletismo</t>
  </si>
  <si>
    <t xml:space="preserve">Federación Colombiana de Para Ciclismo </t>
  </si>
  <si>
    <t>Federación Colombiana de Para Ecuestre</t>
  </si>
  <si>
    <t>Federación Colombiana de Para Natación</t>
  </si>
  <si>
    <t>Federación Colombiana de Para Powerlifting</t>
  </si>
  <si>
    <t>Federación Colombiana de Para Tenis de Mesa</t>
  </si>
  <si>
    <t>Federación Colombiana de Para Triatlón</t>
  </si>
  <si>
    <t>Federación Colombiana de Para Voleibol</t>
  </si>
  <si>
    <t xml:space="preserve">Federación Colombiana de Paracanotaje </t>
  </si>
  <si>
    <t>Federación Colombiana de Rugby silla de ruedas</t>
  </si>
  <si>
    <t>Federación Colombiana de Tenis en silla</t>
  </si>
  <si>
    <t>INSTRUCCIONES PARA DILIGENCIAR EL FORMATO DE ESTIMACIÓN DEL VALOR</t>
  </si>
  <si>
    <t>Diligenciamiento inicial</t>
  </si>
  <si>
    <t>Modificaciones al cronograma</t>
  </si>
  <si>
    <t>PAÍS</t>
  </si>
  <si>
    <t>Nombre organismo deportivo</t>
  </si>
  <si>
    <t>Año</t>
  </si>
  <si>
    <t>SUBLÍNEA DE INVERSIÓN</t>
  </si>
  <si>
    <t>COSTO POR SUBLÍNEA DE INVERSIÓN</t>
  </si>
  <si>
    <t>EVENTO 27</t>
  </si>
  <si>
    <t>EVENTO 28</t>
  </si>
  <si>
    <t>EVENTO 29</t>
  </si>
  <si>
    <t>EVENTO 30</t>
  </si>
  <si>
    <t>EVENTO 31</t>
  </si>
  <si>
    <t>EVENTO 32</t>
  </si>
  <si>
    <t>EVENTO 33</t>
  </si>
  <si>
    <t>EVENTO 34</t>
  </si>
  <si>
    <t>EVENTO 35</t>
  </si>
  <si>
    <t>EVENTO 36</t>
  </si>
  <si>
    <t>EVENTO 37</t>
  </si>
  <si>
    <t>EVENTO 38</t>
  </si>
  <si>
    <t>EVENTO 39</t>
  </si>
  <si>
    <t>EVENTO 40</t>
  </si>
  <si>
    <t>EVENTO 41</t>
  </si>
  <si>
    <t>EVENTO 42</t>
  </si>
  <si>
    <t>EVENTO 43</t>
  </si>
  <si>
    <t>EVENTO 44</t>
  </si>
  <si>
    <t>EVENTO 45</t>
  </si>
  <si>
    <t>EVENTO 46</t>
  </si>
  <si>
    <t>EVENTO 47</t>
  </si>
  <si>
    <t>EVENTO 48</t>
  </si>
  <si>
    <t>EVENTO 49</t>
  </si>
  <si>
    <t>EVENTO 50</t>
  </si>
  <si>
    <t>EVENTO 51</t>
  </si>
  <si>
    <t>EVENTO 52</t>
  </si>
  <si>
    <t>EVENTO 53</t>
  </si>
  <si>
    <t>EVENTO 54</t>
  </si>
  <si>
    <t>EVENTO 55</t>
  </si>
  <si>
    <t>EVENTO 56</t>
  </si>
  <si>
    <t>EVENTO 57</t>
  </si>
  <si>
    <t>EVENTO 58</t>
  </si>
  <si>
    <t>EVENTO 59</t>
  </si>
  <si>
    <t>EVENTO 60</t>
  </si>
  <si>
    <t>EVENTO 61</t>
  </si>
  <si>
    <t>EVENTO 62</t>
  </si>
  <si>
    <t>EVENTO 63</t>
  </si>
  <si>
    <t>EVENTO 64</t>
  </si>
  <si>
    <t>EVENTO 65</t>
  </si>
  <si>
    <t>EVENTO 66</t>
  </si>
  <si>
    <t>EVENTO 67</t>
  </si>
  <si>
    <t>EVENTO 68</t>
  </si>
  <si>
    <t>EVENTO 69</t>
  </si>
  <si>
    <t>EVENTO 70</t>
  </si>
  <si>
    <t>EVENTO 71</t>
  </si>
  <si>
    <t>EVENTO 72</t>
  </si>
  <si>
    <t>EVENTO 73</t>
  </si>
  <si>
    <t>EVENTO 74</t>
  </si>
  <si>
    <t>EVENTO 75</t>
  </si>
  <si>
    <t>EVENTO 76</t>
  </si>
  <si>
    <t>EVENTO 77</t>
  </si>
  <si>
    <t>EVENTO 78</t>
  </si>
  <si>
    <t>EVENTO 79</t>
  </si>
  <si>
    <t>EVENTO 80</t>
  </si>
  <si>
    <t>EVENTO 81</t>
  </si>
  <si>
    <t>EVENTO 82</t>
  </si>
  <si>
    <t>EVENTO 83</t>
  </si>
  <si>
    <t>EVENTO 84</t>
  </si>
  <si>
    <t>EVENTO 85</t>
  </si>
  <si>
    <t>EVENTO 86</t>
  </si>
  <si>
    <t>EVENTO 87</t>
  </si>
  <si>
    <t>EVENTO 88</t>
  </si>
  <si>
    <t>EVENTO 89</t>
  </si>
  <si>
    <t>EVENTO 90</t>
  </si>
  <si>
    <t>EVENTO 91</t>
  </si>
  <si>
    <t>EVENTO 92</t>
  </si>
  <si>
    <t>EVENTO 93</t>
  </si>
  <si>
    <t>EVENTO 94</t>
  </si>
  <si>
    <t>EVENTO 95</t>
  </si>
  <si>
    <t>EVENTO 96</t>
  </si>
  <si>
    <t>EVENTO 97</t>
  </si>
  <si>
    <t>EVENTO 98</t>
  </si>
  <si>
    <t>EVENTO 99</t>
  </si>
  <si>
    <t>EVENTO 100</t>
  </si>
  <si>
    <t>EVENTO 101</t>
  </si>
  <si>
    <t>EVENTO 102</t>
  </si>
  <si>
    <t>EVENTO 103</t>
  </si>
  <si>
    <t>EVENTO 104</t>
  </si>
  <si>
    <t>EVENTO 105</t>
  </si>
  <si>
    <t>EVENTO 106</t>
  </si>
  <si>
    <t>EVENTO 107</t>
  </si>
  <si>
    <t>EVENTO 108</t>
  </si>
  <si>
    <t>EVENTO 109</t>
  </si>
  <si>
    <t>EVENTO 110</t>
  </si>
  <si>
    <t>AUX1</t>
  </si>
  <si>
    <t>AUX2</t>
  </si>
  <si>
    <t>AUX3</t>
  </si>
  <si>
    <t>EJECUTORES</t>
  </si>
  <si>
    <t>SUBLÍNEA</t>
  </si>
  <si>
    <t>Transporte aéreo</t>
  </si>
  <si>
    <t>Transporte terrestre</t>
  </si>
  <si>
    <t>Transporte fluvial y marítimo</t>
  </si>
  <si>
    <t>Transporte de carga</t>
  </si>
  <si>
    <t>Excesos de equipaje</t>
  </si>
  <si>
    <t>Auxilio de marcha</t>
  </si>
  <si>
    <t>Impuestos aeroportuarios</t>
  </si>
  <si>
    <t>Visas</t>
  </si>
  <si>
    <t>Seguros</t>
  </si>
  <si>
    <t>Alojamiento y alimentación</t>
  </si>
  <si>
    <t>Inscripciones</t>
  </si>
  <si>
    <t>Promoción, difusión, comunicación, divulgación, prensa e imgane corporativa</t>
  </si>
  <si>
    <t>Protocolo social y deportivo</t>
  </si>
  <si>
    <t>Servicios audiovisuales, comunicación y prensa</t>
  </si>
  <si>
    <t>Servicios TIC</t>
  </si>
  <si>
    <t>Logística</t>
  </si>
  <si>
    <t>Servicios, insumos, tecnología y suministros de salud</t>
  </si>
  <si>
    <t>Antidopaje</t>
  </si>
  <si>
    <t>Servicios, insumos y suministros de salud</t>
  </si>
  <si>
    <t>Manejo y sostenibilidad ambiental</t>
  </si>
  <si>
    <t>Personal técnico entrenadores</t>
  </si>
  <si>
    <t>Personal técnico especializado</t>
  </si>
  <si>
    <t>Personal técnico de apoyo a la gestión</t>
  </si>
  <si>
    <t>Personal de apoyo para la realización de Juegos y eventos</t>
  </si>
  <si>
    <t>Personal de juzgamiento</t>
  </si>
  <si>
    <t>Personal de apoyo para la realización de eventos</t>
  </si>
  <si>
    <t>Implementación deportiva</t>
  </si>
  <si>
    <t>Insumos tecnológicos para el seguimiento y control técnico</t>
  </si>
  <si>
    <t>Indumentaria</t>
  </si>
  <si>
    <t>Mobiliario</t>
  </si>
  <si>
    <t>Gastos operativos</t>
  </si>
  <si>
    <t>PRESUPUESTO TOTAL</t>
  </si>
  <si>
    <t>EVENTO 21</t>
  </si>
  <si>
    <t>EVENTO 22</t>
  </si>
  <si>
    <t>EVENTO 23</t>
  </si>
  <si>
    <t>EVENTO 24</t>
  </si>
  <si>
    <t>EVENTO 25</t>
  </si>
  <si>
    <t>EVENTO 26</t>
  </si>
  <si>
    <t>Promoción, difusión, comunicación, divulgación, prensa e imagen corporativa</t>
  </si>
  <si>
    <t>Personal de apoyo para la realización de juegos y eventos</t>
  </si>
  <si>
    <t>promoción, difusión, comunicación, divulgación, prensa e imagen corporativa</t>
  </si>
  <si>
    <t>Promoción, difución, comunicación, divulgación, prensa e imagen corporativa</t>
  </si>
  <si>
    <t>Personal de capacitación</t>
  </si>
  <si>
    <t>RESUMEN PRESUPUESTAL POR TIPOS DE EVENTOS Y SUBLÍNEAS DE INVERSIÓN</t>
  </si>
  <si>
    <t>TIPOS DE EVENTOS</t>
  </si>
  <si>
    <t>PARTICIPACIÓN GLOBAL</t>
  </si>
  <si>
    <t>Capacitación</t>
  </si>
  <si>
    <t>Total</t>
  </si>
  <si>
    <t>FOCALIZACIÓN DEPORTE FEMENINO</t>
  </si>
  <si>
    <t>INVERSIÓN</t>
  </si>
  <si>
    <t>SUBLÍNEAS DE INVERSIÓN</t>
  </si>
  <si>
    <t>EVENTO</t>
  </si>
  <si>
    <t xml:space="preserve"> Transporte aéreo</t>
  </si>
  <si>
    <t xml:space="preserve"> Transporte terrestre</t>
  </si>
  <si>
    <t xml:space="preserve"> Visas</t>
  </si>
  <si>
    <t>CALENDARIO NACIONAL
 POSICIONAMIENTO Y LIDERAZGO DEPORTIVO</t>
  </si>
  <si>
    <t>COMITÉ</t>
  </si>
  <si>
    <t>FEDERACIÓN DEPORTIVA NACIONAL</t>
  </si>
  <si>
    <t>Ejecutor</t>
  </si>
  <si>
    <t>CALENDARIO INTERNACIONAL
 POSICIONAMIENTO Y LIDERAZGO DEPORTIVO</t>
  </si>
  <si>
    <t>OTRO</t>
  </si>
  <si>
    <t>DESARROLLO DEPORTIVO
 POSICIONAMIENTO Y LIDERAZGO DEPORTIVO</t>
  </si>
  <si>
    <t>CAPACITACIÓN
 POSICIONAMIENTO Y LIDERAZGO DEPORTIVO</t>
  </si>
  <si>
    <t>DEPORTE FEMEMINO
 POSICIONAMIENTO Y LIDERAZGO DEPORTIVO</t>
  </si>
  <si>
    <t>PARTICIPACIÓN GLOBAL %</t>
  </si>
  <si>
    <t xml:space="preserve">MODALIDAD DEPORTIVA </t>
  </si>
  <si>
    <t>TIPO DE EVENTO</t>
  </si>
  <si>
    <t>VALOR TOTAL DE ALOJAMIENTO</t>
  </si>
  <si>
    <t>VALOR TOTAL DE INSCRIPCIONES</t>
  </si>
  <si>
    <t>HOMBRES</t>
  </si>
  <si>
    <t xml:space="preserve">VALOR TOTAL SEGUROS TARJETA DE ASISTENCIA </t>
  </si>
  <si>
    <t>TRANSPORTE</t>
  </si>
  <si>
    <t xml:space="preserve">SEGUROS </t>
  </si>
  <si>
    <t>LOGISTICA</t>
  </si>
  <si>
    <t>HOMBRES-2</t>
  </si>
  <si>
    <t>MUEJERES-2</t>
  </si>
  <si>
    <t xml:space="preserve">VALOR TOTAL </t>
  </si>
  <si>
    <t xml:space="preserve">TOTA PARTICIPANTES </t>
  </si>
  <si>
    <t>AUTORIDADES JUZGAMIENTO</t>
  </si>
  <si>
    <t>MUJERES</t>
  </si>
  <si>
    <t xml:space="preserve">VALOR TOTAL PARTICIPANTES </t>
  </si>
  <si>
    <t>TIPO ACTIVIDAD</t>
  </si>
  <si>
    <t>NOMBRE EVENTO</t>
  </si>
  <si>
    <t>FECHA FINAL</t>
  </si>
  <si>
    <t>FECHA INICIAL</t>
  </si>
  <si>
    <t>ESTADO REALIZADO</t>
  </si>
  <si>
    <t>CANTIDAD DE ATLETAS</t>
  </si>
  <si>
    <t>FEDERACIÓN 
COMITÉ</t>
  </si>
  <si>
    <t xml:space="preserve">CANTIDAD APOYOS   LOGISTICOS, BIOMEDICOS
Y PRENSA </t>
  </si>
  <si>
    <t>DEPORTE</t>
  </si>
  <si>
    <t>MODALIDAD</t>
  </si>
  <si>
    <t xml:space="preserve">Natacion Aletas Piscina </t>
  </si>
  <si>
    <t xml:space="preserve">Natacion Aletas Aguas Abiertas </t>
  </si>
  <si>
    <t>Hokey</t>
  </si>
  <si>
    <t xml:space="preserve">Rugby </t>
  </si>
  <si>
    <t>Pesca</t>
  </si>
  <si>
    <t>Orientacion</t>
  </si>
  <si>
    <t>Buceo</t>
  </si>
  <si>
    <t>Apnea</t>
  </si>
  <si>
    <t>Rapido</t>
  </si>
  <si>
    <t>Bala</t>
  </si>
  <si>
    <t>Clasico</t>
  </si>
  <si>
    <t xml:space="preserve">Compuesto </t>
  </si>
  <si>
    <t>Recurvo</t>
  </si>
  <si>
    <t>Campo</t>
  </si>
  <si>
    <t>Pista</t>
  </si>
  <si>
    <t>Marcha - Montaña Y Trail - Cross Country</t>
  </si>
  <si>
    <t xml:space="preserve">Maraton </t>
  </si>
  <si>
    <t>Sencillo</t>
  </si>
  <si>
    <t>Dobles</t>
  </si>
  <si>
    <t>Mixtos</t>
  </si>
  <si>
    <t>Baile Deportivo</t>
  </si>
  <si>
    <t>3x3</t>
  </si>
  <si>
    <t>5x5</t>
  </si>
  <si>
    <t>Balonmano</t>
  </si>
  <si>
    <t>Beisbol</t>
  </si>
  <si>
    <t>Tres Bandas</t>
  </si>
  <si>
    <t>Pool Bola 9</t>
  </si>
  <si>
    <t>Heyball</t>
  </si>
  <si>
    <t>Bowling</t>
  </si>
  <si>
    <t>Olimpica</t>
  </si>
  <si>
    <t>Bridge</t>
  </si>
  <si>
    <t>Canoa</t>
  </si>
  <si>
    <t>Slalom</t>
  </si>
  <si>
    <t>Kayak</t>
  </si>
  <si>
    <t>Freestyle</t>
  </si>
  <si>
    <t>Ruta</t>
  </si>
  <si>
    <t>Bmx Racing</t>
  </si>
  <si>
    <t>Mtb</t>
  </si>
  <si>
    <t>Aeromodelismo</t>
  </si>
  <si>
    <t>Ala Delta</t>
  </si>
  <si>
    <t>Paracaidismo</t>
  </si>
  <si>
    <t>Paramotor</t>
  </si>
  <si>
    <t>Parapente</t>
  </si>
  <si>
    <t>Karts</t>
  </si>
  <si>
    <t>Motonáutica</t>
  </si>
  <si>
    <t xml:space="preserve">Automovilismo </t>
  </si>
  <si>
    <t>Motociclismo</t>
  </si>
  <si>
    <t>Disco Volador</t>
  </si>
  <si>
    <t>Adiestramiento</t>
  </si>
  <si>
    <t>Prueba Completa</t>
  </si>
  <si>
    <t>Salto</t>
  </si>
  <si>
    <t>Escalada</t>
  </si>
  <si>
    <t>Espada</t>
  </si>
  <si>
    <t>Sable</t>
  </si>
  <si>
    <t>Florete</t>
  </si>
  <si>
    <t xml:space="preserve">Dota 2 </t>
  </si>
  <si>
    <t>Efootball</t>
  </si>
  <si>
    <t>Figuras</t>
  </si>
  <si>
    <t>Overall</t>
  </si>
  <si>
    <t>Wakeboard</t>
  </si>
  <si>
    <t>Fisicoculturismo</t>
  </si>
  <si>
    <t>Sala</t>
  </si>
  <si>
    <t>Futbol De Salón</t>
  </si>
  <si>
    <t>Ritmica</t>
  </si>
  <si>
    <t xml:space="preserve">Trampolin </t>
  </si>
  <si>
    <t>Aerobica</t>
  </si>
  <si>
    <t>Artistica</t>
  </si>
  <si>
    <t>Individual</t>
  </si>
  <si>
    <t>Equipos</t>
  </si>
  <si>
    <t>Combate</t>
  </si>
  <si>
    <t xml:space="preserve">Fighting </t>
  </si>
  <si>
    <t>Newaza</t>
  </si>
  <si>
    <t>Kata</t>
  </si>
  <si>
    <t>Kumite</t>
  </si>
  <si>
    <t>Karate Do</t>
  </si>
  <si>
    <t>Lev. De Pesas</t>
  </si>
  <si>
    <t>Greco</t>
  </si>
  <si>
    <t>Libre</t>
  </si>
  <si>
    <t>Muay Thai</t>
  </si>
  <si>
    <t>Carreras</t>
  </si>
  <si>
    <t>Aguas Abiertas</t>
  </si>
  <si>
    <t>Clavados</t>
  </si>
  <si>
    <t>Clavados De Altura</t>
  </si>
  <si>
    <t>Polo Acuatico</t>
  </si>
  <si>
    <t xml:space="preserve">Orientación </t>
  </si>
  <si>
    <t>Velocidad</t>
  </si>
  <si>
    <t>Skateboarding</t>
  </si>
  <si>
    <t>Artístico</t>
  </si>
  <si>
    <t>Hockey Línea</t>
  </si>
  <si>
    <t>Hockey Patin</t>
  </si>
  <si>
    <t>Roller Freestyle</t>
  </si>
  <si>
    <t>Inline Freestyle</t>
  </si>
  <si>
    <t>Inline Downhill</t>
  </si>
  <si>
    <t>Scooter</t>
  </si>
  <si>
    <t>Skate Cross</t>
  </si>
  <si>
    <t>Hielo</t>
  </si>
  <si>
    <t>Porrismo</t>
  </si>
  <si>
    <t>Racquetbol</t>
  </si>
  <si>
    <t>Remo</t>
  </si>
  <si>
    <t>Rugby</t>
  </si>
  <si>
    <t>Sevens</t>
  </si>
  <si>
    <t>Sambo</t>
  </si>
  <si>
    <t>Savate</t>
  </si>
  <si>
    <t>Softbol</t>
  </si>
  <si>
    <t>Sencillos</t>
  </si>
  <si>
    <t>Dobles Mixtos</t>
  </si>
  <si>
    <t>Shortboard</t>
  </si>
  <si>
    <t>Longboard</t>
  </si>
  <si>
    <t>Bodyboard</t>
  </si>
  <si>
    <t>Sup Race</t>
  </si>
  <si>
    <t xml:space="preserve">Poomsae </t>
  </si>
  <si>
    <t>Tejo</t>
  </si>
  <si>
    <t>Dobles Y Dobles Mixto</t>
  </si>
  <si>
    <t>Tenis</t>
  </si>
  <si>
    <t>Individuales</t>
  </si>
  <si>
    <t>Pistola</t>
  </si>
  <si>
    <t>Rifle</t>
  </si>
  <si>
    <t>Escopeta</t>
  </si>
  <si>
    <t>Estandar</t>
  </si>
  <si>
    <t>Sprint</t>
  </si>
  <si>
    <t>Duatlon</t>
  </si>
  <si>
    <t>Sunfish</t>
  </si>
  <si>
    <t>Piso</t>
  </si>
  <si>
    <t>Playa</t>
  </si>
  <si>
    <t>Wushu</t>
  </si>
  <si>
    <t>N/A</t>
  </si>
  <si>
    <t xml:space="preserve">COMITÉ OLÍMPICO COLOMBIANO </t>
  </si>
  <si>
    <t>COMITÉ PARALÍMPICO COLOMBIANO</t>
  </si>
  <si>
    <t>SUBTOTAL</t>
  </si>
  <si>
    <t>STAFF</t>
  </si>
  <si>
    <t>ENTRENADORES</t>
  </si>
  <si>
    <t xml:space="preserve">CLASIFICADORES </t>
  </si>
  <si>
    <t xml:space="preserve">VALOR TOTAL DE TRANSPORTE  TERRESTRE  </t>
  </si>
  <si>
    <t>ATLETAS</t>
  </si>
  <si>
    <t>OFIALES TECNICOS</t>
  </si>
  <si>
    <t>PERSONAL BIOMEDICO</t>
  </si>
  <si>
    <t>INDUMENTARIA DEPORTIVA</t>
  </si>
  <si>
    <t>TODAS</t>
  </si>
  <si>
    <t xml:space="preserve"> EVENTOS DE PARTICIPACIÓN</t>
  </si>
  <si>
    <t xml:space="preserve">NOMBRE Y VERSIÓN DEL EVENTO </t>
  </si>
  <si>
    <t>DEPORTE, FEDERACIÓN U ORGANISMO DEPORTIVO</t>
  </si>
  <si>
    <t>VALOR INVERSIÓN DE TKT AEREO</t>
  </si>
  <si>
    <t>VALOR  LOGISTICA PARTICIPACIONES ESPECIALES Y/O ALQUILER DE ESCENARIOS / ZONA DE ESTANCIA/CABALLOS  (PESOS)</t>
  </si>
  <si>
    <t xml:space="preserve">AUXILIOS DE MARCHA </t>
  </si>
  <si>
    <t>MISION</t>
  </si>
  <si>
    <t>SUBTOTAL2</t>
  </si>
  <si>
    <t>SUBTOTAL3</t>
  </si>
  <si>
    <t>TOTALES</t>
  </si>
  <si>
    <t>Deportiva Militar</t>
  </si>
  <si>
    <t xml:space="preserve">PLAN DE INVERSIÓN </t>
  </si>
  <si>
    <t xml:space="preserve">EVENTOS </t>
  </si>
  <si>
    <t>CAPACITADORES</t>
  </si>
  <si>
    <t xml:space="preserve">CANTIDAD APOYOS   LOGISTICOS, 
Y PRENSA </t>
  </si>
  <si>
    <t>PROFESIONALES CCD</t>
  </si>
  <si>
    <t>DELEGADOS</t>
  </si>
  <si>
    <t>TOTAL</t>
  </si>
  <si>
    <t>FEDERACIÓN COLOMBIANA DE ACT. SUBACUÁTICAS</t>
  </si>
  <si>
    <t>FEDERACIÓN COLOMBIANA DE AJEDREZ</t>
  </si>
  <si>
    <t xml:space="preserve">FEDERACIÓN COLOMBIANA DE ARQUERIA </t>
  </si>
  <si>
    <t>FEDERACIÓN COLOMBIANA DE ATLETISMO</t>
  </si>
  <si>
    <t>FEDERACIÓN COLOMBIANA DE BADMINTON</t>
  </si>
  <si>
    <t>FEDERACIÓN COLOMBIANA DE BAILE DEPORTIVO</t>
  </si>
  <si>
    <t>FEDERACIÓN COLOMBIANA DE BALONCESTO</t>
  </si>
  <si>
    <t>FEDERACIÓN COLOMBIANA DE BALONMANO</t>
  </si>
  <si>
    <t>FEDERACIÓN COLOMBIANA DE BEISBOL</t>
  </si>
  <si>
    <t>FEDERACIÓN COLOMBIANA DE BILLAR</t>
  </si>
  <si>
    <t>FEDERACIÓN COLOMBIANA DE BOWLING</t>
  </si>
  <si>
    <t>FEDERACIÓN COLOMBIANA DE BOXEO</t>
  </si>
  <si>
    <t xml:space="preserve"> FEDERACIÓN COLOMBIANA DE BRIDGE</t>
  </si>
  <si>
    <t>FEDERACIÓN COLOMBIANA DE CANOTAJE</t>
  </si>
  <si>
    <t>FEDERACIÓN COLOMBIANA DE CICLISMO</t>
  </si>
  <si>
    <t>FEDERACIÓN COLOMBIANA DE DEPORTES AEREOS</t>
  </si>
  <si>
    <t xml:space="preserve">FEDERACIÓN COLOMBIANA DE AUTOMOVILISMO </t>
  </si>
  <si>
    <t>FEDERACIÓN COLOMBIANA DE MOTOCICLISMO</t>
  </si>
  <si>
    <t>FEDERACIÓN DEPORTIVA MILITAR</t>
  </si>
  <si>
    <t>FEDERACIÓN COLOMBIANA DE DISCO VOLADOR</t>
  </si>
  <si>
    <t>FEDERACIÓN COLOMBIANA DE ECUESTRE</t>
  </si>
  <si>
    <t>FEDERACIÓN COLOMBIANA DE ESCALADA</t>
  </si>
  <si>
    <t>FEDERACIÓN COLOMBIANA DE ESGRIMA</t>
  </si>
  <si>
    <t>FEDERACIÓN COLOMBIANA DE E-SPORT</t>
  </si>
  <si>
    <t>FEDERACIÓN COLOMBIANA DE ESQUI NAUTICO</t>
  </si>
  <si>
    <t xml:space="preserve">FEDERACIÓN COLOMBIANA DE FISICOCULTURISMO </t>
  </si>
  <si>
    <t>FEDERACIÓN COLOMBIANA DE FUTBOL</t>
  </si>
  <si>
    <t>FEDERACIÓN COLOMBIANA DE FUTBOL DE SALÓN</t>
  </si>
  <si>
    <t>FEDERACIÓN COLOMBIANA DE GIMNASIA</t>
  </si>
  <si>
    <t>FEDERACIÓN COLOMBIANA DE GOLF</t>
  </si>
  <si>
    <t>FEDERACIÓN COLOMBIANA DE HAPKIDO</t>
  </si>
  <si>
    <t>FEDERACIÓN COLOMBIANA DE JIUJITSU</t>
  </si>
  <si>
    <t>FEDERACIÓN COLOMBIANA DE JUDO</t>
  </si>
  <si>
    <t>FEDERACIÓN COLOMBIANA DE KARATE DO</t>
  </si>
  <si>
    <t>FEDERACIÓN COLOMBIANA DE LEV. DE PESAS</t>
  </si>
  <si>
    <t>FEDERACIÓN COLOMBIANA DE LUCHA</t>
  </si>
  <si>
    <t>FEDERACIÓN COLOMBIANA DE MUAY THAI</t>
  </si>
  <si>
    <t>FEDERACIÓN COLOMBIANA DE NATACION</t>
  </si>
  <si>
    <t xml:space="preserve">FEDERACIÓN COLOMBIANA DE ORIENTACIÓN </t>
  </si>
  <si>
    <t>FEDERACIÓN COLOMBIANA DE PATINAJE</t>
  </si>
  <si>
    <t>FEDERACIÓN COLOMBIANA DE PORRISMO</t>
  </si>
  <si>
    <t>FEDERACIÓN COLOMBIANA DE RACQUETBOL</t>
  </si>
  <si>
    <t>FEDERACIÓN COLOMBIANA DE REMO</t>
  </si>
  <si>
    <t>FEDERACIÓN COLOMBIANA DE RUGBY</t>
  </si>
  <si>
    <t>FEDERACIÓN COLOMBIANA DE SAMBO</t>
  </si>
  <si>
    <t>FEDERACIÓN COLOMBIANA DE SAVATE</t>
  </si>
  <si>
    <t>FEDERACIÓN COLOMBIANA DE SOFTBOL</t>
  </si>
  <si>
    <t>FEDERACIÓN COLOMBIANA DE SQUASH</t>
  </si>
  <si>
    <t>FEDERACIÓN COLOMBIANA DE SURF</t>
  </si>
  <si>
    <t>FEDERACIÓN COLOMBIANA DE TAEKWONDO</t>
  </si>
  <si>
    <t>FEDERACIÓN COLOMBIANA DE TEJO</t>
  </si>
  <si>
    <t>FEDERACIÓN COLOMBIANA DE TENIS</t>
  </si>
  <si>
    <t>FEDERACIÓN COLOMBIANA DE TENIS DE MESA</t>
  </si>
  <si>
    <t>FEDERACIÓN COLOMBIANA DE TIRO Y CAZA DEPORTIVA</t>
  </si>
  <si>
    <t>FEDERACIÓN COLOMBIANA DE TRIATLON</t>
  </si>
  <si>
    <t>FEDERACIÓN COLOMBIANA DE VELA</t>
  </si>
  <si>
    <t>FEDERACIÓN COLOMBIANA DE VOLEIBOL</t>
  </si>
  <si>
    <t>FEDERACIÓN COLOMBIANA DE WUSHU</t>
  </si>
  <si>
    <t>FEDERACIÓN COLOMBIANA DE PARA ATLETISMO</t>
  </si>
  <si>
    <t>FEDERACIÓN COLOMBIANA DE PARANATACIÓN</t>
  </si>
  <si>
    <t>FEDERACIÓN COLOMBIANA DE PARA POWERLIFTING</t>
  </si>
  <si>
    <t>FEDERACIÓN DE DEPORTES DE DISCAPACIDAD VISUAL FEDEDIV</t>
  </si>
  <si>
    <t>FEDERACIÓN COLOMBIANA DE DEPORTES PARA SORDOS-FECOLDES</t>
  </si>
  <si>
    <t>FEDERACIÓN COLOMBIANA DE BALONCESTO SILLA DE RUEDAS</t>
  </si>
  <si>
    <t xml:space="preserve">FEDERACIÓN COLOMBIANA DE TENIS SILLA DE RUEDAS </t>
  </si>
  <si>
    <t>FEDERACIÓN COLOMBIANA DE PARA VOLEIBOL</t>
  </si>
  <si>
    <t>FEDERACIÓN COLOMBIANA DE FUTBOL 7 PC</t>
  </si>
  <si>
    <t>FEDERACIÓN COLOMBIANA TIRO PARADEPORTIVO</t>
  </si>
  <si>
    <t>FEDERACIÓN COLOMBIANA DE BOCCIA</t>
  </si>
  <si>
    <t>FEDERACIÓN COLOMBIANA DE RUGBY SILLA RUEDAS</t>
  </si>
  <si>
    <t>FEDERACIÓN COLOMBIANA DE DEPORTES ESPECIALES FEDES</t>
  </si>
  <si>
    <t xml:space="preserve">FECDE PC </t>
  </si>
  <si>
    <t>FEDESIR</t>
  </si>
  <si>
    <t>PREMUNDIAL FEMENINO MAYORES</t>
  </si>
  <si>
    <t>MUNDIAL SUB 17 FEMENINO</t>
  </si>
  <si>
    <t>SEGUNDA VENTANA ELIMINATORIAS AL MUNDIAL MAYORES MASCULINO</t>
  </si>
  <si>
    <t>TERCERA VENTANA ELIMINATORIAS AL MUNDIAL MAYORES MASCULINO</t>
  </si>
  <si>
    <t>CUARTA VENTANA ELIMINATORIAS AL MUNDIAL MAYORES MASCULINO</t>
  </si>
  <si>
    <t>SURAMERICANO MAYORES FEMENINO</t>
  </si>
  <si>
    <t>SURAMERICANO SUB 15 MASCULINO</t>
  </si>
  <si>
    <t xml:space="preserve">SURAMERICANO SUB 15 FEMENINO </t>
  </si>
  <si>
    <t>INTERLIGAS  SUB 16 FEMENINO</t>
  </si>
  <si>
    <t>INTERLIGAS  SUB 16 MASCULINO</t>
  </si>
  <si>
    <t>INTERLIGAS SUB 17 MASCULINO</t>
  </si>
  <si>
    <t>INTERLIGAS SUB 17 FEMENINA</t>
  </si>
  <si>
    <t>INTERLIGAS CLUBES 3X3 MAYORES M Y F</t>
  </si>
  <si>
    <t>INTERLIGAS CLUBES 3X3 JUVENIL M Y F</t>
  </si>
  <si>
    <t>INTERLIGAS CLUBES 3X3 JUNIOR M Y F</t>
  </si>
  <si>
    <t>INTERLIGAS  SUB 15 MASCULINO</t>
  </si>
  <si>
    <t>INTERLIGAS  SUB 15 FEMENINO</t>
  </si>
  <si>
    <t>INTERLIGAS  SUB 14 FEMENINO</t>
  </si>
  <si>
    <t>INTERLIGAS  SUB 14 MASCULINO</t>
  </si>
  <si>
    <t>FESTIVAL NACIONAL DE MINIBALONCESTO 1ER SEMESTRE</t>
  </si>
  <si>
    <t>CAMPEONATO NACIONAL PASARELLA</t>
  </si>
  <si>
    <t>FESTIVAL NACIONAL DE MINIBALONCESTO 2DO SEMESTRE</t>
  </si>
  <si>
    <t>CAMPAMENTO SELECCION MAYORES FEMENINA PREMUNDIAL</t>
  </si>
  <si>
    <t>CAMPAMENTO SELECCION SUB 17 FEMENINA MUNDIAL</t>
  </si>
  <si>
    <t>Calendario Nacional</t>
  </si>
  <si>
    <t>23 DE FEBRERO</t>
  </si>
  <si>
    <t>3 DE MARZO</t>
  </si>
  <si>
    <t>11 DE MARZO</t>
  </si>
  <si>
    <t>17 DE MARZO</t>
  </si>
  <si>
    <t>29 DE JUNIO</t>
  </si>
  <si>
    <t>7 DE JULIO</t>
  </si>
  <si>
    <t>1 DE AGOSTO</t>
  </si>
  <si>
    <t>9 DE AGOSTO</t>
  </si>
  <si>
    <t>7 DE AGOSTO</t>
  </si>
  <si>
    <t>13 DE AGOSTO</t>
  </si>
  <si>
    <t>21 DE AGOSTO</t>
  </si>
  <si>
    <t>31 AGOSTO</t>
  </si>
  <si>
    <t>19 DE OCTUBRE</t>
  </si>
  <si>
    <t>25 DE OCTUBRE</t>
  </si>
  <si>
    <t>9 DE NOVIEMBRE</t>
  </si>
  <si>
    <t>15 DE NOVIEMBRE</t>
  </si>
  <si>
    <t>1 DE MARZO</t>
  </si>
  <si>
    <t>7 DE MARZO</t>
  </si>
  <si>
    <t>10 DE AGOSTO</t>
  </si>
  <si>
    <t>17 DE AGOSTO</t>
  </si>
  <si>
    <t>INTERLIGA CLUBES SUB 16 MASCULINO</t>
  </si>
  <si>
    <t>INTERLIGAS SUB 16 FEMENINO</t>
  </si>
  <si>
    <t>INTERLIGA  SUB 17 MASCULINO</t>
  </si>
  <si>
    <t>INTERLIGA SUB 17 FEMENINO</t>
  </si>
  <si>
    <t xml:space="preserve">INTERLIGAS CLUBES 3X3 MAYORES FEMENINO Y MASCULINO </t>
  </si>
  <si>
    <t>INTERLIGAS CLUBES 3X3 JUVENIL FEMENINO Y MASCULINO</t>
  </si>
  <si>
    <t>INTERLIGAS CLUBES 3X3 JUNIOR M y F</t>
  </si>
  <si>
    <t>INTERLIGA SUB 15 MASCULINO</t>
  </si>
  <si>
    <t>INTERLIGA  SUB 15 FEMENINO</t>
  </si>
  <si>
    <t>INTERLIGA CLUBES SUB 14 FEMENINO</t>
  </si>
  <si>
    <t>CAMPAMENTO PASARELLA INTERLIGA CLUBES</t>
  </si>
  <si>
    <t>INTERLIGA CLUBES SUB 14 MASCULINO</t>
  </si>
  <si>
    <t>FESTIVAL NAL DE MINIBALONCESTO 1ER SEMESTRE</t>
  </si>
  <si>
    <t>FESTIVAL NAL DE MINIBALONCESTO 2DO SEMESTRE</t>
  </si>
  <si>
    <t>CAMPAMENTO SELECCIÒN MAYORES FEMENINO PREMUNDIAL</t>
  </si>
  <si>
    <t>CAMPAMENTO SELECCIÒN FEMENINA SUB 17 MUNDIAL</t>
  </si>
  <si>
    <t>CAMPAMENTO SELECCIÓN SUB 15 FEMENINA</t>
  </si>
  <si>
    <t xml:space="preserve">CAMPAMENTO SELECCIÓN SUB 15 MASCULINA </t>
  </si>
  <si>
    <t>APOYO A LA GESTION</t>
  </si>
  <si>
    <t>PREMUNDIAL FEMENINO LYON FRANCIA</t>
  </si>
  <si>
    <t xml:space="preserve">MUNDIAL SUB 17 FEMENINO REPUBLICA CHECA </t>
  </si>
  <si>
    <t xml:space="preserve">SEGUNDA VENTANA ELIMINATORIAS AL MUNDIAL MAYORES MASCULINO </t>
  </si>
  <si>
    <t xml:space="preserve">SURAMERICANO MAYORES FEMENINO </t>
  </si>
  <si>
    <t>SURAMERICANO SUB 15 FEMENINO</t>
  </si>
  <si>
    <t xml:space="preserve">SURAMERICANO SUB 15 MASCULINO </t>
  </si>
  <si>
    <t>APOYO A LA GESTIÓN</t>
  </si>
  <si>
    <t>MUNDIAL SUB 17 FEMENINO REPUBLICA CHECA</t>
  </si>
  <si>
    <t>INTERLIGAS SUB 17 FEMENINO</t>
  </si>
  <si>
    <t>INTERLIGAS CLUBES 3X3 MAYORES FEMENINO</t>
  </si>
  <si>
    <t>INTERLIGAS CLUBES 3X3 JUVENIL FEMENINO</t>
  </si>
  <si>
    <t>INTERLIGAS CLUBES 3X3 JUNIOR FEMENINO</t>
  </si>
  <si>
    <t>INTERLIGAS SUB 15 FEMENINO</t>
  </si>
  <si>
    <t>INTERLIGAS SUB 14 FEMENINO</t>
  </si>
  <si>
    <t>CAMPEONATO NACIONAL PASARELA</t>
  </si>
  <si>
    <t xml:space="preserve">FESTIVAL NACIONAL DE MINIBALONCESTO </t>
  </si>
  <si>
    <t>CHILE (VALDIVIA) BRASIL (BELO HORIZONTE)</t>
  </si>
  <si>
    <t>FRANCIA (LYON)</t>
  </si>
  <si>
    <t>COLOMBIA (CALI)</t>
  </si>
  <si>
    <t>ARGENTINA (BUENOS AIRES)</t>
  </si>
  <si>
    <t>MEXICO (CIUDAD DE MÉXICO)</t>
  </si>
  <si>
    <t>REPUBLICA CHECA (BRNO)</t>
  </si>
  <si>
    <t>CHILE (SANTIAGO DE CHILE)</t>
  </si>
  <si>
    <t>ECUADOR (QUITO)</t>
  </si>
  <si>
    <t>24 DE MAYO</t>
  </si>
  <si>
    <t>30 DE MAYO</t>
  </si>
  <si>
    <t>COLOMBIA (CARTAGO)</t>
  </si>
  <si>
    <t>COLOMBIA (VALLEDUPAR)</t>
  </si>
  <si>
    <t>12 DE JULIO</t>
  </si>
  <si>
    <t>18 DE JULIO</t>
  </si>
  <si>
    <t>COLOMBIA (MEDELLIN)</t>
  </si>
  <si>
    <t>COLOMBIA (BOGOTA)</t>
  </si>
  <si>
    <t>4 DE AGOSTO</t>
  </si>
  <si>
    <t>8 DE AGOSTO</t>
  </si>
  <si>
    <t>1 DE SEPTIEMBRE</t>
  </si>
  <si>
    <t>5 DE SEPTIEMBRE</t>
  </si>
  <si>
    <t>COLOMBIA (BUCARAMANGA)</t>
  </si>
  <si>
    <t>4 DE OCTUBRE</t>
  </si>
  <si>
    <t>11 DE OCTUBRE</t>
  </si>
  <si>
    <t>COLOMBIA (ARMENIA)</t>
  </si>
  <si>
    <t>26 DE JUNIO</t>
  </si>
  <si>
    <t>30 DE JUNIO</t>
  </si>
  <si>
    <t>COLOMBIA (YOPAL)</t>
  </si>
  <si>
    <t>5 DE OCTUBRE</t>
  </si>
  <si>
    <t>9 DE OCTUBRE</t>
  </si>
  <si>
    <t>COLOMBIA (BARRANQUILLA)</t>
  </si>
  <si>
    <t>6 DE NOVIEMBRE</t>
  </si>
  <si>
    <t>14 DE NOVIEMBRE</t>
  </si>
  <si>
    <t>24 DE ABRIL</t>
  </si>
  <si>
    <t>2 DE MAYO</t>
  </si>
  <si>
    <t>COLOMBIA CALI)</t>
  </si>
  <si>
    <t>11 DE SEPTIEMBRE</t>
  </si>
  <si>
    <t>19 DE SEPTIEMBRE</t>
  </si>
  <si>
    <t>25 DE SEPTIEMBRE</t>
  </si>
  <si>
    <t>3 DE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</si>
</sst>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d&quot; DE &quot;mmmm"/>
  </numFmts>
  <fonts count="23">
    <font>
      <sz val="11"/>
      <color theme="1"/>
      <name val="Calibri"/>
      <family val="2"/>
      <scheme val="minor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Arial"/>
      <family val="2"/>
    </font>
    <font>
      <sz val="11"/>
      <color theme="1" tint="0.499984740745262"/>
      <name val="Calibri"/>
      <family val="2"/>
      <scheme val="minor"/>
    </font>
    <font>
      <b/>
      <sz val="11"/>
      <color theme="0"/>
      <name val="ADLaM Display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1"/>
      <color theme="2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C52E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5B0542"/>
        <bgColor indexed="64"/>
      </patternFill>
    </fill>
    <fill>
      <patternFill patternType="solid">
        <fgColor theme="1"/>
        <bgColor theme="1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rgb="FF000000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 style="medium">
        <color rgb="FF4472C4"/>
      </bottom>
      <diagonal/>
    </border>
    <border>
      <left style="medium">
        <color rgb="FF4472C4"/>
      </left>
      <right style="medium">
        <color rgb="FF4472C4"/>
      </right>
      <top style="thin">
        <color theme="4"/>
      </top>
      <bottom style="medium">
        <color rgb="FF4472C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rgb="FF4472C4"/>
      </left>
      <right style="medium">
        <color rgb="FF4472C4"/>
      </right>
      <top/>
      <bottom/>
      <diagonal/>
    </border>
    <border>
      <left style="thin">
        <color rgb="FFD8D8D8"/>
      </left>
      <right style="thin">
        <color rgb="FFD8D8D8"/>
      </right>
      <top/>
      <bottom/>
      <diagonal/>
    </border>
    <border>
      <left style="thin">
        <color rgb="FFD8D8D8"/>
      </left>
      <right style="thin">
        <color rgb="FFD8D8D8"/>
      </right>
      <top style="thin">
        <color rgb="FF000000"/>
      </top>
      <bottom/>
      <diagonal/>
    </border>
  </borders>
  <cellStyleXfs count="7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</cellStyleXfs>
  <cellXfs count="199">
    <xf numFmtId="0" fontId="0" fillId="0" borderId="0" xfId="0"/>
    <xf numFmtId="0" fontId="0" fillId="0" borderId="0" xfId="0" applyProtection="1">
      <protection locked="0"/>
    </xf>
    <xf numFmtId="0" fontId="2" fillId="0" borderId="0" xfId="3"/>
    <xf numFmtId="0" fontId="2" fillId="0" borderId="2" xfId="3" applyBorder="1"/>
    <xf numFmtId="0" fontId="2" fillId="0" borderId="3" xfId="3" applyBorder="1"/>
    <xf numFmtId="0" fontId="3" fillId="0" borderId="4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2" fillId="0" borderId="5" xfId="3" applyBorder="1"/>
    <xf numFmtId="0" fontId="2" fillId="0" borderId="4" xfId="3" applyBorder="1"/>
    <xf numFmtId="0" fontId="2" fillId="0" borderId="6" xfId="3" applyBorder="1"/>
    <xf numFmtId="0" fontId="2" fillId="0" borderId="7" xfId="3" applyBorder="1"/>
    <xf numFmtId="164" fontId="4" fillId="0" borderId="26" xfId="2" applyNumberFormat="1" applyFont="1" applyBorder="1" applyProtection="1">
      <protection locked="0"/>
    </xf>
    <xf numFmtId="164" fontId="4" fillId="2" borderId="26" xfId="2" applyNumberFormat="1" applyFont="1" applyFill="1" applyBorder="1" applyProtection="1">
      <protection locked="0"/>
    </xf>
    <xf numFmtId="164" fontId="4" fillId="0" borderId="26" xfId="2" applyNumberFormat="1" applyFont="1" applyFill="1" applyBorder="1" applyProtection="1"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6" fillId="4" borderId="0" xfId="0" applyFont="1" applyFill="1" applyAlignment="1" applyProtection="1">
      <alignment horizontal="center" vertical="center"/>
      <protection locked="0"/>
    </xf>
    <xf numFmtId="0" fontId="6" fillId="4" borderId="26" xfId="0" applyFont="1" applyFill="1" applyBorder="1" applyAlignment="1" applyProtection="1">
      <alignment horizontal="center" vertical="center"/>
      <protection locked="0"/>
    </xf>
    <xf numFmtId="0" fontId="6" fillId="4" borderId="27" xfId="0" applyFon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>
      <alignment horizontal="center"/>
    </xf>
    <xf numFmtId="0" fontId="0" fillId="3" borderId="0" xfId="0" applyFill="1"/>
    <xf numFmtId="0" fontId="0" fillId="3" borderId="8" xfId="0" applyFill="1" applyBorder="1"/>
    <xf numFmtId="0" fontId="0" fillId="3" borderId="9" xfId="0" applyFill="1" applyBorder="1"/>
    <xf numFmtId="0" fontId="7" fillId="0" borderId="0" xfId="0" applyFont="1"/>
    <xf numFmtId="0" fontId="6" fillId="4" borderId="0" xfId="0" applyFont="1" applyFill="1" applyAlignment="1">
      <alignment horizontal="center" vertical="center"/>
    </xf>
    <xf numFmtId="0" fontId="0" fillId="2" borderId="0" xfId="0" applyFill="1"/>
    <xf numFmtId="0" fontId="0" fillId="0" borderId="28" xfId="0" applyBorder="1"/>
    <xf numFmtId="0" fontId="0" fillId="2" borderId="28" xfId="0" applyFill="1" applyBorder="1"/>
    <xf numFmtId="0" fontId="6" fillId="4" borderId="29" xfId="0" applyFont="1" applyFill="1" applyBorder="1" applyAlignment="1">
      <alignment horizontal="center" vertical="center"/>
    </xf>
    <xf numFmtId="164" fontId="4" fillId="0" borderId="26" xfId="2" applyNumberFormat="1" applyFont="1" applyBorder="1" applyProtection="1"/>
    <xf numFmtId="164" fontId="4" fillId="2" borderId="26" xfId="2" applyNumberFormat="1" applyFont="1" applyFill="1" applyBorder="1" applyProtection="1"/>
    <xf numFmtId="164" fontId="4" fillId="0" borderId="26" xfId="2" applyNumberFormat="1" applyFont="1" applyFill="1" applyBorder="1" applyProtection="1"/>
    <xf numFmtId="164" fontId="5" fillId="0" borderId="10" xfId="2" applyNumberFormat="1" applyFont="1" applyBorder="1" applyProtection="1"/>
    <xf numFmtId="42" fontId="4" fillId="0" borderId="0" xfId="2" applyNumberFormat="1" applyFont="1" applyProtection="1"/>
    <xf numFmtId="0" fontId="6" fillId="0" borderId="0" xfId="0" applyFont="1" applyAlignment="1">
      <alignment horizontal="center" vertical="center"/>
    </xf>
    <xf numFmtId="42" fontId="4" fillId="0" borderId="0" xfId="2" applyNumberFormat="1" applyFont="1" applyFill="1" applyProtection="1"/>
    <xf numFmtId="44" fontId="5" fillId="0" borderId="16" xfId="0" applyNumberFormat="1" applyFont="1" applyBorder="1"/>
    <xf numFmtId="0" fontId="2" fillId="0" borderId="0" xfId="0" applyFont="1" applyAlignment="1">
      <alignment vertical="center"/>
    </xf>
    <xf numFmtId="0" fontId="3" fillId="5" borderId="0" xfId="3" applyFont="1" applyFill="1"/>
    <xf numFmtId="9" fontId="5" fillId="0" borderId="0" xfId="4" applyFont="1" applyBorder="1" applyProtection="1"/>
    <xf numFmtId="0" fontId="2" fillId="0" borderId="0" xfId="0" applyFont="1"/>
    <xf numFmtId="0" fontId="6" fillId="4" borderId="26" xfId="0" applyFont="1" applyFill="1" applyBorder="1" applyAlignment="1" applyProtection="1">
      <alignment horizontal="center" vertical="center" wrapText="1"/>
      <protection locked="0"/>
    </xf>
    <xf numFmtId="43" fontId="4" fillId="0" borderId="0" xfId="1" applyFont="1"/>
    <xf numFmtId="10" fontId="4" fillId="0" borderId="22" xfId="4" applyNumberFormat="1" applyFont="1" applyBorder="1" applyProtection="1"/>
    <xf numFmtId="10" fontId="4" fillId="0" borderId="23" xfId="4" applyNumberFormat="1" applyFont="1" applyBorder="1" applyProtection="1"/>
    <xf numFmtId="10" fontId="4" fillId="0" borderId="24" xfId="4" applyNumberFormat="1" applyFont="1" applyBorder="1" applyProtection="1"/>
    <xf numFmtId="10" fontId="5" fillId="0" borderId="25" xfId="4" applyNumberFormat="1" applyFont="1" applyBorder="1" applyProtection="1"/>
    <xf numFmtId="44" fontId="4" fillId="0" borderId="17" xfId="2" applyFont="1" applyBorder="1" applyProtection="1"/>
    <xf numFmtId="44" fontId="4" fillId="0" borderId="18" xfId="2" applyFont="1" applyBorder="1" applyProtection="1"/>
    <xf numFmtId="164" fontId="4" fillId="2" borderId="26" xfId="2" applyNumberFormat="1" applyFont="1" applyFill="1" applyBorder="1" applyAlignment="1" applyProtection="1"/>
    <xf numFmtId="0" fontId="0" fillId="0" borderId="35" xfId="0" applyBorder="1"/>
    <xf numFmtId="0" fontId="0" fillId="8" borderId="0" xfId="0" applyFill="1"/>
    <xf numFmtId="0" fontId="0" fillId="8" borderId="0" xfId="0" applyFill="1" applyAlignment="1">
      <alignment horizontal="center"/>
    </xf>
    <xf numFmtId="0" fontId="9" fillId="2" borderId="0" xfId="0" applyFont="1" applyFill="1"/>
    <xf numFmtId="0" fontId="9" fillId="0" borderId="0" xfId="0" applyFont="1"/>
    <xf numFmtId="0" fontId="0" fillId="0" borderId="36" xfId="0" applyBorder="1"/>
    <xf numFmtId="0" fontId="10" fillId="3" borderId="35" xfId="0" applyFont="1" applyFill="1" applyBorder="1" applyAlignment="1" applyProtection="1">
      <alignment vertical="center" wrapText="1"/>
      <protection locked="0"/>
    </xf>
    <xf numFmtId="10" fontId="5" fillId="0" borderId="41" xfId="4" applyNumberFormat="1" applyFont="1" applyBorder="1" applyProtection="1"/>
    <xf numFmtId="164" fontId="4" fillId="0" borderId="0" xfId="2" applyNumberFormat="1" applyFont="1" applyFill="1" applyBorder="1" applyProtection="1">
      <protection locked="0"/>
    </xf>
    <xf numFmtId="9" fontId="5" fillId="3" borderId="0" xfId="4" applyFont="1" applyFill="1" applyBorder="1" applyProtection="1"/>
    <xf numFmtId="42" fontId="4" fillId="0" borderId="0" xfId="2" applyNumberFormat="1" applyFont="1" applyProtection="1">
      <protection locked="0"/>
    </xf>
    <xf numFmtId="0" fontId="6" fillId="3" borderId="34" xfId="0" applyFont="1" applyFill="1" applyBorder="1" applyAlignment="1" applyProtection="1">
      <alignment vertical="center"/>
      <protection locked="0"/>
    </xf>
    <xf numFmtId="0" fontId="0" fillId="8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3" borderId="8" xfId="0" applyFill="1" applyBorder="1" applyProtection="1">
      <protection locked="0"/>
    </xf>
    <xf numFmtId="164" fontId="4" fillId="0" borderId="26" xfId="2" applyNumberFormat="1" applyFont="1" applyBorder="1" applyAlignment="1" applyProtection="1"/>
    <xf numFmtId="0" fontId="9" fillId="0" borderId="28" xfId="0" applyFont="1" applyBorder="1"/>
    <xf numFmtId="44" fontId="6" fillId="4" borderId="29" xfId="0" applyNumberFormat="1" applyFont="1" applyFill="1" applyBorder="1" applyAlignment="1">
      <alignment horizontal="center" vertical="center"/>
    </xf>
    <xf numFmtId="0" fontId="6" fillId="12" borderId="21" xfId="0" applyFont="1" applyFill="1" applyBorder="1" applyAlignment="1">
      <alignment horizontal="center"/>
    </xf>
    <xf numFmtId="0" fontId="6" fillId="12" borderId="19" xfId="0" applyFont="1" applyFill="1" applyBorder="1" applyAlignment="1">
      <alignment horizontal="center"/>
    </xf>
    <xf numFmtId="0" fontId="6" fillId="12" borderId="11" xfId="0" applyFont="1" applyFill="1" applyBorder="1" applyAlignment="1">
      <alignment horizontal="center"/>
    </xf>
    <xf numFmtId="0" fontId="7" fillId="2" borderId="28" xfId="0" applyFont="1" applyFill="1" applyBorder="1"/>
    <xf numFmtId="0" fontId="5" fillId="0" borderId="10" xfId="0" applyFont="1" applyBorder="1"/>
    <xf numFmtId="0" fontId="5" fillId="0" borderId="37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5" fillId="0" borderId="15" xfId="0" applyFont="1" applyBorder="1" applyAlignment="1">
      <alignment horizontal="center"/>
    </xf>
    <xf numFmtId="0" fontId="5" fillId="0" borderId="0" xfId="0" applyFont="1"/>
    <xf numFmtId="44" fontId="5" fillId="0" borderId="0" xfId="0" applyNumberFormat="1" applyFont="1"/>
    <xf numFmtId="0" fontId="6" fillId="12" borderId="0" xfId="0" applyFont="1" applyFill="1" applyAlignment="1">
      <alignment horizontal="center"/>
    </xf>
    <xf numFmtId="0" fontId="6" fillId="12" borderId="42" xfId="0" applyFont="1" applyFill="1" applyBorder="1" applyAlignment="1">
      <alignment horizontal="center"/>
    </xf>
    <xf numFmtId="0" fontId="6" fillId="12" borderId="38" xfId="0" applyFont="1" applyFill="1" applyBorder="1" applyAlignment="1">
      <alignment horizontal="center"/>
    </xf>
    <xf numFmtId="9" fontId="0" fillId="0" borderId="18" xfId="4" applyFont="1" applyBorder="1" applyProtection="1"/>
    <xf numFmtId="0" fontId="5" fillId="3" borderId="0" xfId="0" applyFont="1" applyFill="1"/>
    <xf numFmtId="44" fontId="5" fillId="3" borderId="0" xfId="0" applyNumberFormat="1" applyFont="1" applyFill="1"/>
    <xf numFmtId="44" fontId="0" fillId="0" borderId="18" xfId="0" applyNumberFormat="1" applyBorder="1"/>
    <xf numFmtId="0" fontId="0" fillId="0" borderId="14" xfId="0" applyBorder="1"/>
    <xf numFmtId="0" fontId="5" fillId="0" borderId="39" xfId="0" applyFont="1" applyBorder="1"/>
    <xf numFmtId="44" fontId="5" fillId="0" borderId="40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11" fillId="14" borderId="0" xfId="0" applyFont="1" applyFill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0" fillId="13" borderId="44" xfId="0" applyFill="1" applyBorder="1" applyAlignment="1">
      <alignment horizontal="center" vertical="center" wrapText="1"/>
    </xf>
    <xf numFmtId="0" fontId="14" fillId="15" borderId="45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4" fillId="15" borderId="46" xfId="0" applyFont="1" applyFill="1" applyBorder="1" applyAlignment="1">
      <alignment horizontal="center" vertical="center" wrapText="1"/>
    </xf>
    <xf numFmtId="0" fontId="15" fillId="0" borderId="44" xfId="0" applyFont="1" applyBorder="1" applyAlignment="1">
      <alignment horizontal="center"/>
    </xf>
    <xf numFmtId="0" fontId="12" fillId="0" borderId="46" xfId="0" applyFont="1" applyBorder="1" applyAlignment="1">
      <alignment horizontal="center" vertical="center"/>
    </xf>
    <xf numFmtId="0" fontId="15" fillId="13" borderId="44" xfId="0" applyFont="1" applyFill="1" applyBorder="1" applyAlignment="1">
      <alignment horizontal="center"/>
    </xf>
    <xf numFmtId="0" fontId="14" fillId="15" borderId="46" xfId="0" applyFont="1" applyFill="1" applyBorder="1" applyAlignment="1">
      <alignment horizontal="center" vertical="center"/>
    </xf>
    <xf numFmtId="0" fontId="15" fillId="0" borderId="44" xfId="5" applyFont="1" applyBorder="1" applyAlignment="1">
      <alignment horizontal="center"/>
    </xf>
    <xf numFmtId="0" fontId="15" fillId="13" borderId="44" xfId="5" applyFont="1" applyFill="1" applyBorder="1" applyAlignment="1">
      <alignment horizontal="center"/>
    </xf>
    <xf numFmtId="0" fontId="15" fillId="0" borderId="44" xfId="5" applyFont="1" applyBorder="1" applyAlignment="1">
      <alignment horizontal="center" vertical="center"/>
    </xf>
    <xf numFmtId="0" fontId="15" fillId="13" borderId="44" xfId="3" applyFont="1" applyFill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13" borderId="44" xfId="0" applyFont="1" applyFill="1" applyBorder="1" applyAlignment="1">
      <alignment horizontal="center" vertical="center"/>
    </xf>
    <xf numFmtId="0" fontId="7" fillId="0" borderId="44" xfId="0" applyFont="1" applyBorder="1" applyAlignment="1">
      <alignment horizontal="center" vertical="center" wrapText="1"/>
    </xf>
    <xf numFmtId="0" fontId="7" fillId="13" borderId="44" xfId="0" applyFont="1" applyFill="1" applyBorder="1" applyAlignment="1">
      <alignment horizontal="center" vertical="center" wrapText="1"/>
    </xf>
    <xf numFmtId="0" fontId="15" fillId="0" borderId="44" xfId="6" applyFont="1" applyBorder="1" applyAlignment="1">
      <alignment horizontal="center"/>
    </xf>
    <xf numFmtId="0" fontId="15" fillId="13" borderId="44" xfId="6" applyFont="1" applyFill="1" applyBorder="1" applyAlignment="1">
      <alignment horizontal="center"/>
    </xf>
    <xf numFmtId="0" fontId="15" fillId="13" borderId="44" xfId="3" applyFont="1" applyFill="1" applyBorder="1" applyAlignment="1">
      <alignment horizontal="center"/>
    </xf>
    <xf numFmtId="0" fontId="0" fillId="0" borderId="0" xfId="0" applyAlignment="1">
      <alignment vertical="center"/>
    </xf>
    <xf numFmtId="0" fontId="15" fillId="13" borderId="47" xfId="3" applyFont="1" applyFill="1" applyBorder="1" applyAlignment="1">
      <alignment horizontal="center"/>
    </xf>
    <xf numFmtId="0" fontId="15" fillId="0" borderId="48" xfId="0" applyFont="1" applyBorder="1" applyAlignment="1">
      <alignment horizontal="center"/>
    </xf>
    <xf numFmtId="44" fontId="6" fillId="11" borderId="49" xfId="2" applyFont="1" applyFill="1" applyBorder="1" applyAlignment="1">
      <alignment horizontal="center" vertical="center"/>
    </xf>
    <xf numFmtId="44" fontId="11" fillId="0" borderId="0" xfId="2" applyFont="1" applyAlignment="1">
      <alignment horizontal="center" vertical="center" wrapText="1"/>
    </xf>
    <xf numFmtId="44" fontId="0" fillId="0" borderId="0" xfId="2" applyFont="1"/>
    <xf numFmtId="44" fontId="0" fillId="2" borderId="0" xfId="2" applyFont="1" applyFill="1" applyAlignment="1">
      <alignment horizontal="center" vertical="center"/>
    </xf>
    <xf numFmtId="0" fontId="14" fillId="15" borderId="53" xfId="0" applyFont="1" applyFill="1" applyBorder="1" applyAlignment="1">
      <alignment horizontal="center" vertical="center"/>
    </xf>
    <xf numFmtId="44" fontId="0" fillId="0" borderId="0" xfId="2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Alignment="1" applyProtection="1">
      <alignment horizontal="center"/>
      <protection locked="0"/>
    </xf>
    <xf numFmtId="44" fontId="0" fillId="0" borderId="0" xfId="2" applyFont="1" applyAlignment="1" applyProtection="1">
      <alignment horizontal="center"/>
    </xf>
    <xf numFmtId="44" fontId="0" fillId="0" borderId="0" xfId="0" applyNumberFormat="1"/>
    <xf numFmtId="44" fontId="0" fillId="0" borderId="0" xfId="2" applyFont="1" applyProtection="1">
      <protection locked="0"/>
    </xf>
    <xf numFmtId="44" fontId="0" fillId="0" borderId="0" xfId="2" applyFont="1" applyProtection="1"/>
    <xf numFmtId="44" fontId="0" fillId="0" borderId="0" xfId="0" applyNumberFormat="1" applyAlignment="1">
      <alignment horizontal="center"/>
    </xf>
    <xf numFmtId="0" fontId="6" fillId="16" borderId="30" xfId="0" applyFont="1" applyFill="1" applyBorder="1" applyAlignment="1" applyProtection="1">
      <alignment horizontal="center" vertical="center"/>
      <protection locked="0"/>
    </xf>
    <xf numFmtId="0" fontId="6" fillId="16" borderId="31" xfId="0" applyFont="1" applyFill="1" applyBorder="1" applyAlignment="1" applyProtection="1">
      <alignment horizontal="center" vertical="center"/>
      <protection locked="0"/>
    </xf>
    <xf numFmtId="0" fontId="6" fillId="16" borderId="1" xfId="0" applyFont="1" applyFill="1" applyBorder="1" applyAlignment="1" applyProtection="1">
      <alignment horizontal="center" vertical="center"/>
      <protection locked="0"/>
    </xf>
    <xf numFmtId="0" fontId="6" fillId="17" borderId="30" xfId="0" applyFont="1" applyFill="1" applyBorder="1" applyAlignment="1" applyProtection="1">
      <alignment horizontal="center" vertical="center"/>
      <protection locked="0"/>
    </xf>
    <xf numFmtId="0" fontId="6" fillId="17" borderId="31" xfId="0" applyFont="1" applyFill="1" applyBorder="1" applyAlignment="1" applyProtection="1">
      <alignment horizontal="center" vertical="center"/>
      <protection locked="0"/>
    </xf>
    <xf numFmtId="0" fontId="6" fillId="17" borderId="19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Alignment="1">
      <alignment vertical="center"/>
    </xf>
    <xf numFmtId="0" fontId="6" fillId="11" borderId="0" xfId="0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 applyProtection="1">
      <alignment horizontal="center"/>
      <protection locked="0"/>
    </xf>
    <xf numFmtId="0" fontId="18" fillId="0" borderId="0" xfId="0" applyFont="1"/>
    <xf numFmtId="0" fontId="7" fillId="2" borderId="0" xfId="0" applyFont="1" applyFill="1"/>
    <xf numFmtId="44" fontId="6" fillId="4" borderId="0" xfId="2" applyFont="1" applyFill="1" applyAlignment="1" applyProtection="1">
      <alignment horizontal="center" vertical="center"/>
      <protection locked="0"/>
    </xf>
    <xf numFmtId="44" fontId="5" fillId="0" borderId="10" xfId="2" applyFont="1" applyBorder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3" borderId="20" xfId="0" applyFill="1" applyBorder="1" applyAlignment="1" applyProtection="1">
      <alignment horizont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20" xfId="0" applyFill="1" applyBorder="1" applyAlignment="1" applyProtection="1">
      <alignment horizontal="center" vertical="center" wrapText="1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vertical="center"/>
      <protection locked="0"/>
    </xf>
    <xf numFmtId="0" fontId="0" fillId="8" borderId="9" xfId="0" applyFill="1" applyBorder="1" applyAlignment="1" applyProtection="1">
      <alignment vertical="center"/>
      <protection locked="0"/>
    </xf>
    <xf numFmtId="0" fontId="0" fillId="3" borderId="9" xfId="0" applyFill="1" applyBorder="1" applyAlignment="1" applyProtection="1">
      <alignment vertical="center"/>
      <protection locked="0"/>
    </xf>
    <xf numFmtId="0" fontId="6" fillId="4" borderId="29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9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19" fillId="0" borderId="0" xfId="0" applyFont="1" applyProtection="1">
      <protection locked="0"/>
    </xf>
    <xf numFmtId="0" fontId="18" fillId="0" borderId="0" xfId="0" applyFont="1" applyAlignment="1" applyProtection="1">
      <alignment horizontal="left"/>
      <protection locked="0"/>
    </xf>
    <xf numFmtId="49" fontId="19" fillId="0" borderId="0" xfId="0" applyNumberFormat="1" applyFont="1" applyProtection="1">
      <protection locked="0"/>
    </xf>
    <xf numFmtId="49" fontId="19" fillId="0" borderId="0" xfId="0" applyNumberFormat="1" applyFont="1" applyAlignment="1" applyProtection="1">
      <alignment horizontal="left"/>
      <protection locked="0"/>
    </xf>
    <xf numFmtId="165" fontId="19" fillId="0" borderId="0" xfId="0" applyNumberFormat="1" applyFont="1" applyProtection="1">
      <protection locked="0"/>
    </xf>
    <xf numFmtId="0" fontId="18" fillId="0" borderId="0" xfId="0" applyFont="1" applyProtection="1">
      <protection locked="0"/>
    </xf>
    <xf numFmtId="0" fontId="19" fillId="0" borderId="0" xfId="0" applyFont="1" applyAlignment="1" applyProtection="1">
      <alignment horizontal="center"/>
      <protection locked="0"/>
    </xf>
    <xf numFmtId="0" fontId="20" fillId="18" borderId="54" xfId="0" applyFont="1" applyFill="1" applyBorder="1" applyAlignment="1" applyProtection="1">
      <alignment horizontal="center" vertical="center" wrapText="1"/>
      <protection locked="0"/>
    </xf>
    <xf numFmtId="0" fontId="21" fillId="18" borderId="54" xfId="0" applyFont="1" applyFill="1" applyBorder="1" applyAlignment="1" applyProtection="1">
      <alignment horizontal="center" vertical="center" wrapText="1"/>
      <protection locked="0"/>
    </xf>
    <xf numFmtId="0" fontId="22" fillId="18" borderId="54" xfId="0" applyFont="1" applyFill="1" applyBorder="1" applyAlignment="1" applyProtection="1">
      <alignment horizontal="center" vertical="center" wrapText="1"/>
      <protection locked="0"/>
    </xf>
    <xf numFmtId="0" fontId="22" fillId="18" borderId="55" xfId="0" applyFont="1" applyFill="1" applyBorder="1" applyAlignment="1" applyProtection="1">
      <alignment horizontal="center" vertical="center" wrapText="1"/>
      <protection locked="0"/>
    </xf>
    <xf numFmtId="0" fontId="6" fillId="4" borderId="29" xfId="0" applyFont="1" applyFill="1" applyBorder="1" applyAlignment="1" applyProtection="1">
      <alignment horizontal="center" vertical="center" wrapText="1"/>
      <protection locked="0"/>
    </xf>
    <xf numFmtId="0" fontId="8" fillId="4" borderId="0" xfId="3" applyFont="1" applyFill="1" applyAlignment="1">
      <alignment horizontal="center" vertical="center"/>
    </xf>
    <xf numFmtId="0" fontId="3" fillId="6" borderId="2" xfId="3" applyFont="1" applyFill="1" applyBorder="1" applyAlignment="1">
      <alignment horizontal="left"/>
    </xf>
    <xf numFmtId="0" fontId="16" fillId="8" borderId="0" xfId="0" applyFont="1" applyFill="1" applyAlignment="1">
      <alignment horizontal="center" vertical="center"/>
    </xf>
    <xf numFmtId="0" fontId="6" fillId="11" borderId="49" xfId="0" applyFont="1" applyFill="1" applyBorder="1" applyAlignment="1">
      <alignment horizontal="center" vertical="center"/>
    </xf>
    <xf numFmtId="0" fontId="6" fillId="11" borderId="49" xfId="0" applyFont="1" applyFill="1" applyBorder="1" applyAlignment="1">
      <alignment horizontal="center" vertical="center" wrapText="1"/>
    </xf>
    <xf numFmtId="0" fontId="6" fillId="11" borderId="50" xfId="0" applyFont="1" applyFill="1" applyBorder="1" applyAlignment="1">
      <alignment horizontal="center" vertical="center"/>
    </xf>
    <xf numFmtId="0" fontId="6" fillId="11" borderId="52" xfId="0" applyFont="1" applyFill="1" applyBorder="1" applyAlignment="1">
      <alignment horizontal="center" vertical="center"/>
    </xf>
    <xf numFmtId="0" fontId="6" fillId="11" borderId="51" xfId="0" applyFont="1" applyFill="1" applyBorder="1" applyAlignment="1">
      <alignment horizontal="center" vertical="center"/>
    </xf>
    <xf numFmtId="44" fontId="6" fillId="11" borderId="50" xfId="2" applyFont="1" applyFill="1" applyBorder="1" applyAlignment="1">
      <alignment horizontal="center" vertical="center"/>
    </xf>
    <xf numFmtId="44" fontId="6" fillId="11" borderId="52" xfId="2" applyFont="1" applyFill="1" applyBorder="1" applyAlignment="1">
      <alignment horizontal="center" vertical="center"/>
    </xf>
    <xf numFmtId="44" fontId="6" fillId="11" borderId="51" xfId="2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0" fillId="7" borderId="32" xfId="0" applyFont="1" applyFill="1" applyBorder="1" applyAlignment="1" applyProtection="1">
      <alignment horizontal="center" vertical="center" wrapText="1"/>
      <protection locked="0"/>
    </xf>
    <xf numFmtId="0" fontId="10" fillId="7" borderId="33" xfId="0" applyFont="1" applyFill="1" applyBorder="1" applyAlignment="1" applyProtection="1">
      <alignment horizontal="center" vertical="center" wrapText="1"/>
      <protection locked="0"/>
    </xf>
    <xf numFmtId="0" fontId="10" fillId="7" borderId="0" xfId="0" applyFont="1" applyFill="1" applyAlignment="1" applyProtection="1">
      <alignment horizontal="center" vertical="center" wrapText="1"/>
      <protection locked="0"/>
    </xf>
    <xf numFmtId="0" fontId="10" fillId="7" borderId="9" xfId="0" applyFont="1" applyFill="1" applyBorder="1" applyAlignment="1" applyProtection="1">
      <alignment horizontal="center" vertical="center" wrapText="1"/>
      <protection locked="0"/>
    </xf>
    <xf numFmtId="0" fontId="10" fillId="9" borderId="9" xfId="0" applyFont="1" applyFill="1" applyBorder="1" applyAlignment="1" applyProtection="1">
      <alignment horizontal="center" vertical="center" wrapText="1"/>
      <protection locked="0"/>
    </xf>
    <xf numFmtId="0" fontId="6" fillId="10" borderId="0" xfId="0" applyFont="1" applyFill="1" applyAlignment="1">
      <alignment horizontal="center" vertical="center"/>
    </xf>
    <xf numFmtId="0" fontId="6" fillId="11" borderId="0" xfId="0" applyFont="1" applyFill="1" applyAlignment="1">
      <alignment horizontal="center" vertical="center"/>
    </xf>
    <xf numFmtId="0" fontId="18" fillId="0" borderId="0" xfId="0" applyFont="1" applyAlignment="1" applyProtection="1">
      <alignment wrapText="1"/>
      <protection locked="0"/>
    </xf>
  </cellXfs>
  <cellStyles count="7">
    <cellStyle name="Millares" xfId="1" builtinId="3"/>
    <cellStyle name="Moneda" xfId="2" builtinId="4"/>
    <cellStyle name="Normal" xfId="0" builtinId="0"/>
    <cellStyle name="Normal 2" xfId="3" xr:uid="{00A0E2C3-4F0A-426D-849E-749BB005803C}"/>
    <cellStyle name="Normal 3" xfId="5" xr:uid="{02A389FD-0C91-451A-B093-8CEDA2C6D3C3}"/>
    <cellStyle name="Normal 4" xfId="6" xr:uid="{04242BCC-A22A-44A0-B4A3-C6E176C77D87}"/>
    <cellStyle name="Porcentaje" xfId="4" builtinId="5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border diagonalUp="0" diagonalDown="0">
        <left style="thin">
          <color indexed="64"/>
        </left>
        <right style="medium">
          <color indexed="64"/>
        </right>
        <top style="hair">
          <color indexed="64"/>
        </top>
        <bottom/>
        <vertical/>
        <horizontal/>
      </border>
      <protection locked="1" hidden="0"/>
    </dxf>
    <dxf>
      <numFmt numFmtId="34" formatCode="_-&quot;$&quot;\ * #,##0.00_-;\-&quot;$&quot;\ * #,##0.00_-;_-&quot;$&quot;\ * &quot;-&quot;??_-;_-@_-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  <protection locked="1" hidden="0"/>
    </dxf>
    <dxf>
      <border diagonalUp="0" diagonalDown="0">
        <left style="medium">
          <color indexed="64"/>
        </left>
        <right style="thin">
          <color indexed="64"/>
        </right>
        <top style="hair">
          <color indexed="64"/>
        </top>
        <bottom/>
        <vertical/>
        <horizontal/>
      </border>
      <protection locked="1" hidden="0"/>
    </dxf>
    <dxf>
      <border outline="0">
        <top style="medium">
          <color indexed="64"/>
        </top>
        <bottom style="medium">
          <color indexed="64"/>
        </bottom>
      </border>
    </dxf>
    <dxf>
      <protection locked="1" hidden="0"/>
    </dxf>
    <dxf>
      <border outline="0">
        <bottom style="thin">
          <color indexed="64"/>
        </bottom>
      </border>
    </dxf>
    <dxf>
      <protection locked="1" hidden="0"/>
    </dxf>
    <dxf>
      <numFmt numFmtId="0" formatCode="General"/>
      <protection locked="1" hidden="0"/>
    </dxf>
    <dxf>
      <numFmt numFmtId="34" formatCode="_-&quot;$&quot;\ * #,##0.00_-;\-&quot;$&quot;\ * #,##0.00_-;_-&quot;$&quot;\ * &quot;-&quot;??_-;_-@_-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protection locked="1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0" hidden="0"/>
    </dxf>
    <dxf>
      <protection locked="0" hidden="0"/>
    </dxf>
    <dxf>
      <numFmt numFmtId="34" formatCode="_-&quot;$&quot;\ * #,##0.00_-;\-&quot;$&quot;\ * #,##0.00_-;_-&quot;$&quot;\ * &quot;-&quot;??_-;_-@_-"/>
      <protection locked="1" hidden="0"/>
    </dxf>
    <dxf>
      <numFmt numFmtId="0" formatCode="General"/>
      <alignment horizontal="center" textRotation="0" indent="0" justifyLastLine="0" shrinkToFit="0" readingOrder="0"/>
      <protection locked="1" hidden="0"/>
    </dxf>
    <dxf>
      <alignment horizontal="center" textRotation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textRotation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0" formatCode="General"/>
      <alignment horizontal="center" textRotation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protection locked="0" hidden="0"/>
    </dxf>
    <dxf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B0542"/>
      <color rgb="FFFC52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348614</xdr:colOff>
      <xdr:row>30</xdr:row>
      <xdr:rowOff>108585</xdr:rowOff>
    </xdr:from>
    <xdr:to>
      <xdr:col>2</xdr:col>
      <xdr:colOff>481964</xdr:colOff>
      <xdr:row>36</xdr:row>
      <xdr:rowOff>22860</xdr:rowOff>
    </xdr:to>
    <xdr:pic>
      <xdr:nvPicPr>
        <xdr:cNvPr id="1190" name="Gráfico 25" descr="Mano con dedo índice apuntando a la derecha contorno">
          <a:extLst>
            <a:ext uri="{FF2B5EF4-FFF2-40B4-BE49-F238E27FC236}">
              <a16:creationId xmlns:a16="http://schemas.microsoft.com/office/drawing/2014/main" id="{A918EFB5-1AB1-D15D-0022-DD005B81D6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4402777" flipH="1">
          <a:off x="1132521" y="5138738"/>
          <a:ext cx="920115" cy="918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411481</xdr:colOff>
      <xdr:row>5</xdr:row>
      <xdr:rowOff>0</xdr:rowOff>
    </xdr:from>
    <xdr:to>
      <xdr:col>12</xdr:col>
      <xdr:colOff>631011</xdr:colOff>
      <xdr:row>7</xdr:row>
      <xdr:rowOff>121869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AB1053D-4207-463A-A1A1-99E179F3B917}"/>
            </a:ext>
          </a:extLst>
        </xdr:cNvPr>
        <xdr:cNvSpPr txBox="1"/>
      </xdr:nvSpPr>
      <xdr:spPr>
        <a:xfrm>
          <a:off x="476251" y="7596188"/>
          <a:ext cx="9394030" cy="457201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Organice todos los eventos de un mismo tipo (calendario nacional, calendario internacional, desarrollo deportivo, capacitación, aseguramiento biomédico) del más próximo al más lejano de acuerdo con su fecha de inicio.</a:t>
          </a:r>
          <a:endParaRPr lang="es-CO" sz="1100" b="1"/>
        </a:p>
      </xdr:txBody>
    </xdr:sp>
    <xdr:clientData/>
  </xdr:twoCellAnchor>
  <xdr:twoCellAnchor>
    <xdr:from>
      <xdr:col>0</xdr:col>
      <xdr:colOff>146685</xdr:colOff>
      <xdr:row>5</xdr:row>
      <xdr:rowOff>40958</xdr:rowOff>
    </xdr:from>
    <xdr:to>
      <xdr:col>0</xdr:col>
      <xdr:colOff>470130</xdr:colOff>
      <xdr:row>7</xdr:row>
      <xdr:rowOff>79058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E7C01DC9-8E94-4463-9962-5B909C4E5138}"/>
            </a:ext>
          </a:extLst>
        </xdr:cNvPr>
        <xdr:cNvSpPr/>
      </xdr:nvSpPr>
      <xdr:spPr bwMode="auto">
        <a:xfrm>
          <a:off x="171450" y="1500188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411481</xdr:colOff>
      <xdr:row>24</xdr:row>
      <xdr:rowOff>33413</xdr:rowOff>
    </xdr:from>
    <xdr:to>
      <xdr:col>12</xdr:col>
      <xdr:colOff>628638</xdr:colOff>
      <xdr:row>26</xdr:row>
      <xdr:rowOff>150790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B5CDD8FA-DF6C-4C58-A806-CE25D627F508}"/>
            </a:ext>
          </a:extLst>
        </xdr:cNvPr>
        <xdr:cNvSpPr txBox="1"/>
      </xdr:nvSpPr>
      <xdr:spPr>
        <a:xfrm>
          <a:off x="476251" y="10655693"/>
          <a:ext cx="9391649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De acuerdo con los tipos de eventos</a:t>
          </a:r>
          <a:r>
            <a:rPr lang="es-CO" sz="1100" b="1" baseline="0"/>
            <a:t> que haya planificado, diligecie la clase y nombre de organismo deportivo que presenta la iniciativa así como el presupuesto por evento y sublínea de inversión.</a:t>
          </a:r>
          <a:endParaRPr lang="es-CO" sz="1100" b="1"/>
        </a:p>
      </xdr:txBody>
    </xdr:sp>
    <xdr:clientData/>
  </xdr:twoCellAnchor>
  <xdr:twoCellAnchor>
    <xdr:from>
      <xdr:col>0</xdr:col>
      <xdr:colOff>146685</xdr:colOff>
      <xdr:row>24</xdr:row>
      <xdr:rowOff>76277</xdr:rowOff>
    </xdr:from>
    <xdr:to>
      <xdr:col>0</xdr:col>
      <xdr:colOff>470130</xdr:colOff>
      <xdr:row>26</xdr:row>
      <xdr:rowOff>117137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5841681B-8C1D-422F-9607-FB330042550C}"/>
            </a:ext>
          </a:extLst>
        </xdr:cNvPr>
        <xdr:cNvSpPr/>
      </xdr:nvSpPr>
      <xdr:spPr bwMode="auto">
        <a:xfrm>
          <a:off x="171450" y="10698557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0</xdr:col>
      <xdr:colOff>434816</xdr:colOff>
      <xdr:row>108</xdr:row>
      <xdr:rowOff>0</xdr:rowOff>
    </xdr:from>
    <xdr:to>
      <xdr:col>9</xdr:col>
      <xdr:colOff>335270</xdr:colOff>
      <xdr:row>110</xdr:row>
      <xdr:rowOff>31453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9DCE6961-17B4-4A3C-90B2-B3D702770568}"/>
            </a:ext>
          </a:extLst>
        </xdr:cNvPr>
        <xdr:cNvSpPr txBox="1"/>
      </xdr:nvSpPr>
      <xdr:spPr>
        <a:xfrm>
          <a:off x="497681" y="13468350"/>
          <a:ext cx="6750843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PLAN DE INVERSIÓN se consolidará toda la información</a:t>
          </a:r>
          <a:r>
            <a:rPr lang="es-CO" sz="1100" b="1" baseline="0"/>
            <a:t> para su uso en el formato de la iniciativa.</a:t>
          </a:r>
          <a:endParaRPr lang="es-CO" sz="1100" b="1"/>
        </a:p>
      </xdr:txBody>
    </xdr:sp>
    <xdr:clientData/>
  </xdr:twoCellAnchor>
  <xdr:twoCellAnchor>
    <xdr:from>
      <xdr:col>0</xdr:col>
      <xdr:colOff>160496</xdr:colOff>
      <xdr:row>108</xdr:row>
      <xdr:rowOff>0</xdr:rowOff>
    </xdr:from>
    <xdr:to>
      <xdr:col>0</xdr:col>
      <xdr:colOff>482804</xdr:colOff>
      <xdr:row>110</xdr:row>
      <xdr:rowOff>37526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F5F62A4F-A127-4CA3-AC86-1576B47DE829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>
    <xdr:from>
      <xdr:col>9</xdr:col>
      <xdr:colOff>623887</xdr:colOff>
      <xdr:row>20</xdr:row>
      <xdr:rowOff>40482</xdr:rowOff>
    </xdr:from>
    <xdr:to>
      <xdr:col>16</xdr:col>
      <xdr:colOff>9491</xdr:colOff>
      <xdr:row>23</xdr:row>
      <xdr:rowOff>74531</xdr:rowOff>
    </xdr:to>
    <xdr:sp macro="" textlink="">
      <xdr:nvSpPr>
        <xdr:cNvPr id="75" name="CuadroTexto 74">
          <a:extLst>
            <a:ext uri="{FF2B5EF4-FFF2-40B4-BE49-F238E27FC236}">
              <a16:creationId xmlns:a16="http://schemas.microsoft.com/office/drawing/2014/main" id="{DE88A15D-0735-4F9B-9063-D66FF6CD4482}"/>
            </a:ext>
          </a:extLst>
        </xdr:cNvPr>
        <xdr:cNvSpPr txBox="1"/>
      </xdr:nvSpPr>
      <xdr:spPr>
        <a:xfrm>
          <a:off x="7577137" y="3317082"/>
          <a:ext cx="4624388" cy="5024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Este</a:t>
          </a:r>
          <a:r>
            <a:rPr lang="es-CO" sz="1100" b="0" baseline="0"/>
            <a:t> campo </a:t>
          </a:r>
          <a:r>
            <a:rPr lang="es-CO" sz="1100" b="1" u="sng" baseline="0"/>
            <a:t>SOLO</a:t>
          </a:r>
          <a:r>
            <a:rPr lang="es-CO" sz="1100" b="0" baseline="0"/>
            <a:t> debe diligenciarlo como control </a:t>
          </a:r>
          <a:r>
            <a:rPr lang="es-CO" sz="1100" b="1" u="sng" baseline="0"/>
            <a:t>POSTERIOR</a:t>
          </a:r>
          <a:r>
            <a:rPr lang="es-CO" sz="1100" b="0" baseline="0"/>
            <a:t> para los informes y los cambios que realice durante la ejecución del contrato.</a:t>
          </a:r>
          <a:endParaRPr lang="es-CO" sz="1100" b="0"/>
        </a:p>
      </xdr:txBody>
    </xdr:sp>
    <xdr:clientData/>
  </xdr:twoCellAnchor>
  <xdr:twoCellAnchor>
    <xdr:from>
      <xdr:col>12</xdr:col>
      <xdr:colOff>317836</xdr:colOff>
      <xdr:row>37</xdr:row>
      <xdr:rowOff>112872</xdr:rowOff>
    </xdr:from>
    <xdr:to>
      <xdr:col>16</xdr:col>
      <xdr:colOff>403885</xdr:colOff>
      <xdr:row>41</xdr:row>
      <xdr:rowOff>151198</xdr:rowOff>
    </xdr:to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8FDFC593-7A6A-4ADB-91C0-9A44594504C2}"/>
            </a:ext>
          </a:extLst>
        </xdr:cNvPr>
        <xdr:cNvSpPr txBox="1"/>
      </xdr:nvSpPr>
      <xdr:spPr>
        <a:xfrm>
          <a:off x="9509461" y="6126957"/>
          <a:ext cx="3149264" cy="700950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>
            <a:lnSpc>
              <a:spcPts val="1100"/>
            </a:lnSpc>
          </a:pPr>
          <a:r>
            <a:rPr lang="es-CO" sz="1100" b="1" baseline="0"/>
            <a:t>Para evitar doble digitación de los nombres de los eventos, puede copiarlos de la pestaña EVENTOS con la función "transponer" en "pegado especial" </a:t>
          </a:r>
        </a:p>
      </xdr:txBody>
    </xdr:sp>
    <xdr:clientData/>
  </xdr:twoCellAnchor>
  <xdr:twoCellAnchor editAs="oneCell">
    <xdr:from>
      <xdr:col>11</xdr:col>
      <xdr:colOff>312420</xdr:colOff>
      <xdr:row>15</xdr:row>
      <xdr:rowOff>74295</xdr:rowOff>
    </xdr:from>
    <xdr:to>
      <xdr:col>12</xdr:col>
      <xdr:colOff>445770</xdr:colOff>
      <xdr:row>20</xdr:row>
      <xdr:rowOff>146685</xdr:rowOff>
    </xdr:to>
    <xdr:pic>
      <xdr:nvPicPr>
        <xdr:cNvPr id="1201" name="Gráfico 25" descr="Mano con dedo índice apuntando a la derecha contorno">
          <a:extLst>
            <a:ext uri="{FF2B5EF4-FFF2-40B4-BE49-F238E27FC236}">
              <a16:creationId xmlns:a16="http://schemas.microsoft.com/office/drawing/2014/main" id="{A91C01D2-E537-73CC-E137-F95368565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3017525">
          <a:off x="8949690" y="2585085"/>
          <a:ext cx="910590" cy="9182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406717</xdr:colOff>
      <xdr:row>34</xdr:row>
      <xdr:rowOff>88107</xdr:rowOff>
    </xdr:from>
    <xdr:to>
      <xdr:col>2</xdr:col>
      <xdr:colOff>373410</xdr:colOff>
      <xdr:row>41</xdr:row>
      <xdr:rowOff>11443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51DE8767-E4D3-41BA-A9B5-65667681BB39}"/>
            </a:ext>
          </a:extLst>
        </xdr:cNvPr>
        <xdr:cNvSpPr txBox="1"/>
      </xdr:nvSpPr>
      <xdr:spPr>
        <a:xfrm>
          <a:off x="406717" y="5787867"/>
          <a:ext cx="1536413" cy="1096816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0"/>
            <a:t>Aquí seleccionará de una lista la clase y nombre del organismo deportivo así como el año de los eventos.</a:t>
          </a:r>
        </a:p>
      </xdr:txBody>
    </xdr:sp>
    <xdr:clientData/>
  </xdr:twoCellAnchor>
  <xdr:twoCellAnchor editAs="oneCell">
    <xdr:from>
      <xdr:col>14</xdr:col>
      <xdr:colOff>19050</xdr:colOff>
      <xdr:row>32</xdr:row>
      <xdr:rowOff>19050</xdr:rowOff>
    </xdr:from>
    <xdr:to>
      <xdr:col>15</xdr:col>
      <xdr:colOff>47625</xdr:colOff>
      <xdr:row>36</xdr:row>
      <xdr:rowOff>133350</xdr:rowOff>
    </xdr:to>
    <xdr:pic>
      <xdr:nvPicPr>
        <xdr:cNvPr id="1205" name="Gráfico 54" descr="Luces encendidas con relleno sólido">
          <a:extLst>
            <a:ext uri="{FF2B5EF4-FFF2-40B4-BE49-F238E27FC236}">
              <a16:creationId xmlns:a16="http://schemas.microsoft.com/office/drawing/2014/main" id="{204B7A6C-518D-D0B8-FFAF-142590312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52292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485775</xdr:colOff>
      <xdr:row>67</xdr:row>
      <xdr:rowOff>85725</xdr:rowOff>
    </xdr:from>
    <xdr:to>
      <xdr:col>5</xdr:col>
      <xdr:colOff>95250</xdr:colOff>
      <xdr:row>71</xdr:row>
      <xdr:rowOff>0</xdr:rowOff>
    </xdr:to>
    <xdr:pic>
      <xdr:nvPicPr>
        <xdr:cNvPr id="1206" name="Imagen 43">
          <a:extLst>
            <a:ext uri="{FF2B5EF4-FFF2-40B4-BE49-F238E27FC236}">
              <a16:creationId xmlns:a16="http://schemas.microsoft.com/office/drawing/2014/main" id="{5955173F-3508-076A-CE0A-2CC2C52D2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0" r="2435"/>
        <a:stretch>
          <a:fillRect/>
        </a:stretch>
      </xdr:blipFill>
      <xdr:spPr bwMode="auto">
        <a:xfrm>
          <a:off x="485775" y="10963275"/>
          <a:ext cx="3419475" cy="561975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292893</xdr:colOff>
      <xdr:row>65</xdr:row>
      <xdr:rowOff>26671</xdr:rowOff>
    </xdr:from>
    <xdr:to>
      <xdr:col>5</xdr:col>
      <xdr:colOff>293386</xdr:colOff>
      <xdr:row>66</xdr:row>
      <xdr:rowOff>151138</xdr:rowOff>
    </xdr:to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57E52511-E8A8-4CB4-9F47-626EED48C2A7}"/>
            </a:ext>
          </a:extLst>
        </xdr:cNvPr>
        <xdr:cNvSpPr txBox="1"/>
      </xdr:nvSpPr>
      <xdr:spPr>
        <a:xfrm>
          <a:off x="340518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I. Copiar todos los eventos</a:t>
          </a:r>
          <a:r>
            <a:rPr lang="es-CO" sz="1100" b="1" baseline="0"/>
            <a:t> de un tipo de la pestaña EVENTOS</a:t>
          </a:r>
          <a:endParaRPr lang="es-CO" sz="1100" b="1"/>
        </a:p>
      </xdr:txBody>
    </xdr:sp>
    <xdr:clientData/>
  </xdr:twoCellAnchor>
  <xdr:twoCellAnchor>
    <xdr:from>
      <xdr:col>5</xdr:col>
      <xdr:colOff>586263</xdr:colOff>
      <xdr:row>65</xdr:row>
      <xdr:rowOff>26671</xdr:rowOff>
    </xdr:from>
    <xdr:to>
      <xdr:col>11</xdr:col>
      <xdr:colOff>236124</xdr:colOff>
      <xdr:row>66</xdr:row>
      <xdr:rowOff>151138</xdr:rowOff>
    </xdr:to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709C9CF9-F67E-4120-80D4-89DD5DB02B0D}"/>
            </a:ext>
          </a:extLst>
        </xdr:cNvPr>
        <xdr:cNvSpPr txBox="1"/>
      </xdr:nvSpPr>
      <xdr:spPr>
        <a:xfrm>
          <a:off x="4483893" y="17611726"/>
          <a:ext cx="4174332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II. Seleccionar la celda</a:t>
          </a:r>
          <a:r>
            <a:rPr lang="es-CO" sz="1100" b="1" baseline="0"/>
            <a:t> del Evento 1 y usar la opción pegado especial</a:t>
          </a:r>
          <a:endParaRPr lang="es-CO" sz="1100" b="1"/>
        </a:p>
      </xdr:txBody>
    </xdr:sp>
    <xdr:clientData/>
  </xdr:twoCellAnchor>
  <xdr:twoCellAnchor editAs="oneCell">
    <xdr:from>
      <xdr:col>6</xdr:col>
      <xdr:colOff>133350</xdr:colOff>
      <xdr:row>67</xdr:row>
      <xdr:rowOff>85725</xdr:rowOff>
    </xdr:from>
    <xdr:to>
      <xdr:col>11</xdr:col>
      <xdr:colOff>38100</xdr:colOff>
      <xdr:row>77</xdr:row>
      <xdr:rowOff>47625</xdr:rowOff>
    </xdr:to>
    <xdr:pic>
      <xdr:nvPicPr>
        <xdr:cNvPr id="1209" name="Imagen 90">
          <a:extLst>
            <a:ext uri="{FF2B5EF4-FFF2-40B4-BE49-F238E27FC236}">
              <a16:creationId xmlns:a16="http://schemas.microsoft.com/office/drawing/2014/main" id="{F7AF7FB8-9A00-8E68-0AFE-81514CD9C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0963275"/>
          <a:ext cx="3714750" cy="1581150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529113</xdr:colOff>
      <xdr:row>65</xdr:row>
      <xdr:rowOff>26671</xdr:rowOff>
    </xdr:from>
    <xdr:to>
      <xdr:col>16</xdr:col>
      <xdr:colOff>529606</xdr:colOff>
      <xdr:row>66</xdr:row>
      <xdr:rowOff>151138</xdr:rowOff>
    </xdr:to>
    <xdr:sp macro="" textlink="">
      <xdr:nvSpPr>
        <xdr:cNvPr id="92" name="CuadroTexto 91">
          <a:extLst>
            <a:ext uri="{FF2B5EF4-FFF2-40B4-BE49-F238E27FC236}">
              <a16:creationId xmlns:a16="http://schemas.microsoft.com/office/drawing/2014/main" id="{61F9038C-655C-41B4-8FFC-22F9D2D7F1C1}"/>
            </a:ext>
          </a:extLst>
        </xdr:cNvPr>
        <xdr:cNvSpPr txBox="1"/>
      </xdr:nvSpPr>
      <xdr:spPr>
        <a:xfrm>
          <a:off x="8998743" y="17611726"/>
          <a:ext cx="3802857" cy="288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III. Seleccionar la opción transponer</a:t>
          </a:r>
          <a:r>
            <a:rPr lang="es-CO" sz="1100" b="1" baseline="0"/>
            <a:t> y dar clic en aceptar</a:t>
          </a:r>
          <a:endParaRPr lang="es-CO" sz="1100" b="1"/>
        </a:p>
      </xdr:txBody>
    </xdr:sp>
    <xdr:clientData/>
  </xdr:twoCellAnchor>
  <xdr:twoCellAnchor editAs="oneCell">
    <xdr:from>
      <xdr:col>12</xdr:col>
      <xdr:colOff>76200</xdr:colOff>
      <xdr:row>67</xdr:row>
      <xdr:rowOff>85725</xdr:rowOff>
    </xdr:from>
    <xdr:to>
      <xdr:col>16</xdr:col>
      <xdr:colOff>314325</xdr:colOff>
      <xdr:row>82</xdr:row>
      <xdr:rowOff>0</xdr:rowOff>
    </xdr:to>
    <xdr:pic>
      <xdr:nvPicPr>
        <xdr:cNvPr id="1211" name="Imagen 92">
          <a:extLst>
            <a:ext uri="{FF2B5EF4-FFF2-40B4-BE49-F238E27FC236}">
              <a16:creationId xmlns:a16="http://schemas.microsoft.com/office/drawing/2014/main" id="{D1D7845F-6A3B-B394-20A0-7761BBC4D3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" t="2188" r="1135" b="1888"/>
        <a:stretch>
          <a:fillRect/>
        </a:stretch>
      </xdr:blipFill>
      <xdr:spPr bwMode="auto">
        <a:xfrm>
          <a:off x="9220200" y="10963275"/>
          <a:ext cx="3286125" cy="2343150"/>
        </a:xfrm>
        <a:prstGeom prst="rect">
          <a:avLst/>
        </a:prstGeom>
        <a:noFill/>
        <a:ln w="9525">
          <a:solidFill>
            <a:srgbClr val="FF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108585</xdr:colOff>
      <xdr:row>78</xdr:row>
      <xdr:rowOff>148590</xdr:rowOff>
    </xdr:from>
    <xdr:to>
      <xdr:col>15</xdr:col>
      <xdr:colOff>266745</xdr:colOff>
      <xdr:row>81</xdr:row>
      <xdr:rowOff>112</xdr:rowOff>
    </xdr:to>
    <xdr:sp macro="" textlink="">
      <xdr:nvSpPr>
        <xdr:cNvPr id="94" name="Elipse 93">
          <a:extLst>
            <a:ext uri="{FF2B5EF4-FFF2-40B4-BE49-F238E27FC236}">
              <a16:creationId xmlns:a16="http://schemas.microsoft.com/office/drawing/2014/main" id="{A7D55CEA-86F4-4011-A430-E80A90E587A3}"/>
            </a:ext>
          </a:extLst>
        </xdr:cNvPr>
        <xdr:cNvSpPr/>
      </xdr:nvSpPr>
      <xdr:spPr>
        <a:xfrm>
          <a:off x="10801350" y="13611225"/>
          <a:ext cx="94297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3</xdr:col>
      <xdr:colOff>627112</xdr:colOff>
      <xdr:row>51</xdr:row>
      <xdr:rowOff>75834</xdr:rowOff>
    </xdr:from>
    <xdr:to>
      <xdr:col>4</xdr:col>
      <xdr:colOff>179721</xdr:colOff>
      <xdr:row>54</xdr:row>
      <xdr:rowOff>41196</xdr:rowOff>
    </xdr:to>
    <xdr:sp macro="" textlink="">
      <xdr:nvSpPr>
        <xdr:cNvPr id="95" name="Flecha: a la derecha 94">
          <a:extLst>
            <a:ext uri="{FF2B5EF4-FFF2-40B4-BE49-F238E27FC236}">
              <a16:creationId xmlns:a16="http://schemas.microsoft.com/office/drawing/2014/main" id="{23965F93-C7EE-47F3-9433-DFF826A7D325}"/>
            </a:ext>
          </a:extLst>
        </xdr:cNvPr>
        <xdr:cNvSpPr/>
      </xdr:nvSpPr>
      <xdr:spPr>
        <a:xfrm rot="5400000">
          <a:off x="2895600" y="15182851"/>
          <a:ext cx="468000" cy="242475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487203</xdr:colOff>
      <xdr:row>54</xdr:row>
      <xdr:rowOff>110490</xdr:rowOff>
    </xdr:from>
    <xdr:to>
      <xdr:col>5</xdr:col>
      <xdr:colOff>314268</xdr:colOff>
      <xdr:row>59</xdr:row>
      <xdr:rowOff>0</xdr:rowOff>
    </xdr:to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53429811-9B0A-4797-BC67-E3724D61C5CA}"/>
            </a:ext>
          </a:extLst>
        </xdr:cNvPr>
        <xdr:cNvSpPr txBox="1"/>
      </xdr:nvSpPr>
      <xdr:spPr>
        <a:xfrm>
          <a:off x="2083593" y="15582900"/>
          <a:ext cx="2088357" cy="704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 baseline="0"/>
            <a:t>Se habilitarán las sublíneas de acuerdo con el tipo de evento y la clase de organismo deportivo.</a:t>
          </a:r>
          <a:endParaRPr lang="es-CO" sz="1100" b="1"/>
        </a:p>
      </xdr:txBody>
    </xdr:sp>
    <xdr:clientData/>
  </xdr:twoCellAnchor>
  <xdr:twoCellAnchor>
    <xdr:from>
      <xdr:col>7</xdr:col>
      <xdr:colOff>226695</xdr:colOff>
      <xdr:row>53</xdr:row>
      <xdr:rowOff>83819</xdr:rowOff>
    </xdr:from>
    <xdr:to>
      <xdr:col>9</xdr:col>
      <xdr:colOff>617292</xdr:colOff>
      <xdr:row>56</xdr:row>
      <xdr:rowOff>110660</xdr:rowOff>
    </xdr:to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3002644E-0EA9-4319-A0ED-F9B8A35BCED0}"/>
            </a:ext>
          </a:extLst>
        </xdr:cNvPr>
        <xdr:cNvSpPr txBox="1"/>
      </xdr:nvSpPr>
      <xdr:spPr>
        <a:xfrm>
          <a:off x="5600700" y="15411449"/>
          <a:ext cx="1962150" cy="504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Los totales están formulados de manera automática.</a:t>
          </a:r>
          <a:endParaRPr lang="es-CO" sz="1100" b="1"/>
        </a:p>
      </xdr:txBody>
    </xdr:sp>
    <xdr:clientData/>
  </xdr:twoCellAnchor>
  <xdr:twoCellAnchor editAs="oneCell">
    <xdr:from>
      <xdr:col>8</xdr:col>
      <xdr:colOff>209550</xdr:colOff>
      <xdr:row>51</xdr:row>
      <xdr:rowOff>47625</xdr:rowOff>
    </xdr:from>
    <xdr:to>
      <xdr:col>8</xdr:col>
      <xdr:colOff>628650</xdr:colOff>
      <xdr:row>54</xdr:row>
      <xdr:rowOff>47625</xdr:rowOff>
    </xdr:to>
    <xdr:pic>
      <xdr:nvPicPr>
        <xdr:cNvPr id="1216" name="Gráfico 100" descr="Advertencia con relleno sólido">
          <a:extLst>
            <a:ext uri="{FF2B5EF4-FFF2-40B4-BE49-F238E27FC236}">
              <a16:creationId xmlns:a16="http://schemas.microsoft.com/office/drawing/2014/main" id="{DFC34ECB-623F-87B0-2B3F-60055C6DD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8334375"/>
          <a:ext cx="4191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360848</xdr:colOff>
      <xdr:row>41</xdr:row>
      <xdr:rowOff>150882</xdr:rowOff>
    </xdr:from>
    <xdr:to>
      <xdr:col>14</xdr:col>
      <xdr:colOff>373380</xdr:colOff>
      <xdr:row>60</xdr:row>
      <xdr:rowOff>110553</xdr:rowOff>
    </xdr:to>
    <xdr:cxnSp macro="">
      <xdr:nvCxnSpPr>
        <xdr:cNvPr id="103" name="Conector recto 102">
          <a:extLst>
            <a:ext uri="{FF2B5EF4-FFF2-40B4-BE49-F238E27FC236}">
              <a16:creationId xmlns:a16="http://schemas.microsoft.com/office/drawing/2014/main" id="{B68972AF-F08D-485B-AEFD-950DD2CA8D94}"/>
            </a:ext>
          </a:extLst>
        </xdr:cNvPr>
        <xdr:cNvCxnSpPr>
          <a:stCxn id="50" idx="2"/>
        </xdr:cNvCxnSpPr>
      </xdr:nvCxnSpPr>
      <xdr:spPr>
        <a:xfrm>
          <a:off x="11084093" y="6827907"/>
          <a:ext cx="12532" cy="3020943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</xdr:colOff>
      <xdr:row>60</xdr:row>
      <xdr:rowOff>120015</xdr:rowOff>
    </xdr:from>
    <xdr:to>
      <xdr:col>14</xdr:col>
      <xdr:colOff>373380</xdr:colOff>
      <xdr:row>60</xdr:row>
      <xdr:rowOff>120015</xdr:rowOff>
    </xdr:to>
    <xdr:cxnSp macro="">
      <xdr:nvCxnSpPr>
        <xdr:cNvPr id="105" name="Conector recto 104">
          <a:extLst>
            <a:ext uri="{FF2B5EF4-FFF2-40B4-BE49-F238E27FC236}">
              <a16:creationId xmlns:a16="http://schemas.microsoft.com/office/drawing/2014/main" id="{EFEE4A85-D9DD-4ECF-A962-F8F65BADFC6C}"/>
            </a:ext>
          </a:extLst>
        </xdr:cNvPr>
        <xdr:cNvCxnSpPr/>
      </xdr:nvCxnSpPr>
      <xdr:spPr>
        <a:xfrm flipH="1">
          <a:off x="809625" y="16897350"/>
          <a:ext cx="10287000" cy="0"/>
        </a:xfrm>
        <a:prstGeom prst="line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</xdr:colOff>
      <xdr:row>60</xdr:row>
      <xdr:rowOff>120015</xdr:rowOff>
    </xdr:from>
    <xdr:to>
      <xdr:col>1</xdr:col>
      <xdr:colOff>40005</xdr:colOff>
      <xdr:row>64</xdr:row>
      <xdr:rowOff>110490</xdr:rowOff>
    </xdr:to>
    <xdr:cxnSp macro="">
      <xdr:nvCxnSpPr>
        <xdr:cNvPr id="107" name="Conector recto de flecha 106">
          <a:extLst>
            <a:ext uri="{FF2B5EF4-FFF2-40B4-BE49-F238E27FC236}">
              <a16:creationId xmlns:a16="http://schemas.microsoft.com/office/drawing/2014/main" id="{1189CAFB-8F2D-4720-91AA-75B5859D12B1}"/>
            </a:ext>
          </a:extLst>
        </xdr:cNvPr>
        <xdr:cNvCxnSpPr/>
      </xdr:nvCxnSpPr>
      <xdr:spPr>
        <a:xfrm>
          <a:off x="809625" y="16897350"/>
          <a:ext cx="0" cy="628650"/>
        </a:xfrm>
        <a:prstGeom prst="straightConnector1">
          <a:avLst/>
        </a:prstGeom>
        <a:ln w="3175">
          <a:solidFill>
            <a:schemeClr val="tx1">
              <a:lumMod val="50000"/>
              <a:lumOff val="50000"/>
            </a:schemeClr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434815</xdr:colOff>
      <xdr:row>148</xdr:row>
      <xdr:rowOff>0</xdr:rowOff>
    </xdr:from>
    <xdr:to>
      <xdr:col>13</xdr:col>
      <xdr:colOff>481963</xdr:colOff>
      <xdr:row>150</xdr:row>
      <xdr:rowOff>123826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8D36BF75-4FC8-4465-83E0-197B0F03A9A0}"/>
            </a:ext>
          </a:extLst>
        </xdr:cNvPr>
        <xdr:cNvSpPr txBox="1"/>
      </xdr:nvSpPr>
      <xdr:spPr>
        <a:xfrm>
          <a:off x="497680" y="20459700"/>
          <a:ext cx="9960769" cy="447676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</a:t>
          </a:r>
          <a:r>
            <a:rPr lang="es-CO" sz="1100" b="1" baseline="0"/>
            <a:t> la pestaña EVENTOS </a:t>
          </a:r>
          <a:r>
            <a:rPr lang="es-CO" sz="1100" b="1"/>
            <a:t>diligencie cada uno de los campos.</a:t>
          </a:r>
          <a:r>
            <a:rPr lang="es-CO" sz="1100" b="1" baseline="0"/>
            <a:t> Incluya los eventos de un mismo tipo (calendario nacional, calendario internacional, desarrollo deportivo, capacitación, aseguramiento biomédico) del más próximo al más lejano de acuerdo con su fecha de inicio, </a:t>
          </a:r>
          <a:r>
            <a:rPr lang="es-CO" sz="1100" b="1" u="sng" baseline="0"/>
            <a:t>DESPUÉS de los eventos inicialmente programados</a:t>
          </a:r>
          <a:r>
            <a:rPr lang="es-CO" sz="1100" b="1" baseline="0"/>
            <a:t>.</a:t>
          </a:r>
          <a:endParaRPr lang="es-CO" sz="1100" b="1"/>
        </a:p>
      </xdr:txBody>
    </xdr:sp>
    <xdr:clientData/>
  </xdr:twoCellAnchor>
  <xdr:twoCellAnchor>
    <xdr:from>
      <xdr:col>0</xdr:col>
      <xdr:colOff>160496</xdr:colOff>
      <xdr:row>148</xdr:row>
      <xdr:rowOff>42863</xdr:rowOff>
    </xdr:from>
    <xdr:to>
      <xdr:col>0</xdr:col>
      <xdr:colOff>482804</xdr:colOff>
      <xdr:row>150</xdr:row>
      <xdr:rowOff>80963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B4AB1A2F-C355-4436-8A11-41A75BCB5765}"/>
            </a:ext>
          </a:extLst>
        </xdr:cNvPr>
        <xdr:cNvSpPr/>
      </xdr:nvSpPr>
      <xdr:spPr bwMode="auto">
        <a:xfrm>
          <a:off x="192881" y="20502563"/>
          <a:ext cx="361950" cy="361950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1</a:t>
          </a:r>
        </a:p>
      </xdr:txBody>
    </xdr:sp>
    <xdr:clientData/>
  </xdr:twoCellAnchor>
  <xdr:twoCellAnchor>
    <xdr:from>
      <xdr:col>0</xdr:col>
      <xdr:colOff>434815</xdr:colOff>
      <xdr:row>166</xdr:row>
      <xdr:rowOff>9525</xdr:rowOff>
    </xdr:from>
    <xdr:to>
      <xdr:col>15</xdr:col>
      <xdr:colOff>293359</xdr:colOff>
      <xdr:row>168</xdr:row>
      <xdr:rowOff>128589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38B05BB4-3638-48FC-8219-E97CDBAE9347}"/>
            </a:ext>
          </a:extLst>
        </xdr:cNvPr>
        <xdr:cNvSpPr txBox="1"/>
      </xdr:nvSpPr>
      <xdr:spPr>
        <a:xfrm>
          <a:off x="497680" y="23383875"/>
          <a:ext cx="11256170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Lleve</a:t>
          </a:r>
          <a:r>
            <a:rPr lang="es-CO" sz="1100" b="1" baseline="0"/>
            <a:t> a ceros el presupuesto de los eventos no realizados, </a:t>
          </a:r>
          <a:r>
            <a:rPr lang="es-CO" sz="1100" b="1"/>
            <a:t>diligecie la información</a:t>
          </a:r>
          <a:r>
            <a:rPr lang="es-CO" sz="1100" b="1" baseline="0"/>
            <a:t> de cada nuevo evento a incluir en la pestaña del tipo de evento que corresponda y ajuste los presupuestos.</a:t>
          </a:r>
          <a:endParaRPr lang="es-CO" sz="1100" b="1"/>
        </a:p>
      </xdr:txBody>
    </xdr:sp>
    <xdr:clientData/>
  </xdr:twoCellAnchor>
  <xdr:twoCellAnchor>
    <xdr:from>
      <xdr:col>0</xdr:col>
      <xdr:colOff>160496</xdr:colOff>
      <xdr:row>166</xdr:row>
      <xdr:rowOff>52389</xdr:rowOff>
    </xdr:from>
    <xdr:to>
      <xdr:col>0</xdr:col>
      <xdr:colOff>482804</xdr:colOff>
      <xdr:row>168</xdr:row>
      <xdr:rowOff>85726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557DC310-05F2-4CEF-BE9B-C6DB49B7A443}"/>
            </a:ext>
          </a:extLst>
        </xdr:cNvPr>
        <xdr:cNvSpPr/>
      </xdr:nvSpPr>
      <xdr:spPr bwMode="auto">
        <a:xfrm>
          <a:off x="192881" y="23426739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2</a:t>
          </a:r>
        </a:p>
      </xdr:txBody>
    </xdr:sp>
    <xdr:clientData/>
  </xdr:twoCellAnchor>
  <xdr:twoCellAnchor>
    <xdr:from>
      <xdr:col>12</xdr:col>
      <xdr:colOff>317836</xdr:colOff>
      <xdr:row>176</xdr:row>
      <xdr:rowOff>97631</xdr:rowOff>
    </xdr:from>
    <xdr:to>
      <xdr:col>16</xdr:col>
      <xdr:colOff>403885</xdr:colOff>
      <xdr:row>182</xdr:row>
      <xdr:rowOff>9524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B97A909F-9950-45DE-8D0B-08152BBC1A9D}"/>
            </a:ext>
          </a:extLst>
        </xdr:cNvPr>
        <xdr:cNvSpPr txBox="1"/>
      </xdr:nvSpPr>
      <xdr:spPr>
        <a:xfrm>
          <a:off x="9509461" y="25091231"/>
          <a:ext cx="3149264" cy="883443"/>
        </a:xfrm>
        <a:prstGeom prst="roundRect">
          <a:avLst/>
        </a:prstGeom>
        <a:solidFill>
          <a:srgbClr val="FFFF00"/>
        </a:solidFill>
        <a:ln w="31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Tenga en cuenta que al eliminar un evento se liberarán recursos y que para incluir un nuevo evento deberá contar con una adición presupuestal o tomar recursos de otros eventos.</a:t>
          </a:r>
        </a:p>
      </xdr:txBody>
    </xdr:sp>
    <xdr:clientData/>
  </xdr:twoCellAnchor>
  <xdr:twoCellAnchor editAs="oneCell">
    <xdr:from>
      <xdr:col>14</xdr:col>
      <xdr:colOff>19050</xdr:colOff>
      <xdr:row>171</xdr:row>
      <xdr:rowOff>0</xdr:rowOff>
    </xdr:from>
    <xdr:to>
      <xdr:col>15</xdr:col>
      <xdr:colOff>47625</xdr:colOff>
      <xdr:row>175</xdr:row>
      <xdr:rowOff>114300</xdr:rowOff>
    </xdr:to>
    <xdr:pic>
      <xdr:nvPicPr>
        <xdr:cNvPr id="1228" name="Gráfico 54" descr="Luces encendidas con relleno sólido">
          <a:extLst>
            <a:ext uri="{FF2B5EF4-FFF2-40B4-BE49-F238E27FC236}">
              <a16:creationId xmlns:a16="http://schemas.microsoft.com/office/drawing/2014/main" id="{5AECB498-E8FD-CE29-6AE4-507A189C8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7050" y="2774632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169</xdr:row>
      <xdr:rowOff>133350</xdr:rowOff>
    </xdr:from>
    <xdr:to>
      <xdr:col>11</xdr:col>
      <xdr:colOff>314325</xdr:colOff>
      <xdr:row>192</xdr:row>
      <xdr:rowOff>57150</xdr:rowOff>
    </xdr:to>
    <xdr:pic>
      <xdr:nvPicPr>
        <xdr:cNvPr id="1229" name="Imagen 21">
          <a:extLst>
            <a:ext uri="{FF2B5EF4-FFF2-40B4-BE49-F238E27FC236}">
              <a16:creationId xmlns:a16="http://schemas.microsoft.com/office/drawing/2014/main" id="{18625942-03E0-4112-BB69-0404EFABE4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7555825"/>
          <a:ext cx="8296275" cy="364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200025</xdr:colOff>
      <xdr:row>191</xdr:row>
      <xdr:rowOff>152400</xdr:rowOff>
    </xdr:from>
    <xdr:to>
      <xdr:col>9</xdr:col>
      <xdr:colOff>295275</xdr:colOff>
      <xdr:row>197</xdr:row>
      <xdr:rowOff>95250</xdr:rowOff>
    </xdr:to>
    <xdr:pic>
      <xdr:nvPicPr>
        <xdr:cNvPr id="1230" name="Gráfico 25" descr="Mano con dedo índice apuntando a la derecha contorno">
          <a:extLst>
            <a:ext uri="{FF2B5EF4-FFF2-40B4-BE49-F238E27FC236}">
              <a16:creationId xmlns:a16="http://schemas.microsoft.com/office/drawing/2014/main" id="{00B85C47-6531-309D-CF62-AECEC8C7EB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6025" y="31137225"/>
          <a:ext cx="8572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451485</xdr:colOff>
      <xdr:row>197</xdr:row>
      <xdr:rowOff>73818</xdr:rowOff>
    </xdr:from>
    <xdr:to>
      <xdr:col>9</xdr:col>
      <xdr:colOff>143791</xdr:colOff>
      <xdr:row>201</xdr:row>
      <xdr:rowOff>104775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231118CF-43CC-4605-8BAF-D04617A3AC73}"/>
            </a:ext>
          </a:extLst>
        </xdr:cNvPr>
        <xdr:cNvSpPr txBox="1"/>
      </xdr:nvSpPr>
      <xdr:spPr>
        <a:xfrm>
          <a:off x="5095875" y="28467843"/>
          <a:ext cx="1928813" cy="678657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Evento no</a:t>
          </a:r>
          <a:r>
            <a:rPr lang="es-CO" sz="1100" b="1" baseline="0"/>
            <a:t> realizado</a:t>
          </a:r>
        </a:p>
        <a:p>
          <a:pPr algn="ctr"/>
          <a:r>
            <a:rPr lang="es-CO" sz="1100" b="0" baseline="0"/>
            <a:t>El presupuesto se lleva a ceros.</a:t>
          </a:r>
          <a:endParaRPr lang="es-CO" sz="1100" b="0"/>
        </a:p>
      </xdr:txBody>
    </xdr:sp>
    <xdr:clientData/>
  </xdr:twoCellAnchor>
  <xdr:twoCellAnchor>
    <xdr:from>
      <xdr:col>11</xdr:col>
      <xdr:colOff>617220</xdr:colOff>
      <xdr:row>194</xdr:row>
      <xdr:rowOff>135732</xdr:rowOff>
    </xdr:from>
    <xdr:to>
      <xdr:col>15</xdr:col>
      <xdr:colOff>264848</xdr:colOff>
      <xdr:row>199</xdr:row>
      <xdr:rowOff>95250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996FBCA3-7A18-4245-A018-EC223997C113}"/>
            </a:ext>
          </a:extLst>
        </xdr:cNvPr>
        <xdr:cNvSpPr txBox="1"/>
      </xdr:nvSpPr>
      <xdr:spPr>
        <a:xfrm>
          <a:off x="9086850" y="28043982"/>
          <a:ext cx="2647950" cy="769143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36000" rIns="36000" rtlCol="0" anchor="ctr"/>
        <a:lstStyle/>
        <a:p>
          <a:pPr algn="ctr"/>
          <a:r>
            <a:rPr lang="es-CO" sz="1100" b="1"/>
            <a:t>Nuevo evento a incluir</a:t>
          </a:r>
        </a:p>
        <a:p>
          <a:pPr algn="ctr"/>
          <a:r>
            <a:rPr lang="es-CO" sz="1100" b="0"/>
            <a:t>Se agrega después de los inicialmente programados y se le asigna un presupuesto</a:t>
          </a:r>
        </a:p>
      </xdr:txBody>
    </xdr:sp>
    <xdr:clientData/>
  </xdr:twoCellAnchor>
  <xdr:twoCellAnchor>
    <xdr:from>
      <xdr:col>10</xdr:col>
      <xdr:colOff>323849</xdr:colOff>
      <xdr:row>169</xdr:row>
      <xdr:rowOff>47624</xdr:rowOff>
    </xdr:from>
    <xdr:to>
      <xdr:col>11</xdr:col>
      <xdr:colOff>314324</xdr:colOff>
      <xdr:row>192</xdr:row>
      <xdr:rowOff>104774</xdr:rowOff>
    </xdr:to>
    <xdr:sp macro="" textlink="">
      <xdr:nvSpPr>
        <xdr:cNvPr id="28" name="Rectángulo: esquinas redondeadas 27">
          <a:extLst>
            <a:ext uri="{FF2B5EF4-FFF2-40B4-BE49-F238E27FC236}">
              <a16:creationId xmlns:a16="http://schemas.microsoft.com/office/drawing/2014/main" id="{E4C1EE4C-CC38-4839-87F6-546BD5F17B91}"/>
            </a:ext>
          </a:extLst>
        </xdr:cNvPr>
        <xdr:cNvSpPr/>
      </xdr:nvSpPr>
      <xdr:spPr>
        <a:xfrm>
          <a:off x="7991474" y="23907749"/>
          <a:ext cx="752475" cy="37814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10</xdr:col>
      <xdr:colOff>647700</xdr:colOff>
      <xdr:row>191</xdr:row>
      <xdr:rowOff>57150</xdr:rowOff>
    </xdr:from>
    <xdr:to>
      <xdr:col>12</xdr:col>
      <xdr:colOff>114300</xdr:colOff>
      <xdr:row>196</xdr:row>
      <xdr:rowOff>133350</xdr:rowOff>
    </xdr:to>
    <xdr:pic>
      <xdr:nvPicPr>
        <xdr:cNvPr id="1234" name="Gráfico 25" descr="Mano con dedo índice apuntando a la derecha contorno">
          <a:extLst>
            <a:ext uri="{FF2B5EF4-FFF2-40B4-BE49-F238E27FC236}">
              <a16:creationId xmlns:a16="http://schemas.microsoft.com/office/drawing/2014/main" id="{34509C29-DDA9-73F1-71D4-7C900A62D5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3017525">
          <a:off x="8320087" y="30989588"/>
          <a:ext cx="8858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434815</xdr:colOff>
      <xdr:row>203</xdr:row>
      <xdr:rowOff>47625</xdr:rowOff>
    </xdr:from>
    <xdr:to>
      <xdr:col>14</xdr:col>
      <xdr:colOff>70455</xdr:colOff>
      <xdr:row>206</xdr:row>
      <xdr:rowOff>4764</xdr:rowOff>
    </xdr:to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2B67D5BC-802E-4369-8A21-A73B5BE0B9F2}"/>
            </a:ext>
          </a:extLst>
        </xdr:cNvPr>
        <xdr:cNvSpPr txBox="1"/>
      </xdr:nvSpPr>
      <xdr:spPr>
        <a:xfrm>
          <a:off x="497680" y="29413200"/>
          <a:ext cx="10256046" cy="442914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Recuerde que todos los cambios deben registrarse</a:t>
          </a:r>
          <a:r>
            <a:rPr lang="es-CO" sz="1100" b="1" baseline="0"/>
            <a:t> y tramitarse para su aprobación en el Anexo 18 Ficha de control de cambios acompañado del Anexo 3 Estimación del valor.</a:t>
          </a:r>
          <a:endParaRPr lang="es-CO" sz="1100" b="1"/>
        </a:p>
      </xdr:txBody>
    </xdr:sp>
    <xdr:clientData/>
  </xdr:twoCellAnchor>
  <xdr:twoCellAnchor>
    <xdr:from>
      <xdr:col>0</xdr:col>
      <xdr:colOff>160496</xdr:colOff>
      <xdr:row>203</xdr:row>
      <xdr:rowOff>90489</xdr:rowOff>
    </xdr:from>
    <xdr:to>
      <xdr:col>0</xdr:col>
      <xdr:colOff>482804</xdr:colOff>
      <xdr:row>205</xdr:row>
      <xdr:rowOff>123826</xdr:rowOff>
    </xdr:to>
    <xdr:sp macro="" textlink="">
      <xdr:nvSpPr>
        <xdr:cNvPr id="33" name="Elipse 32">
          <a:extLst>
            <a:ext uri="{FF2B5EF4-FFF2-40B4-BE49-F238E27FC236}">
              <a16:creationId xmlns:a16="http://schemas.microsoft.com/office/drawing/2014/main" id="{4EDA044B-5C09-4B15-8E63-ECADB70A58F5}"/>
            </a:ext>
          </a:extLst>
        </xdr:cNvPr>
        <xdr:cNvSpPr/>
      </xdr:nvSpPr>
      <xdr:spPr bwMode="auto">
        <a:xfrm>
          <a:off x="192881" y="29456064"/>
          <a:ext cx="361950" cy="357187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0</xdr:col>
      <xdr:colOff>447675</xdr:colOff>
      <xdr:row>207</xdr:row>
      <xdr:rowOff>19050</xdr:rowOff>
    </xdr:from>
    <xdr:to>
      <xdr:col>9</xdr:col>
      <xdr:colOff>266700</xdr:colOff>
      <xdr:row>231</xdr:row>
      <xdr:rowOff>19050</xdr:rowOff>
    </xdr:to>
    <xdr:pic>
      <xdr:nvPicPr>
        <xdr:cNvPr id="1237" name="Imagen 36">
          <a:extLst>
            <a:ext uri="{FF2B5EF4-FFF2-40B4-BE49-F238E27FC236}">
              <a16:creationId xmlns:a16="http://schemas.microsoft.com/office/drawing/2014/main" id="{829A5E3F-BB77-F281-392B-8F34EF9E7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3594675"/>
          <a:ext cx="6677025" cy="388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400050</xdr:colOff>
      <xdr:row>220</xdr:row>
      <xdr:rowOff>0</xdr:rowOff>
    </xdr:from>
    <xdr:to>
      <xdr:col>12</xdr:col>
      <xdr:colOff>428625</xdr:colOff>
      <xdr:row>231</xdr:row>
      <xdr:rowOff>57150</xdr:rowOff>
    </xdr:to>
    <xdr:pic>
      <xdr:nvPicPr>
        <xdr:cNvPr id="1238" name="Imagen 38">
          <a:extLst>
            <a:ext uri="{FF2B5EF4-FFF2-40B4-BE49-F238E27FC236}">
              <a16:creationId xmlns:a16="http://schemas.microsoft.com/office/drawing/2014/main" id="{0A02CC15-21F3-1587-42BD-18E4C8558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35680650"/>
          <a:ext cx="2314575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434816</xdr:colOff>
      <xdr:row>83</xdr:row>
      <xdr:rowOff>0</xdr:rowOff>
    </xdr:from>
    <xdr:to>
      <xdr:col>9</xdr:col>
      <xdr:colOff>657223</xdr:colOff>
      <xdr:row>85</xdr:row>
      <xdr:rowOff>31453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68BBF160-7FB0-404E-A0E1-E885D9B152BB}"/>
            </a:ext>
          </a:extLst>
        </xdr:cNvPr>
        <xdr:cNvSpPr txBox="1"/>
      </xdr:nvSpPr>
      <xdr:spPr>
        <a:xfrm>
          <a:off x="497681" y="13468350"/>
          <a:ext cx="7112794" cy="347663"/>
        </a:xfrm>
        <a:prstGeom prst="rect">
          <a:avLst/>
        </a:prstGeom>
        <a:solidFill>
          <a:schemeClr val="lt1"/>
        </a:solidFill>
        <a:ln w="9525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s-CO" sz="1100" b="1"/>
            <a:t>En la pestaña DEPORTE FEMENINO discrimine los eventos y el presupuesto específico para el apoyo</a:t>
          </a:r>
          <a:r>
            <a:rPr lang="es-CO" sz="1100" b="1" baseline="0"/>
            <a:t> de esta modalidad.</a:t>
          </a:r>
          <a:endParaRPr lang="es-CO" sz="1100" b="1"/>
        </a:p>
      </xdr:txBody>
    </xdr:sp>
    <xdr:clientData/>
  </xdr:twoCellAnchor>
  <xdr:twoCellAnchor>
    <xdr:from>
      <xdr:col>0</xdr:col>
      <xdr:colOff>160496</xdr:colOff>
      <xdr:row>83</xdr:row>
      <xdr:rowOff>0</xdr:rowOff>
    </xdr:from>
    <xdr:to>
      <xdr:col>0</xdr:col>
      <xdr:colOff>482804</xdr:colOff>
      <xdr:row>85</xdr:row>
      <xdr:rowOff>37526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367647A4-1731-437C-B352-702A1A5B96AF}"/>
            </a:ext>
          </a:extLst>
        </xdr:cNvPr>
        <xdr:cNvSpPr/>
      </xdr:nvSpPr>
      <xdr:spPr bwMode="auto">
        <a:xfrm>
          <a:off x="192881" y="13468350"/>
          <a:ext cx="361950" cy="353609"/>
        </a:xfrm>
        <a:prstGeom prst="ellipse">
          <a:avLst/>
        </a:prstGeom>
        <a:solidFill>
          <a:srgbClr val="C00000"/>
        </a:solidFill>
        <a:ln w="9525" cap="flat" cmpd="sng" algn="ctr">
          <a:solidFill>
            <a:srgbClr val="C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CO" sz="1600" b="1">
              <a:solidFill>
                <a:schemeClr val="bg1"/>
              </a:solidFill>
            </a:rPr>
            <a:t>3</a:t>
          </a:r>
        </a:p>
      </xdr:txBody>
    </xdr:sp>
    <xdr:clientData/>
  </xdr:twoCellAnchor>
  <xdr:twoCellAnchor editAs="oneCell">
    <xdr:from>
      <xdr:col>11</xdr:col>
      <xdr:colOff>266700</xdr:colOff>
      <xdr:row>88</xdr:row>
      <xdr:rowOff>161925</xdr:rowOff>
    </xdr:from>
    <xdr:to>
      <xdr:col>12</xdr:col>
      <xdr:colOff>514350</xdr:colOff>
      <xdr:row>95</xdr:row>
      <xdr:rowOff>47625</xdr:rowOff>
    </xdr:to>
    <xdr:pic>
      <xdr:nvPicPr>
        <xdr:cNvPr id="1242" name="Gráfico 20" descr="Advertencia con relleno sólido">
          <a:extLst>
            <a:ext uri="{FF2B5EF4-FFF2-40B4-BE49-F238E27FC236}">
              <a16:creationId xmlns:a16="http://schemas.microsoft.com/office/drawing/2014/main" id="{BDEBBDA8-4276-4381-630D-22EEDE59F9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14439900"/>
          <a:ext cx="100965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352425</xdr:colOff>
      <xdr:row>94</xdr:row>
      <xdr:rowOff>120016</xdr:rowOff>
    </xdr:from>
    <xdr:to>
      <xdr:col>16</xdr:col>
      <xdr:colOff>430520</xdr:colOff>
      <xdr:row>100</xdr:row>
      <xdr:rowOff>36167</xdr:rowOff>
    </xdr:to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AAA65050-5184-43AF-8E82-9705E8F3EB32}"/>
            </a:ext>
          </a:extLst>
        </xdr:cNvPr>
        <xdr:cNvSpPr txBox="1"/>
      </xdr:nvSpPr>
      <xdr:spPr>
        <a:xfrm>
          <a:off x="5734050" y="15363826"/>
          <a:ext cx="6943725" cy="885824"/>
        </a:xfrm>
        <a:prstGeom prst="roundRect">
          <a:avLst/>
        </a:prstGeom>
        <a:solidFill>
          <a:schemeClr val="lt1"/>
        </a:solidFill>
        <a:ln w="31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 b="1" baseline="0"/>
            <a:t>NO es necesario que discrimine en calendario nacional, calendario internacional y desarrollo deportivo, los presupuestos por sexo masculino y femenino. La pestaña de deporte femenino solo tiene por objetivo discriminar el recurso focalizado en las atletas mujeres con el fin de validar el cumplimiento de la normatividad vigente.</a:t>
          </a:r>
          <a:endParaRPr lang="es-CO" sz="1100" b="1"/>
        </a:p>
      </xdr:txBody>
    </xdr:sp>
    <xdr:clientData/>
  </xdr:twoCellAnchor>
  <xdr:twoCellAnchor editAs="oneCell">
    <xdr:from>
      <xdr:col>0</xdr:col>
      <xdr:colOff>454028</xdr:colOff>
      <xdr:row>8</xdr:row>
      <xdr:rowOff>30480</xdr:rowOff>
    </xdr:from>
    <xdr:to>
      <xdr:col>11</xdr:col>
      <xdr:colOff>396240</xdr:colOff>
      <xdr:row>18</xdr:row>
      <xdr:rowOff>72757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150493BD-EA72-3A71-DE83-DB4393D15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54028" y="1371600"/>
          <a:ext cx="8575672" cy="1718677"/>
        </a:xfrm>
        <a:prstGeom prst="rect">
          <a:avLst/>
        </a:prstGeom>
      </xdr:spPr>
    </xdr:pic>
    <xdr:clientData/>
  </xdr:twoCellAnchor>
  <xdr:twoCellAnchor>
    <xdr:from>
      <xdr:col>10</xdr:col>
      <xdr:colOff>436245</xdr:colOff>
      <xdr:row>8</xdr:row>
      <xdr:rowOff>83820</xdr:rowOff>
    </xdr:from>
    <xdr:to>
      <xdr:col>11</xdr:col>
      <xdr:colOff>320201</xdr:colOff>
      <xdr:row>18</xdr:row>
      <xdr:rowOff>83820</xdr:rowOff>
    </xdr:to>
    <xdr:sp macro="" textlink="">
      <xdr:nvSpPr>
        <xdr:cNvPr id="27" name="Rectángulo: esquinas redondeadas 26">
          <a:extLst>
            <a:ext uri="{FF2B5EF4-FFF2-40B4-BE49-F238E27FC236}">
              <a16:creationId xmlns:a16="http://schemas.microsoft.com/office/drawing/2014/main" id="{86F5DC95-6330-49ED-887F-5207428D1C6B}"/>
            </a:ext>
          </a:extLst>
        </xdr:cNvPr>
        <xdr:cNvSpPr/>
      </xdr:nvSpPr>
      <xdr:spPr>
        <a:xfrm>
          <a:off x="8284845" y="1424940"/>
          <a:ext cx="668816" cy="16764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2</xdr:col>
      <xdr:colOff>495301</xdr:colOff>
      <xdr:row>28</xdr:row>
      <xdr:rowOff>23678</xdr:rowOff>
    </xdr:from>
    <xdr:to>
      <xdr:col>11</xdr:col>
      <xdr:colOff>632460</xdr:colOff>
      <xdr:row>50</xdr:row>
      <xdr:rowOff>139846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6E66A267-A466-3341-BA44-30113EF5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65021" y="4717598"/>
          <a:ext cx="7200899" cy="3804248"/>
        </a:xfrm>
        <a:prstGeom prst="rect">
          <a:avLst/>
        </a:prstGeom>
      </xdr:spPr>
    </xdr:pic>
    <xdr:clientData/>
  </xdr:twoCellAnchor>
  <xdr:twoCellAnchor>
    <xdr:from>
      <xdr:col>2</xdr:col>
      <xdr:colOff>457200</xdr:colOff>
      <xdr:row>31</xdr:row>
      <xdr:rowOff>72391</xdr:rowOff>
    </xdr:from>
    <xdr:to>
      <xdr:col>10</xdr:col>
      <xdr:colOff>615322</xdr:colOff>
      <xdr:row>33</xdr:row>
      <xdr:rowOff>26981</xdr:rowOff>
    </xdr:to>
    <xdr:sp macro="" textlink="">
      <xdr:nvSpPr>
        <xdr:cNvPr id="32" name="Rectángulo: esquinas redondeadas 31">
          <a:extLst>
            <a:ext uri="{FF2B5EF4-FFF2-40B4-BE49-F238E27FC236}">
              <a16:creationId xmlns:a16="http://schemas.microsoft.com/office/drawing/2014/main" id="{E2BCA4E3-37CA-4ECB-952B-2E0CE6E766C2}"/>
            </a:ext>
          </a:extLst>
        </xdr:cNvPr>
        <xdr:cNvSpPr/>
      </xdr:nvSpPr>
      <xdr:spPr>
        <a:xfrm>
          <a:off x="2026920" y="5269231"/>
          <a:ext cx="6437002" cy="289870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91441</xdr:colOff>
      <xdr:row>85</xdr:row>
      <xdr:rowOff>92567</xdr:rowOff>
    </xdr:from>
    <xdr:to>
      <xdr:col>7</xdr:col>
      <xdr:colOff>160020</xdr:colOff>
      <xdr:row>106</xdr:row>
      <xdr:rowOff>88583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8B0B84D-FB63-20E7-A771-6D960F09A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76301" y="14341967"/>
          <a:ext cx="4777739" cy="3516456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111</xdr:row>
      <xdr:rowOff>71137</xdr:rowOff>
    </xdr:from>
    <xdr:to>
      <xdr:col>7</xdr:col>
      <xdr:colOff>548640</xdr:colOff>
      <xdr:row>142</xdr:row>
      <xdr:rowOff>99847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17C1D655-1BB2-8A76-93BB-CEF236644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127760" y="18679177"/>
          <a:ext cx="4914900" cy="50426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601980</xdr:colOff>
      <xdr:row>151</xdr:row>
      <xdr:rowOff>6245</xdr:rowOff>
    </xdr:from>
    <xdr:to>
      <xdr:col>9</xdr:col>
      <xdr:colOff>243840</xdr:colOff>
      <xdr:row>165</xdr:row>
      <xdr:rowOff>39726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26985B17-2441-2D50-8A15-F05218650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386840" y="25098905"/>
          <a:ext cx="5920740" cy="22737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878799</xdr:colOff>
      <xdr:row>0</xdr:row>
      <xdr:rowOff>0</xdr:rowOff>
    </xdr:from>
    <xdr:to>
      <xdr:col>5</xdr:col>
      <xdr:colOff>527685</xdr:colOff>
      <xdr:row>0</xdr:row>
      <xdr:rowOff>447675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70560FCC-07DC-494C-8F2F-F1057F79E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79949" y="0"/>
          <a:ext cx="521376" cy="447675"/>
        </a:xfrm>
        <a:prstGeom prst="rect">
          <a:avLst/>
        </a:prstGeom>
      </xdr:spPr>
    </xdr:pic>
    <xdr:clientData/>
  </xdr:twoCellAnchor>
  <xdr:twoCellAnchor editAs="oneCell">
    <xdr:from>
      <xdr:col>10</xdr:col>
      <xdr:colOff>172614</xdr:colOff>
      <xdr:row>0</xdr:row>
      <xdr:rowOff>0</xdr:rowOff>
    </xdr:from>
    <xdr:to>
      <xdr:col>10</xdr:col>
      <xdr:colOff>676276</xdr:colOff>
      <xdr:row>0</xdr:row>
      <xdr:rowOff>432465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4E0DDA54-43D7-4CA6-846B-DBBD1AAF5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93714" y="0"/>
          <a:ext cx="503662" cy="4324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266700</xdr:colOff>
      <xdr:row>0</xdr:row>
      <xdr:rowOff>72598</xdr:rowOff>
    </xdr:from>
    <xdr:to>
      <xdr:col>12</xdr:col>
      <xdr:colOff>640079</xdr:colOff>
      <xdr:row>0</xdr:row>
      <xdr:rowOff>394114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C1865732-0478-470B-A8AE-49BDBCF16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76420" y="72598"/>
          <a:ext cx="373379" cy="321516"/>
        </a:xfrm>
        <a:prstGeom prst="rect">
          <a:avLst/>
        </a:prstGeom>
      </xdr:spPr>
    </xdr:pic>
    <xdr:clientData/>
  </xdr:twoCellAnchor>
  <xdr:twoCellAnchor editAs="oneCell">
    <xdr:from>
      <xdr:col>16</xdr:col>
      <xdr:colOff>516467</xdr:colOff>
      <xdr:row>0</xdr:row>
      <xdr:rowOff>84666</xdr:rowOff>
    </xdr:from>
    <xdr:to>
      <xdr:col>16</xdr:col>
      <xdr:colOff>889846</xdr:colOff>
      <xdr:row>0</xdr:row>
      <xdr:rowOff>406182</xdr:rowOff>
    </xdr:to>
    <xdr:pic>
      <xdr:nvPicPr>
        <xdr:cNvPr id="4" name="Imagen 3" descr="Logotipo, nombre de la empresa&#10;&#10;Descripción generada automáticamente">
          <a:extLst>
            <a:ext uri="{FF2B5EF4-FFF2-40B4-BE49-F238E27FC236}">
              <a16:creationId xmlns:a16="http://schemas.microsoft.com/office/drawing/2014/main" id="{26583996-B201-4618-87AC-B52D5312C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89734" y="84666"/>
          <a:ext cx="373379" cy="32151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457202</xdr:colOff>
      <xdr:row>0</xdr:row>
      <xdr:rowOff>25401</xdr:rowOff>
    </xdr:from>
    <xdr:to>
      <xdr:col>3</xdr:col>
      <xdr:colOff>1007534</xdr:colOff>
      <xdr:row>0</xdr:row>
      <xdr:rowOff>499290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B23E43B-6665-4721-A5D8-B2097C365A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33269" y="25401"/>
          <a:ext cx="550332" cy="47388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563032</xdr:colOff>
      <xdr:row>0</xdr:row>
      <xdr:rowOff>71966</xdr:rowOff>
    </xdr:from>
    <xdr:to>
      <xdr:col>3</xdr:col>
      <xdr:colOff>1117599</xdr:colOff>
      <xdr:row>0</xdr:row>
      <xdr:rowOff>549502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9332F514-7CD8-467D-96F8-874EAA564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5032" y="71966"/>
          <a:ext cx="554567" cy="47753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579966</xdr:colOff>
      <xdr:row>0</xdr:row>
      <xdr:rowOff>50800</xdr:rowOff>
    </xdr:from>
    <xdr:to>
      <xdr:col>3</xdr:col>
      <xdr:colOff>1134533</xdr:colOff>
      <xdr:row>0</xdr:row>
      <xdr:rowOff>554583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2D1F9133-31D5-4543-B56B-138760603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14633" y="50800"/>
          <a:ext cx="554567" cy="50378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680902</xdr:colOff>
      <xdr:row>0</xdr:row>
      <xdr:rowOff>91712</xdr:rowOff>
    </xdr:from>
    <xdr:to>
      <xdr:col>3</xdr:col>
      <xdr:colOff>1146893</xdr:colOff>
      <xdr:row>0</xdr:row>
      <xdr:rowOff>525779</xdr:rowOff>
    </xdr:to>
    <xdr:pic>
      <xdr:nvPicPr>
        <xdr:cNvPr id="3" name="Imagen 2" descr="Logotipo, nombre de la empresa&#10;&#10;Descripción generada automáticamente">
          <a:extLst>
            <a:ext uri="{FF2B5EF4-FFF2-40B4-BE49-F238E27FC236}">
              <a16:creationId xmlns:a16="http://schemas.microsoft.com/office/drawing/2014/main" id="{C3EA7173-BC88-4552-9739-0ADCDCE6A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5422" y="91712"/>
          <a:ext cx="465991" cy="43406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721409</xdr:colOff>
      <xdr:row>0</xdr:row>
      <xdr:rowOff>25521</xdr:rowOff>
    </xdr:from>
    <xdr:to>
      <xdr:col>3</xdr:col>
      <xdr:colOff>1143000</xdr:colOff>
      <xdr:row>0</xdr:row>
      <xdr:rowOff>419090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D6DDB934-BE2A-4CA9-A217-75C6CD842F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6245" y="25521"/>
          <a:ext cx="421591" cy="39356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876300</xdr:colOff>
      <xdr:row>0</xdr:row>
      <xdr:rowOff>0</xdr:rowOff>
    </xdr:from>
    <xdr:to>
      <xdr:col>3</xdr:col>
      <xdr:colOff>1447800</xdr:colOff>
      <xdr:row>1</xdr:row>
      <xdr:rowOff>103497</xdr:rowOff>
    </xdr:to>
    <xdr:pic>
      <xdr:nvPicPr>
        <xdr:cNvPr id="2" name="Imagen 1" descr="Logotipo, nombre de la empresa&#10;&#10;Descripción generada automáticamente">
          <a:extLst>
            <a:ext uri="{FF2B5EF4-FFF2-40B4-BE49-F238E27FC236}">
              <a16:creationId xmlns:a16="http://schemas.microsoft.com/office/drawing/2014/main" id="{9A098005-0077-46A5-8172-51B655C1C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5140" y="0"/>
          <a:ext cx="571500" cy="49211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C88C27-DC6F-4B6A-8485-EA983662EF90}" name="TIPO_DE_EVENTO" displayName="TIPO_DE_EVENTO" ref="D1:D6" totalsRowShown="0">
  <autoFilter ref="D1:D6" xr:uid="{73C88C27-DC6F-4B6A-8485-EA983662EF90}"/>
  <tableColumns count="1">
    <tableColumn id="1" xr3:uid="{DA51BAAA-DEBA-4B29-9387-642224036433}" name="TIPO DE EVEN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DABC79-17FC-410A-A673-5647D003168D}" name="REALIZADO" displayName="REALIZADO" ref="E1:E3" totalsRowShown="0" dataDxfId="55">
  <autoFilter ref="E1:E3" xr:uid="{B3DABC79-17FC-410A-A673-5647D003168D}"/>
  <tableColumns count="1">
    <tableColumn id="1" xr3:uid="{48BB91B1-B849-4E8C-905C-B3825EAAB0C9}" name="REALIZADO" dataDxfId="5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2CA54C-C451-4E10-937E-7BD72FE89DF6}" name="Tabla23" displayName="Tabla23" ref="A3:T242" totalsRowShown="0" headerRowDxfId="53">
  <autoFilter ref="A3:T242" xr:uid="{4678285C-CFC1-4BF9-A8DD-C848E6E027B9}"/>
  <tableColumns count="20">
    <tableColumn id="1" xr3:uid="{3FE7281D-808C-4600-A271-B7EF4ED3036E}" name="TIPO ACTIVIDAD" dataDxfId="52"/>
    <tableColumn id="2" xr3:uid="{FA65E2FB-E64F-4813-814D-A96ADFF4F549}" name="NOMBRE EVENTO" dataDxfId="51"/>
    <tableColumn id="3" xr3:uid="{BB7B7256-0912-4A5C-AA30-A9E0D628ED85}" name="PAÍS" dataDxfId="50"/>
    <tableColumn id="4" xr3:uid="{80E8FD87-A60E-4086-8454-12DB7F71FAE1}" name="FEDERACIÓN _x000a_COMITÉ" dataDxfId="49"/>
    <tableColumn id="5" xr3:uid="{F7D4FFD5-3178-432D-8AC5-70D493E155B5}" name="MODALIDAD DEPORTIVA " dataDxfId="48"/>
    <tableColumn id="6" xr3:uid="{056DA6E2-BED0-43B0-A5D6-819B70F40333}" name="FECHA INICIAL" dataDxfId="47"/>
    <tableColumn id="7" xr3:uid="{09A98F01-E4CE-468E-B958-A822B9449AFD}" name="FECHA FINAL" dataDxfId="46"/>
    <tableColumn id="8" xr3:uid="{7CF6A900-44BF-4EC9-98B0-9970B6F892FC}" name="ESTADO REALIZADO" dataDxfId="45"/>
    <tableColumn id="9" xr3:uid="{C3D8B4C5-0493-4E7C-B214-FEECCBB7B82F}" name="HOMBRES" dataDxfId="44"/>
    <tableColumn id="10" xr3:uid="{4DFC0173-4157-415A-BD90-D686218FCFEA}" name="MUJERES" dataDxfId="43"/>
    <tableColumn id="26" xr3:uid="{8793FC55-8825-4982-95FE-3F9BEF82CE15}" name="SUBTOTAL" dataDxfId="42">
      <calculatedColumnFormula>Tabla23[[#This Row],[HOMBRES]]+Tabla23[[#This Row],[MUJERES]]</calculatedColumnFormula>
    </tableColumn>
    <tableColumn id="11" xr3:uid="{03EC5EE9-31F6-489A-9A46-0E0BB66AA556}" name="ENTRENADORES" dataDxfId="41"/>
    <tableColumn id="27" xr3:uid="{B24AFD60-C8AF-4600-BC43-7635D7F12F5B}" name="CLASIFICADORES " dataDxfId="40"/>
    <tableColumn id="33" xr3:uid="{DE71461F-130E-4227-854E-6E97BD8C1FD5}" name="CANTIDAD APOYOS   LOGISTICOS, _x000a_Y PRENSA " dataDxfId="39"/>
    <tableColumn id="17" xr3:uid="{40405CD3-9F3F-46A5-B96F-36F6F946B6E1}" name="DELEGADOS" dataDxfId="38"/>
    <tableColumn id="12" xr3:uid="{5BE02FEB-0688-4CD2-91A2-B61ED4123547}" name="HOMBRES-2" dataDxfId="37"/>
    <tableColumn id="13" xr3:uid="{1758B11B-0853-494C-939B-3DA4B2F61611}" name="MUEJERES-2" dataDxfId="36"/>
    <tableColumn id="16" xr3:uid="{208D4234-6DA9-4454-8B02-9C121F4972DE}" name="PROFESIONALES CCD" dataDxfId="35"/>
    <tableColumn id="14" xr3:uid="{C057902B-9C2E-4F69-8F07-37596280D47A}" name="CAPACITADORES" dataDxfId="34"/>
    <tableColumn id="15" xr3:uid="{CF2FD122-883C-4AB7-94A1-21EF6D440A91}" name="TOTAL" dataDxfId="33">
      <calculatedColumnFormula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0FCB99-32CE-4BB9-91F4-9DF6868E7A62}" name="Tabla2" displayName="Tabla2" ref="A3:AD455" totalsRowShown="0" headerRowDxfId="32">
  <autoFilter ref="A3:AD455" xr:uid="{4678285C-CFC1-4BF9-A8DD-C848E6E027B9}"/>
  <tableColumns count="30">
    <tableColumn id="1" xr3:uid="{307073B0-ECA4-4414-8B7D-BABCC5572BB5}" name="TIPO ACTIVIDAD" dataDxfId="31"/>
    <tableColumn id="2" xr3:uid="{DDC663EB-6A9E-4353-A9DA-15632D6788C0}" name="NOMBRE Y VERSIÓN DEL EVENTO " dataDxfId="30"/>
    <tableColumn id="3" xr3:uid="{CAA10090-449A-41D1-A0E1-372F12A60C6A}" name="PAÍS" dataDxfId="29"/>
    <tableColumn id="4" xr3:uid="{E2F1067E-13D0-4F56-93D6-73ACBCCF8C13}" name="DEPORTE, FEDERACIÓN U ORGANISMO DEPORTIVO" dataDxfId="28"/>
    <tableColumn id="5" xr3:uid="{2EFAB54B-76AC-47C9-9D9F-608267DA752A}" name="MODALIDAD DEPORTIVA " dataDxfId="27"/>
    <tableColumn id="6" xr3:uid="{921A6C2B-8E87-417D-8904-CB0FC6A6D904}" name="FECHA INICIAL" dataDxfId="26"/>
    <tableColumn id="7" xr3:uid="{FC61362D-B724-442E-97B0-EE878C389D0A}" name="FECHA FINAL" dataDxfId="25"/>
    <tableColumn id="8" xr3:uid="{FA2CF344-0EE2-4348-A0BF-98622356138B}" name="ESTADO REALIZADO" dataDxfId="24"/>
    <tableColumn id="9" xr3:uid="{10BC9602-1171-483E-B9A0-6542C9D573FB}" name="HOMBRES" dataDxfId="23"/>
    <tableColumn id="10" xr3:uid="{2E4B2A5C-78EB-4C7C-9F9A-93BE2C2A398B}" name="MUJERES" dataDxfId="22"/>
    <tableColumn id="26" xr3:uid="{ACFD8C72-2193-4603-9D1C-99712835FB03}" name="SUBTOTAL" dataDxfId="21">
      <calculatedColumnFormula>Tabla2[[#This Row],[HOMBRES]]+Tabla2[[#This Row],[MUJERES]]</calculatedColumnFormula>
    </tableColumn>
    <tableColumn id="11" xr3:uid="{FA99998F-FDF0-4F9A-9ADA-F57BBDB07345}" name="ENTRENADORES" dataDxfId="20"/>
    <tableColumn id="27" xr3:uid="{0167BED7-1F15-4D88-8B50-D525090398DA}" name="CLASIFICADORES " dataDxfId="19"/>
    <tableColumn id="14" xr3:uid="{D096EA51-8A58-4B11-8068-381E33BF1029}" name="CANTIDAD APOYOS   LOGISTICOS, BIOMEDICOS_x000a_Y PRENSA " dataDxfId="18"/>
    <tableColumn id="15" xr3:uid="{D0063DBE-C006-4872-A3C8-5AA32E14656A}" name="TOTA PARTICIPANTES " dataDxfId="17">
      <calculatedColumnFormula>Tabla2[[#This Row],[CANTIDAD APOYOS   LOGISTICOS, BIOMEDICOS
Y PRENSA ]]+Tabla2[[#This Row],[CLASIFICADORES ]]+Tabla2[[#This Row],[ENTRENADORES]]+Tabla2[[#This Row],[SUBTOTAL]]</calculatedColumnFormula>
    </tableColumn>
    <tableColumn id="16" xr3:uid="{BB5C64E5-0A4E-4680-85A3-237E63577AD1}" name="VALOR  LOGISTICA PARTICIPACIONES ESPECIALES Y/O ALQUILER DE ESCENARIOS / ZONA DE ESTANCIA/CABALLOS  (PESOS)" dataCellStyle="Moneda"/>
    <tableColumn id="17" xr3:uid="{01BFA172-4461-4942-AF61-439CBC3DFC03}" name="VALOR INVERSIÓN DE TKT AEREO" dataCellStyle="Moneda"/>
    <tableColumn id="18" xr3:uid="{FE7DB30C-503E-4B5F-B688-9B374DD55B73}" name="VALOR TOTAL DE TRANSPORTE  TERRESTRE  "/>
    <tableColumn id="33" xr3:uid="{736F79A4-EE08-499F-AA78-43A438743C7D}" name="SUBTOTAL2" dataDxfId="16">
      <calculatedColumnFormula>Tabla2[[#This Row],[VALOR  LOGISTICA PARTICIPACIONES ESPECIALES Y/O ALQUILER DE ESCENARIOS / ZONA DE ESTANCIA/CABALLOS  (PESOS)]]+Tabla2[[#This Row],[VALOR INVERSIÓN DE TKT AEREO]]+Tabla2[[#This Row],[VALOR TOTAL DE TRANSPORTE  TERRESTRE  ]]</calculatedColumnFormula>
    </tableColumn>
    <tableColumn id="19" xr3:uid="{451AEE13-FD83-4D28-A07B-D63FFBBC1D61}" name="VALOR TOTAL SEGUROS TARJETA DE ASISTENCIA " dataDxfId="15" dataCellStyle="Moneda"/>
    <tableColumn id="29" xr3:uid="{09DA86D1-686D-4767-B019-6482B81BFEC1}" name="ATLETAS" dataDxfId="14" dataCellStyle="Moneda"/>
    <tableColumn id="30" xr3:uid="{12F1F8D8-143F-4E0E-87F1-36B954CC4B5D}" name="OFIALES TECNICOS" dataDxfId="13" dataCellStyle="Moneda"/>
    <tableColumn id="28" xr3:uid="{3B184F99-6219-4552-90E8-9FF83F174466}" name="MISION" dataDxfId="12" dataCellStyle="Moneda"/>
    <tableColumn id="20" xr3:uid="{DCD491AF-8679-4A59-A3AC-24111C82844E}" name="PERSONAL BIOMEDICO" dataDxfId="11" dataCellStyle="Moneda"/>
    <tableColumn id="34" xr3:uid="{FA6A5D73-3C87-48E7-B4BB-DEAF408146B6}" name="SUBTOTAL3" dataDxfId="10" dataCellStyle="Moneda">
      <calculatedColumnFormula>Tabla2[[#This Row],[VALOR TOTAL SEGUROS TARJETA DE ASISTENCIA ]]+Tabla2[[#This Row],[ATLETAS]]+Tabla2[[#This Row],[ATLETAS]]+Tabla2[[#This Row],[OFIALES TECNICOS]]+Tabla2[[#This Row],[MISION]]+Tabla2[[#This Row],[PERSONAL BIOMEDICO]]</calculatedColumnFormula>
    </tableColumn>
    <tableColumn id="21" xr3:uid="{9193EFB6-4029-4A96-AEFD-00E33E004313}" name="VALOR TOTAL DE ALOJAMIENTO" dataCellStyle="Moneda"/>
    <tableColumn id="22" xr3:uid="{C43F3080-F8FC-44E1-B2EF-2C84743A470F}" name="VALOR TOTAL DE INSCRIPCIONES" dataCellStyle="Moneda"/>
    <tableColumn id="32" xr3:uid="{0AA835CE-9B93-45CE-9FBD-E4CFD38A26C7}" name="INDUMENTARIA DEPORTIVA" dataDxfId="9" dataCellStyle="Moneda"/>
    <tableColumn id="24" xr3:uid="{E43300A0-5E16-49EF-BD43-7DE85508334B}" name="VALOR TOTAL " dataDxfId="8">
      <calculatedColumnFormula>Tabla2[[#This Row],[SUBTOTAL2]]+Tabla2[[#This Row],[SUBTOTAL3]]+Tabla2[[#This Row],[VALOR TOTAL DE ALOJAMIENTO]]+Tabla2[[#This Row],[VALOR TOTAL DE INSCRIPCIONES]]+Tabla2[[#This Row],[INDUMENTARIA DEPORTIVA]]</calculatedColumnFormula>
    </tableColumn>
    <tableColumn id="25" xr3:uid="{524E6940-6E45-409A-9DED-F490371248DB}" name="VALOR TOTAL PARTICIPANTES " dataDxfId="7">
      <calculatedColumnFormula>Tabla2[[#This Row],[TOTA PARTICIPANTES ]]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93534B-B13F-41EF-8154-84D38D389544}" name="Tabla1" displayName="Tabla1" ref="B6:D46" totalsRowShown="0" headerRowDxfId="6" dataDxfId="4" headerRowBorderDxfId="5" tableBorderDxfId="3">
  <autoFilter ref="B6:D46" xr:uid="{4F93534B-B13F-41EF-8154-84D38D389544}"/>
  <tableColumns count="3">
    <tableColumn id="1" xr3:uid="{FFA9A3A7-AEE1-4724-B8A6-2AE9E4BFB15B}" name="TIPOS DE EVENTOS" dataDxfId="2"/>
    <tableColumn id="2" xr3:uid="{9427F4CC-3A89-476A-9DE5-3F12BE11FA03}" name="INVERSIÓN" dataDxfId="1"/>
    <tableColumn id="3" xr3:uid="{6D8B641F-58B3-474F-8C09-D1C045EC9533}" name="PARTICIPACIÓN GLOBAL %" dataDxfId="0" dataCellStyle="Porcentaje">
      <calculatedColumnFormula>IFERROR(C7/$C$46,0)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0C9D-3F39-4132-BC68-401A9418AED2}">
  <sheetPr codeName="Hoja1"/>
  <dimension ref="A1:H143"/>
  <sheetViews>
    <sheetView topLeftCell="D1" workbookViewId="0">
      <selection activeCell="G75" sqref="G75"/>
    </sheetView>
  </sheetViews>
  <sheetFormatPr baseColWidth="10" defaultColWidth="10.6640625" defaultRowHeight="14.4"/>
  <cols>
    <col min="1" max="1" width="36.6640625" bestFit="1" customWidth="1"/>
    <col min="2" max="2" width="36.33203125" customWidth="1"/>
    <col min="3" max="3" width="23.44140625" customWidth="1"/>
    <col min="4" max="4" width="44" customWidth="1"/>
    <col min="5" max="5" width="12.44140625" customWidth="1"/>
    <col min="7" max="7" width="57.33203125" bestFit="1" customWidth="1"/>
    <col min="8" max="8" width="36.6640625" customWidth="1"/>
  </cols>
  <sheetData>
    <row r="1" spans="1:8" ht="15" thickBot="1">
      <c r="A1" t="s">
        <v>0</v>
      </c>
      <c r="B1" t="s">
        <v>1</v>
      </c>
      <c r="C1" t="s">
        <v>2</v>
      </c>
      <c r="D1" t="s">
        <v>258</v>
      </c>
      <c r="E1" t="s">
        <v>3</v>
      </c>
      <c r="G1" s="97" t="s">
        <v>281</v>
      </c>
      <c r="H1" s="97" t="s">
        <v>282</v>
      </c>
    </row>
    <row r="2" spans="1:8" ht="15" thickBot="1">
      <c r="A2" s="22" t="s">
        <v>248</v>
      </c>
      <c r="B2" s="39" t="s">
        <v>5</v>
      </c>
      <c r="C2" s="92">
        <v>2026</v>
      </c>
      <c r="D2" t="s">
        <v>6</v>
      </c>
      <c r="E2" s="91" t="s">
        <v>7</v>
      </c>
      <c r="G2" s="98" t="s">
        <v>439</v>
      </c>
      <c r="H2" s="99" t="s">
        <v>283</v>
      </c>
    </row>
    <row r="3" spans="1:8" ht="15" thickBot="1">
      <c r="A3" s="22" t="s">
        <v>249</v>
      </c>
      <c r="B3" s="39" t="s">
        <v>9</v>
      </c>
      <c r="C3" s="92">
        <v>2027</v>
      </c>
      <c r="D3" t="s">
        <v>10</v>
      </c>
      <c r="E3" s="91" t="s">
        <v>11</v>
      </c>
      <c r="G3" s="100" t="s">
        <v>440</v>
      </c>
      <c r="H3" s="101" t="s">
        <v>284</v>
      </c>
    </row>
    <row r="4" spans="1:8" ht="15" thickBot="1">
      <c r="A4" t="s">
        <v>252</v>
      </c>
      <c r="B4" s="36" t="s">
        <v>12</v>
      </c>
      <c r="C4" s="92">
        <v>2028</v>
      </c>
      <c r="D4" t="s">
        <v>13</v>
      </c>
      <c r="G4" s="98" t="s">
        <v>441</v>
      </c>
      <c r="H4" s="102" t="s">
        <v>285</v>
      </c>
    </row>
    <row r="5" spans="1:8" ht="15" thickBot="1">
      <c r="B5" s="36" t="s">
        <v>14</v>
      </c>
      <c r="C5" s="36"/>
      <c r="D5" t="s">
        <v>15</v>
      </c>
      <c r="G5" s="100" t="s">
        <v>442</v>
      </c>
      <c r="H5" s="101" t="s">
        <v>286</v>
      </c>
    </row>
    <row r="6" spans="1:8" ht="15" thickBot="1">
      <c r="B6" s="36" t="s">
        <v>16</v>
      </c>
      <c r="C6" s="36"/>
      <c r="D6" t="s">
        <v>17</v>
      </c>
      <c r="G6" s="98" t="s">
        <v>443</v>
      </c>
      <c r="H6" s="102" t="s">
        <v>287</v>
      </c>
    </row>
    <row r="7" spans="1:8" ht="15" thickBot="1">
      <c r="B7" s="36" t="s">
        <v>18</v>
      </c>
      <c r="C7" s="36"/>
      <c r="G7" s="100" t="s">
        <v>444</v>
      </c>
      <c r="H7" s="101" t="s">
        <v>288</v>
      </c>
    </row>
    <row r="8" spans="1:8" ht="15" thickBot="1">
      <c r="B8" s="36" t="s">
        <v>19</v>
      </c>
      <c r="C8" s="36"/>
      <c r="G8" s="98" t="s">
        <v>445</v>
      </c>
      <c r="H8" s="102" t="s">
        <v>289</v>
      </c>
    </row>
    <row r="9" spans="1:8" ht="15" thickBot="1">
      <c r="B9" s="36" t="s">
        <v>20</v>
      </c>
      <c r="C9" s="36"/>
      <c r="G9" s="100" t="s">
        <v>446</v>
      </c>
      <c r="H9" s="101" t="s">
        <v>290</v>
      </c>
    </row>
    <row r="10" spans="1:8" ht="15" thickBot="1">
      <c r="B10" s="36" t="s">
        <v>21</v>
      </c>
      <c r="C10" s="36"/>
      <c r="G10" s="98" t="s">
        <v>447</v>
      </c>
      <c r="H10" s="102" t="s">
        <v>291</v>
      </c>
    </row>
    <row r="11" spans="1:8" ht="15" thickBot="1">
      <c r="B11" s="36" t="s">
        <v>22</v>
      </c>
      <c r="C11" s="36"/>
      <c r="G11" s="100" t="s">
        <v>448</v>
      </c>
      <c r="H11" s="101" t="s">
        <v>292</v>
      </c>
    </row>
    <row r="12" spans="1:8" ht="15" thickBot="1">
      <c r="B12" s="36" t="s">
        <v>23</v>
      </c>
      <c r="C12" s="36"/>
      <c r="G12" s="98" t="s">
        <v>449</v>
      </c>
      <c r="H12" s="102" t="s">
        <v>293</v>
      </c>
    </row>
    <row r="13" spans="1:8" ht="15" thickBot="1">
      <c r="B13" s="36" t="s">
        <v>24</v>
      </c>
      <c r="C13" s="36"/>
      <c r="G13" s="103" t="s">
        <v>450</v>
      </c>
      <c r="H13" s="104" t="s">
        <v>294</v>
      </c>
    </row>
    <row r="14" spans="1:8" ht="15" thickBot="1">
      <c r="B14" s="36" t="s">
        <v>25</v>
      </c>
      <c r="C14" s="36"/>
      <c r="G14" s="105" t="s">
        <v>451</v>
      </c>
      <c r="H14" s="106" t="s">
        <v>295</v>
      </c>
    </row>
    <row r="15" spans="1:8" ht="15" thickBot="1">
      <c r="B15" s="36" t="s">
        <v>26</v>
      </c>
      <c r="C15" s="36"/>
      <c r="G15" s="103" t="s">
        <v>452</v>
      </c>
      <c r="H15" s="104" t="s">
        <v>296</v>
      </c>
    </row>
    <row r="16" spans="1:8" ht="15" thickBot="1">
      <c r="B16" s="36" t="s">
        <v>27</v>
      </c>
      <c r="C16" s="36"/>
      <c r="G16" s="105" t="s">
        <v>453</v>
      </c>
      <c r="H16" s="106" t="s">
        <v>297</v>
      </c>
    </row>
    <row r="17" spans="2:8" s="118" customFormat="1" ht="15" thickBot="1">
      <c r="B17" s="36" t="s">
        <v>28</v>
      </c>
      <c r="C17" s="36"/>
      <c r="G17" s="111" t="s">
        <v>409</v>
      </c>
      <c r="H17" s="101" t="s">
        <v>298</v>
      </c>
    </row>
    <row r="18" spans="2:8" ht="15" thickBot="1">
      <c r="B18" s="36" t="s">
        <v>29</v>
      </c>
      <c r="C18" s="36"/>
      <c r="G18" s="105" t="s">
        <v>410</v>
      </c>
      <c r="H18" s="102" t="s">
        <v>299</v>
      </c>
    </row>
    <row r="19" spans="2:8" ht="15" thickBot="1">
      <c r="B19" s="36" t="s">
        <v>30</v>
      </c>
      <c r="C19" s="36"/>
      <c r="G19" s="103" t="s">
        <v>454</v>
      </c>
      <c r="H19" s="101" t="s">
        <v>297</v>
      </c>
    </row>
    <row r="20" spans="2:8" ht="15" thickBot="1">
      <c r="B20" s="36" t="s">
        <v>31</v>
      </c>
      <c r="C20" s="36"/>
      <c r="G20" s="105" t="s">
        <v>455</v>
      </c>
      <c r="H20" s="102" t="s">
        <v>296</v>
      </c>
    </row>
    <row r="21" spans="2:8" ht="15" thickBot="1">
      <c r="B21" s="36" t="s">
        <v>32</v>
      </c>
      <c r="C21" s="36"/>
      <c r="G21" s="107" t="s">
        <v>456</v>
      </c>
      <c r="H21" s="104" t="s">
        <v>300</v>
      </c>
    </row>
    <row r="22" spans="2:8" ht="15" thickBot="1">
      <c r="B22" s="36" t="s">
        <v>33</v>
      </c>
      <c r="C22" s="36"/>
      <c r="G22" s="108" t="s">
        <v>457</v>
      </c>
      <c r="H22" s="106" t="s">
        <v>301</v>
      </c>
    </row>
    <row r="23" spans="2:8" ht="15" thickBot="1">
      <c r="B23" s="36" t="s">
        <v>34</v>
      </c>
      <c r="C23" s="36"/>
      <c r="G23" s="109" t="s">
        <v>458</v>
      </c>
      <c r="H23" s="104" t="s">
        <v>302</v>
      </c>
    </row>
    <row r="24" spans="2:8" ht="15" thickBot="1">
      <c r="B24" s="36" t="s">
        <v>35</v>
      </c>
      <c r="C24" s="36"/>
      <c r="G24" s="98" t="s">
        <v>459</v>
      </c>
      <c r="H24" s="102" t="s">
        <v>303</v>
      </c>
    </row>
    <row r="25" spans="2:8" ht="15" thickBot="1">
      <c r="B25" s="36" t="s">
        <v>36</v>
      </c>
      <c r="C25" s="36"/>
      <c r="G25" s="100" t="s">
        <v>460</v>
      </c>
      <c r="H25" s="101" t="s">
        <v>304</v>
      </c>
    </row>
    <row r="26" spans="2:8" ht="15" thickBot="1">
      <c r="B26" s="36" t="s">
        <v>37</v>
      </c>
      <c r="C26" s="36"/>
      <c r="G26" s="98" t="s">
        <v>461</v>
      </c>
      <c r="H26" s="102" t="s">
        <v>305</v>
      </c>
    </row>
    <row r="27" spans="2:8" ht="15" thickBot="1">
      <c r="B27" s="36" t="s">
        <v>38</v>
      </c>
      <c r="C27" s="36"/>
      <c r="G27" s="100" t="s">
        <v>462</v>
      </c>
      <c r="H27" s="101" t="s">
        <v>306</v>
      </c>
    </row>
    <row r="28" spans="2:8" ht="15" thickBot="1">
      <c r="B28" s="36" t="s">
        <v>39</v>
      </c>
      <c r="C28" s="36"/>
      <c r="G28" s="110" t="s">
        <v>463</v>
      </c>
      <c r="H28" s="106" t="s">
        <v>307</v>
      </c>
    </row>
    <row r="29" spans="2:8" ht="15" thickBot="1">
      <c r="B29" s="36" t="s">
        <v>40</v>
      </c>
      <c r="C29" s="36"/>
      <c r="G29" s="103" t="s">
        <v>464</v>
      </c>
      <c r="H29" s="104" t="s">
        <v>308</v>
      </c>
    </row>
    <row r="30" spans="2:8" ht="15" thickBot="1">
      <c r="B30" s="36" t="s">
        <v>41</v>
      </c>
      <c r="C30" s="36"/>
      <c r="G30" s="105" t="s">
        <v>465</v>
      </c>
      <c r="H30" s="106" t="s">
        <v>309</v>
      </c>
    </row>
    <row r="31" spans="2:8" ht="15" thickBot="1">
      <c r="B31" s="36" t="s">
        <v>42</v>
      </c>
      <c r="C31" s="36"/>
      <c r="G31" s="100" t="s">
        <v>466</v>
      </c>
      <c r="H31" s="104" t="s">
        <v>310</v>
      </c>
    </row>
    <row r="32" spans="2:8" ht="15" thickBot="1">
      <c r="B32" s="36" t="s">
        <v>43</v>
      </c>
      <c r="C32" s="36"/>
      <c r="G32" s="105" t="s">
        <v>467</v>
      </c>
      <c r="H32" s="106" t="s">
        <v>311</v>
      </c>
    </row>
    <row r="33" spans="2:8" ht="15" thickBot="1">
      <c r="B33" s="36" t="s">
        <v>44</v>
      </c>
      <c r="C33" s="36"/>
      <c r="G33" s="100" t="s">
        <v>468</v>
      </c>
      <c r="H33" s="104" t="s">
        <v>312</v>
      </c>
    </row>
    <row r="34" spans="2:8" ht="15" thickBot="1">
      <c r="B34" s="36" t="s">
        <v>45</v>
      </c>
      <c r="C34" s="36"/>
      <c r="G34" s="105" t="s">
        <v>469</v>
      </c>
      <c r="H34" s="106" t="s">
        <v>313</v>
      </c>
    </row>
    <row r="35" spans="2:8" ht="15" thickBot="1">
      <c r="B35" s="36" t="s">
        <v>46</v>
      </c>
      <c r="C35" s="36"/>
      <c r="G35" s="103" t="s">
        <v>470</v>
      </c>
      <c r="H35" s="104" t="s">
        <v>314</v>
      </c>
    </row>
    <row r="36" spans="2:8" ht="15" thickBot="1">
      <c r="B36" s="36" t="s">
        <v>47</v>
      </c>
      <c r="C36" s="36"/>
      <c r="G36" s="105" t="s">
        <v>471</v>
      </c>
      <c r="H36" s="106" t="s">
        <v>315</v>
      </c>
    </row>
    <row r="37" spans="2:8" ht="15" thickBot="1">
      <c r="B37" s="36" t="s">
        <v>48</v>
      </c>
      <c r="C37" s="36"/>
      <c r="G37" s="111" t="s">
        <v>472</v>
      </c>
      <c r="H37" s="104" t="s">
        <v>316</v>
      </c>
    </row>
    <row r="38" spans="2:8" ht="15" thickBot="1">
      <c r="B38" s="36" t="s">
        <v>49</v>
      </c>
      <c r="C38" s="36"/>
      <c r="G38" s="105" t="s">
        <v>473</v>
      </c>
      <c r="H38" s="106" t="s">
        <v>317</v>
      </c>
    </row>
    <row r="39" spans="2:8" ht="15" thickBot="1">
      <c r="B39" s="36" t="s">
        <v>50</v>
      </c>
      <c r="C39" s="36"/>
      <c r="G39" s="111" t="s">
        <v>474</v>
      </c>
      <c r="H39" s="104" t="s">
        <v>297</v>
      </c>
    </row>
    <row r="40" spans="2:8" ht="15" thickBot="1">
      <c r="B40" s="36" t="s">
        <v>51</v>
      </c>
      <c r="C40" s="36"/>
      <c r="G40" s="105" t="s">
        <v>475</v>
      </c>
      <c r="H40" s="106" t="s">
        <v>318</v>
      </c>
    </row>
    <row r="41" spans="2:8" ht="15" thickBot="1">
      <c r="B41" s="36" t="s">
        <v>52</v>
      </c>
      <c r="C41" s="36"/>
      <c r="G41" s="111" t="s">
        <v>476</v>
      </c>
      <c r="H41" s="104" t="s">
        <v>319</v>
      </c>
    </row>
    <row r="42" spans="2:8" ht="15" thickBot="1">
      <c r="B42" s="36"/>
      <c r="C42" s="36"/>
      <c r="G42" s="119" t="s">
        <v>477</v>
      </c>
      <c r="H42" s="104" t="s">
        <v>408</v>
      </c>
    </row>
    <row r="43" spans="2:8" ht="15" thickBot="1">
      <c r="B43" s="36"/>
      <c r="C43" s="36"/>
      <c r="G43" s="120" t="s">
        <v>478</v>
      </c>
      <c r="H43" s="104" t="s">
        <v>408</v>
      </c>
    </row>
    <row r="44" spans="2:8" ht="15" thickBot="1">
      <c r="B44" s="36" t="s">
        <v>53</v>
      </c>
      <c r="C44" s="36"/>
      <c r="G44" s="98" t="s">
        <v>479</v>
      </c>
      <c r="H44" s="106" t="s">
        <v>320</v>
      </c>
    </row>
    <row r="45" spans="2:8" ht="15" thickBot="1">
      <c r="B45" s="36" t="s">
        <v>54</v>
      </c>
      <c r="C45" s="36"/>
      <c r="G45" s="100" t="s">
        <v>480</v>
      </c>
      <c r="H45" s="104" t="s">
        <v>321</v>
      </c>
    </row>
    <row r="46" spans="2:8" ht="15" thickBot="1">
      <c r="B46" s="36" t="s">
        <v>55</v>
      </c>
      <c r="C46" s="36"/>
      <c r="G46" s="98" t="s">
        <v>481</v>
      </c>
      <c r="H46" s="106" t="s">
        <v>322</v>
      </c>
    </row>
    <row r="47" spans="2:8" ht="15" thickBot="1">
      <c r="B47" s="36" t="s">
        <v>56</v>
      </c>
      <c r="C47" s="36"/>
      <c r="G47" s="100" t="s">
        <v>482</v>
      </c>
      <c r="H47" s="104" t="s">
        <v>323</v>
      </c>
    </row>
    <row r="48" spans="2:8" ht="15" thickBot="1">
      <c r="B48" s="36" t="s">
        <v>57</v>
      </c>
      <c r="C48" s="36"/>
      <c r="G48" s="98" t="s">
        <v>483</v>
      </c>
      <c r="H48" s="106" t="s">
        <v>324</v>
      </c>
    </row>
    <row r="49" spans="2:8" ht="15" thickBot="1">
      <c r="B49" s="36" t="s">
        <v>58</v>
      </c>
      <c r="C49" s="36"/>
      <c r="G49" s="100" t="s">
        <v>484</v>
      </c>
      <c r="H49" s="104" t="s">
        <v>325</v>
      </c>
    </row>
    <row r="50" spans="2:8" ht="15" thickBot="1">
      <c r="B50" s="36" t="s">
        <v>59</v>
      </c>
      <c r="C50" s="36"/>
      <c r="G50" s="98" t="s">
        <v>485</v>
      </c>
      <c r="H50" s="106" t="s">
        <v>326</v>
      </c>
    </row>
    <row r="51" spans="2:8" ht="15" thickBot="1">
      <c r="B51" s="36" t="s">
        <v>60</v>
      </c>
      <c r="C51" s="36"/>
      <c r="G51" s="100" t="s">
        <v>486</v>
      </c>
      <c r="H51" s="104" t="s">
        <v>327</v>
      </c>
    </row>
    <row r="52" spans="2:8" ht="15" thickBot="1">
      <c r="B52" s="36" t="s">
        <v>61</v>
      </c>
      <c r="C52" s="36"/>
      <c r="G52" s="98" t="s">
        <v>487</v>
      </c>
      <c r="H52" s="106" t="s">
        <v>328</v>
      </c>
    </row>
    <row r="53" spans="2:8" ht="15" thickBot="1">
      <c r="B53" s="36"/>
      <c r="C53" s="36"/>
      <c r="G53" s="98" t="s">
        <v>488</v>
      </c>
      <c r="H53" s="106" t="s">
        <v>431</v>
      </c>
    </row>
    <row r="54" spans="2:8" ht="15" thickBot="1">
      <c r="B54" s="36" t="s">
        <v>62</v>
      </c>
      <c r="C54" s="36"/>
      <c r="G54" s="100" t="s">
        <v>489</v>
      </c>
      <c r="H54" s="104" t="s">
        <v>329</v>
      </c>
    </row>
    <row r="55" spans="2:8" ht="15" thickBot="1">
      <c r="B55" s="36" t="s">
        <v>63</v>
      </c>
      <c r="C55" s="36"/>
      <c r="G55" s="112" t="s">
        <v>490</v>
      </c>
      <c r="H55" s="106" t="s">
        <v>330</v>
      </c>
    </row>
    <row r="56" spans="2:8" ht="15" thickBot="1">
      <c r="B56" s="36" t="s">
        <v>64</v>
      </c>
      <c r="C56" s="36"/>
      <c r="G56" s="111" t="s">
        <v>491</v>
      </c>
      <c r="H56" s="104" t="s">
        <v>331</v>
      </c>
    </row>
    <row r="57" spans="2:8" ht="15" thickBot="1">
      <c r="B57" s="36" t="s">
        <v>65</v>
      </c>
      <c r="C57" s="36"/>
      <c r="G57" s="112" t="s">
        <v>492</v>
      </c>
      <c r="H57" s="106" t="s">
        <v>332</v>
      </c>
    </row>
    <row r="58" spans="2:8" ht="15" thickBot="1">
      <c r="B58" s="36" t="s">
        <v>66</v>
      </c>
      <c r="C58" s="36"/>
      <c r="G58" s="100" t="s">
        <v>493</v>
      </c>
      <c r="H58" s="104" t="s">
        <v>333</v>
      </c>
    </row>
    <row r="59" spans="2:8" ht="15" thickBot="1">
      <c r="B59" s="36" t="s">
        <v>67</v>
      </c>
      <c r="C59" s="36"/>
      <c r="G59" s="105" t="s">
        <v>494</v>
      </c>
      <c r="H59" s="106" t="s">
        <v>334</v>
      </c>
    </row>
    <row r="60" spans="2:8" ht="15" thickBot="1">
      <c r="B60" s="36" t="s">
        <v>68</v>
      </c>
      <c r="C60" s="36"/>
      <c r="G60" s="103" t="s">
        <v>495</v>
      </c>
      <c r="H60" s="104" t="s">
        <v>335</v>
      </c>
    </row>
    <row r="61" spans="2:8" ht="15" thickBot="1">
      <c r="B61" s="36" t="s">
        <v>69</v>
      </c>
      <c r="C61" s="36"/>
      <c r="G61" s="105" t="s">
        <v>496</v>
      </c>
      <c r="H61" s="106" t="s">
        <v>336</v>
      </c>
    </row>
    <row r="62" spans="2:8" ht="15" thickBot="1">
      <c r="B62" s="36" t="s">
        <v>70</v>
      </c>
      <c r="C62" s="36"/>
      <c r="G62" s="113" t="s">
        <v>497</v>
      </c>
      <c r="H62" s="104" t="s">
        <v>337</v>
      </c>
    </row>
    <row r="63" spans="2:8" ht="15" thickBot="1">
      <c r="B63" s="36" t="s">
        <v>71</v>
      </c>
      <c r="C63" s="36"/>
      <c r="G63" s="114" t="s">
        <v>498</v>
      </c>
      <c r="H63" s="106" t="s">
        <v>338</v>
      </c>
    </row>
    <row r="64" spans="2:8" ht="15" thickBot="1">
      <c r="B64" s="36" t="s">
        <v>72</v>
      </c>
      <c r="C64" s="36"/>
      <c r="G64" s="103" t="s">
        <v>499</v>
      </c>
      <c r="H64" s="104" t="s">
        <v>339</v>
      </c>
    </row>
    <row r="65" spans="2:8" ht="15" thickBot="1">
      <c r="B65" s="36" t="s">
        <v>73</v>
      </c>
      <c r="G65" s="105" t="s">
        <v>500</v>
      </c>
      <c r="H65" s="106" t="s">
        <v>315</v>
      </c>
    </row>
    <row r="66" spans="2:8" ht="15" thickBot="1">
      <c r="B66" s="36" t="s">
        <v>74</v>
      </c>
      <c r="G66" s="103" t="s">
        <v>501</v>
      </c>
      <c r="H66" s="104" t="s">
        <v>340</v>
      </c>
    </row>
    <row r="67" spans="2:8" ht="15" thickBot="1">
      <c r="B67" s="36" t="s">
        <v>75</v>
      </c>
      <c r="G67" s="105" t="s">
        <v>502</v>
      </c>
      <c r="H67" s="106" t="s">
        <v>333</v>
      </c>
    </row>
    <row r="68" spans="2:8" ht="15" thickBot="1">
      <c r="B68" s="36" t="s">
        <v>76</v>
      </c>
      <c r="G68" s="103" t="s">
        <v>503</v>
      </c>
      <c r="H68" s="104" t="s">
        <v>341</v>
      </c>
    </row>
    <row r="69" spans="2:8" ht="15" thickBot="1">
      <c r="B69" s="36" t="s">
        <v>77</v>
      </c>
      <c r="G69" s="98" t="s">
        <v>504</v>
      </c>
      <c r="H69" s="106" t="s">
        <v>342</v>
      </c>
    </row>
    <row r="70" spans="2:8" ht="15" thickBot="1">
      <c r="B70" s="36" t="s">
        <v>78</v>
      </c>
      <c r="G70" s="103" t="s">
        <v>505</v>
      </c>
      <c r="H70" s="104" t="s">
        <v>343</v>
      </c>
    </row>
    <row r="71" spans="2:8" ht="15" thickBot="1">
      <c r="B71" s="36" t="s">
        <v>79</v>
      </c>
      <c r="G71" s="105" t="s">
        <v>506</v>
      </c>
      <c r="H71" s="106" t="s">
        <v>344</v>
      </c>
    </row>
    <row r="72" spans="2:8" ht="15" thickBot="1">
      <c r="B72" s="36" t="s">
        <v>80</v>
      </c>
      <c r="G72" s="100" t="s">
        <v>507</v>
      </c>
      <c r="H72" s="104">
        <v>11</v>
      </c>
    </row>
    <row r="73" spans="2:8" ht="15" thickBot="1">
      <c r="B73" s="36" t="s">
        <v>81</v>
      </c>
      <c r="G73" s="105" t="s">
        <v>508</v>
      </c>
      <c r="H73" s="106" t="s">
        <v>345</v>
      </c>
    </row>
    <row r="74" spans="2:8" ht="15" thickBot="1">
      <c r="B74" s="36" t="s">
        <v>82</v>
      </c>
      <c r="G74" s="111" t="s">
        <v>509</v>
      </c>
      <c r="H74" s="104" t="s">
        <v>346</v>
      </c>
    </row>
    <row r="75" spans="2:8" ht="15" thickBot="1">
      <c r="B75" s="36" t="s">
        <v>83</v>
      </c>
      <c r="G75" s="112" t="s">
        <v>510</v>
      </c>
      <c r="H75" s="106" t="s">
        <v>347</v>
      </c>
    </row>
    <row r="76" spans="2:8" ht="15" thickBot="1">
      <c r="B76" s="36" t="s">
        <v>84</v>
      </c>
      <c r="G76" s="103" t="s">
        <v>511</v>
      </c>
      <c r="H76" s="104" t="s">
        <v>348</v>
      </c>
    </row>
    <row r="77" spans="2:8" ht="15" thickBot="1">
      <c r="B77" s="36" t="s">
        <v>85</v>
      </c>
      <c r="G77" s="105"/>
      <c r="H77" s="106" t="s">
        <v>349</v>
      </c>
    </row>
    <row r="78" spans="2:8" ht="15" thickBot="1">
      <c r="B78" s="36" t="s">
        <v>86</v>
      </c>
      <c r="G78" s="103"/>
      <c r="H78" s="104" t="s">
        <v>350</v>
      </c>
    </row>
    <row r="79" spans="2:8" ht="15" thickBot="1">
      <c r="B79" s="36" t="s">
        <v>87</v>
      </c>
      <c r="G79" s="98"/>
      <c r="H79" s="106" t="s">
        <v>351</v>
      </c>
    </row>
    <row r="80" spans="2:8" ht="15" thickBot="1">
      <c r="B80" s="36" t="s">
        <v>88</v>
      </c>
      <c r="G80" s="100"/>
      <c r="H80" s="104" t="s">
        <v>352</v>
      </c>
    </row>
    <row r="81" spans="2:8" ht="15" thickBot="1">
      <c r="B81" s="36" t="s">
        <v>89</v>
      </c>
      <c r="G81" s="98"/>
      <c r="H81" s="106" t="s">
        <v>340</v>
      </c>
    </row>
    <row r="82" spans="2:8" ht="15" thickBot="1">
      <c r="B82" s="36" t="s">
        <v>90</v>
      </c>
      <c r="G82" s="100"/>
      <c r="H82" s="104" t="s">
        <v>353</v>
      </c>
    </row>
    <row r="83" spans="2:8" ht="15" thickBot="1">
      <c r="B83" s="36" t="s">
        <v>91</v>
      </c>
      <c r="G83" s="105"/>
      <c r="H83" s="106" t="s">
        <v>354</v>
      </c>
    </row>
    <row r="84" spans="2:8" ht="15" thickBot="1">
      <c r="B84" s="36" t="s">
        <v>92</v>
      </c>
      <c r="G84" s="103"/>
      <c r="H84" s="104" t="s">
        <v>352</v>
      </c>
    </row>
    <row r="85" spans="2:8" ht="15" thickBot="1">
      <c r="B85" s="36" t="s">
        <v>93</v>
      </c>
      <c r="G85" s="112"/>
      <c r="H85" s="106" t="s">
        <v>355</v>
      </c>
    </row>
    <row r="86" spans="2:8" ht="15" thickBot="1">
      <c r="B86" s="36" t="s">
        <v>94</v>
      </c>
      <c r="G86" s="111"/>
      <c r="H86" s="104" t="s">
        <v>355</v>
      </c>
    </row>
    <row r="87" spans="2:8" ht="15" thickBot="1">
      <c r="G87" s="98"/>
      <c r="H87" s="106" t="s">
        <v>356</v>
      </c>
    </row>
    <row r="88" spans="2:8" ht="15" thickBot="1">
      <c r="G88" s="100"/>
      <c r="H88" s="104" t="s">
        <v>357</v>
      </c>
    </row>
    <row r="89" spans="2:8" ht="15" thickBot="1">
      <c r="G89" s="112"/>
      <c r="H89" s="106" t="s">
        <v>358</v>
      </c>
    </row>
    <row r="90" spans="2:8" ht="15" thickBot="1">
      <c r="G90" s="111"/>
      <c r="H90" s="104" t="s">
        <v>359</v>
      </c>
    </row>
    <row r="91" spans="2:8" ht="15" thickBot="1">
      <c r="G91" s="98"/>
      <c r="H91" s="106" t="s">
        <v>360</v>
      </c>
    </row>
    <row r="92" spans="2:8" ht="15" thickBot="1">
      <c r="G92" s="111"/>
      <c r="H92" s="104" t="s">
        <v>361</v>
      </c>
    </row>
    <row r="93" spans="2:8" ht="15" thickBot="1">
      <c r="G93" s="112"/>
      <c r="H93" s="106" t="s">
        <v>362</v>
      </c>
    </row>
    <row r="94" spans="2:8" ht="15" thickBot="1">
      <c r="G94" s="111"/>
      <c r="H94" s="104" t="s">
        <v>363</v>
      </c>
    </row>
    <row r="95" spans="2:8" ht="15" thickBot="1">
      <c r="G95" s="112"/>
      <c r="H95" s="106" t="s">
        <v>349</v>
      </c>
    </row>
    <row r="96" spans="2:8" ht="15" thickBot="1">
      <c r="G96" s="111"/>
      <c r="H96" s="104" t="s">
        <v>364</v>
      </c>
    </row>
    <row r="97" spans="7:8" ht="15" thickBot="1">
      <c r="G97" s="112"/>
      <c r="H97" s="106" t="s">
        <v>365</v>
      </c>
    </row>
    <row r="98" spans="7:8" ht="15" thickBot="1">
      <c r="G98" s="100"/>
      <c r="H98" s="104" t="s">
        <v>366</v>
      </c>
    </row>
    <row r="99" spans="7:8" ht="15" thickBot="1">
      <c r="G99" s="112"/>
      <c r="H99" s="106" t="s">
        <v>367</v>
      </c>
    </row>
    <row r="100" spans="7:8" ht="15" thickBot="1">
      <c r="G100" s="111"/>
      <c r="H100" s="104" t="s">
        <v>368</v>
      </c>
    </row>
    <row r="101" spans="7:8" ht="15" thickBot="1">
      <c r="G101" s="98"/>
      <c r="H101" s="106" t="s">
        <v>369</v>
      </c>
    </row>
    <row r="102" spans="7:8" ht="15" thickBot="1">
      <c r="G102" s="100"/>
      <c r="H102" s="104" t="s">
        <v>370</v>
      </c>
    </row>
    <row r="103" spans="7:8" ht="15" thickBot="1">
      <c r="G103" s="98"/>
      <c r="H103" s="106" t="s">
        <v>371</v>
      </c>
    </row>
    <row r="104" spans="7:8" ht="15" thickBot="1">
      <c r="G104" s="100"/>
      <c r="H104" s="104" t="s">
        <v>372</v>
      </c>
    </row>
    <row r="105" spans="7:8" ht="15" thickBot="1">
      <c r="G105" s="98"/>
      <c r="H105" s="106" t="s">
        <v>373</v>
      </c>
    </row>
    <row r="106" spans="7:8" ht="15" thickBot="1">
      <c r="G106" s="100"/>
      <c r="H106" s="104" t="s">
        <v>374</v>
      </c>
    </row>
    <row r="107" spans="7:8" ht="15" thickBot="1">
      <c r="G107" s="98"/>
      <c r="H107" s="106" t="s">
        <v>375</v>
      </c>
    </row>
    <row r="108" spans="7:8" ht="15" thickBot="1">
      <c r="G108" s="100"/>
      <c r="H108" s="104" t="s">
        <v>376</v>
      </c>
    </row>
    <row r="109" spans="7:8" ht="15" thickBot="1">
      <c r="G109" s="98"/>
      <c r="H109" s="106" t="s">
        <v>377</v>
      </c>
    </row>
    <row r="110" spans="7:8" ht="15" thickBot="1">
      <c r="G110" s="100"/>
      <c r="H110" s="104" t="s">
        <v>378</v>
      </c>
    </row>
    <row r="111" spans="7:8" ht="15" thickBot="1">
      <c r="G111" s="98"/>
      <c r="H111" s="106" t="s">
        <v>379</v>
      </c>
    </row>
    <row r="112" spans="7:8" ht="15" thickBot="1">
      <c r="G112" s="100"/>
      <c r="H112" s="104" t="s">
        <v>380</v>
      </c>
    </row>
    <row r="113" spans="7:8" ht="15" thickBot="1">
      <c r="G113" s="98"/>
      <c r="H113" s="106" t="s">
        <v>381</v>
      </c>
    </row>
    <row r="114" spans="7:8" ht="15" thickBot="1">
      <c r="G114" s="103"/>
      <c r="H114" s="104" t="s">
        <v>382</v>
      </c>
    </row>
    <row r="115" spans="7:8" ht="15" thickBot="1">
      <c r="G115" s="98"/>
      <c r="H115" s="106" t="s">
        <v>383</v>
      </c>
    </row>
    <row r="116" spans="7:8" ht="15" thickBot="1">
      <c r="G116" s="100"/>
      <c r="H116" s="104" t="s">
        <v>384</v>
      </c>
    </row>
    <row r="117" spans="7:8" ht="15" thickBot="1">
      <c r="G117" s="105"/>
      <c r="H117" s="106" t="s">
        <v>385</v>
      </c>
    </row>
    <row r="118" spans="7:8" ht="15" thickBot="1">
      <c r="G118" s="115"/>
      <c r="H118" s="104" t="s">
        <v>386</v>
      </c>
    </row>
    <row r="119" spans="7:8" ht="15" thickBot="1">
      <c r="G119" s="116"/>
      <c r="H119" s="106" t="s">
        <v>387</v>
      </c>
    </row>
    <row r="120" spans="7:8" ht="15" thickBot="1">
      <c r="G120" s="115"/>
      <c r="H120" s="104" t="s">
        <v>301</v>
      </c>
    </row>
    <row r="121" spans="7:8" ht="15" thickBot="1">
      <c r="G121" s="105"/>
      <c r="H121" s="106" t="s">
        <v>388</v>
      </c>
    </row>
    <row r="122" spans="7:8" ht="15" thickBot="1">
      <c r="G122" s="103"/>
      <c r="H122" s="104" t="s">
        <v>389</v>
      </c>
    </row>
    <row r="123" spans="7:8" ht="15" thickBot="1">
      <c r="G123" s="105"/>
      <c r="H123" s="106" t="s">
        <v>390</v>
      </c>
    </row>
    <row r="124" spans="7:8" ht="15" thickBot="1">
      <c r="G124" s="103"/>
      <c r="H124" s="104" t="s">
        <v>391</v>
      </c>
    </row>
    <row r="125" spans="7:8" ht="15" thickBot="1">
      <c r="G125" s="105"/>
      <c r="H125" s="106" t="s">
        <v>392</v>
      </c>
    </row>
    <row r="126" spans="7:8" ht="15" thickBot="1">
      <c r="G126" s="103"/>
      <c r="H126" s="104" t="s">
        <v>393</v>
      </c>
    </row>
    <row r="127" spans="7:8" ht="15" thickBot="1">
      <c r="G127" s="98"/>
      <c r="H127" s="106" t="s">
        <v>352</v>
      </c>
    </row>
    <row r="128" spans="7:8" ht="15" thickBot="1">
      <c r="G128" s="100"/>
      <c r="H128" s="104" t="s">
        <v>394</v>
      </c>
    </row>
    <row r="129" spans="7:8" ht="15" thickBot="1">
      <c r="G129" s="98"/>
      <c r="H129" s="106" t="s">
        <v>395</v>
      </c>
    </row>
    <row r="130" spans="7:8" ht="15" thickBot="1">
      <c r="G130" s="103"/>
      <c r="H130" s="104" t="s">
        <v>396</v>
      </c>
    </row>
    <row r="131" spans="7:8" ht="15" thickBot="1">
      <c r="G131" s="105"/>
      <c r="H131" s="106" t="s">
        <v>351</v>
      </c>
    </row>
    <row r="132" spans="7:8" ht="15" thickBot="1">
      <c r="G132" s="100"/>
      <c r="H132" s="104" t="s">
        <v>397</v>
      </c>
    </row>
    <row r="133" spans="7:8" ht="15" thickBot="1">
      <c r="G133" s="98"/>
      <c r="H133" s="106" t="s">
        <v>398</v>
      </c>
    </row>
    <row r="134" spans="7:8" ht="15" thickBot="1">
      <c r="G134" s="100"/>
      <c r="H134" s="104" t="s">
        <v>399</v>
      </c>
    </row>
    <row r="135" spans="7:8" ht="15" thickBot="1">
      <c r="G135" s="105"/>
      <c r="H135" s="106" t="s">
        <v>400</v>
      </c>
    </row>
    <row r="136" spans="7:8" ht="15" thickBot="1">
      <c r="G136" s="103"/>
      <c r="H136" s="104" t="s">
        <v>401</v>
      </c>
    </row>
    <row r="137" spans="7:8" ht="15" thickBot="1">
      <c r="G137" s="105"/>
      <c r="H137" s="106" t="s">
        <v>402</v>
      </c>
    </row>
    <row r="138" spans="7:8" ht="15" thickBot="1">
      <c r="G138" s="103"/>
      <c r="H138" s="104" t="s">
        <v>403</v>
      </c>
    </row>
    <row r="139" spans="7:8" ht="15" thickBot="1">
      <c r="G139" s="117"/>
      <c r="H139" s="106" t="s">
        <v>404</v>
      </c>
    </row>
    <row r="140" spans="7:8" ht="15" thickBot="1">
      <c r="G140" s="103"/>
      <c r="H140" s="104" t="s">
        <v>405</v>
      </c>
    </row>
    <row r="141" spans="7:8" ht="15" thickBot="1">
      <c r="G141" s="117"/>
      <c r="H141" s="106" t="s">
        <v>406</v>
      </c>
    </row>
    <row r="142" spans="7:8" ht="15" thickBot="1">
      <c r="G142" s="103"/>
      <c r="H142" s="104" t="s">
        <v>407</v>
      </c>
    </row>
    <row r="143" spans="7:8">
      <c r="H143" s="125" t="s">
        <v>420</v>
      </c>
    </row>
  </sheetData>
  <sheetProtection formatColumns="0" autoFilter="0"/>
  <pageMargins left="0.7" right="0.7" top="0.75" bottom="0.75" header="0.3" footer="0.3"/>
  <headerFooter alignWithMargins="0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0EB34-6E2C-4A87-8307-9BF8C9567502}">
  <sheetPr codeName="Hoja2">
    <tabColor rgb="FFFF0000"/>
  </sheetPr>
  <dimension ref="A1:R237"/>
  <sheetViews>
    <sheetView showGridLines="0" zoomScaleNormal="100" workbookViewId="0">
      <selection activeCell="N13" sqref="N13"/>
    </sheetView>
  </sheetViews>
  <sheetFormatPr baseColWidth="10" defaultColWidth="0" defaultRowHeight="0" customHeight="1" zeroHeight="1"/>
  <cols>
    <col min="1" max="17" width="11.44140625" style="2" customWidth="1"/>
    <col min="18" max="18" width="5.6640625" style="2" customWidth="1"/>
    <col min="19" max="16384" width="5.6640625" style="2" hidden="1"/>
  </cols>
  <sheetData>
    <row r="1" spans="1:17" ht="12.75" customHeight="1">
      <c r="A1" s="179" t="s">
        <v>95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</row>
    <row r="2" spans="1:17" ht="12.7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</row>
    <row r="3" spans="1:17" ht="12.75" customHeight="1"/>
    <row r="4" spans="1:17" ht="15" customHeight="1">
      <c r="A4" s="180" t="s">
        <v>96</v>
      </c>
      <c r="B4" s="18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</row>
    <row r="5" spans="1:17" ht="13.2">
      <c r="A5" s="5"/>
      <c r="B5" s="6"/>
      <c r="Q5" s="7"/>
    </row>
    <row r="6" spans="1:17" ht="13.2">
      <c r="A6" s="5"/>
      <c r="B6" s="6"/>
      <c r="Q6" s="7"/>
    </row>
    <row r="7" spans="1:17" ht="13.2">
      <c r="A7" s="5"/>
      <c r="B7" s="6"/>
      <c r="Q7" s="7"/>
    </row>
    <row r="8" spans="1:17" ht="13.2">
      <c r="A8" s="5"/>
      <c r="B8" s="6"/>
      <c r="Q8" s="7"/>
    </row>
    <row r="9" spans="1:17" ht="13.2">
      <c r="A9" s="5"/>
      <c r="B9" s="6"/>
      <c r="Q9" s="7"/>
    </row>
    <row r="10" spans="1:17" ht="13.2">
      <c r="A10" s="8"/>
      <c r="Q10" s="7"/>
    </row>
    <row r="11" spans="1:17" ht="13.2">
      <c r="A11" s="8"/>
      <c r="Q11" s="7"/>
    </row>
    <row r="12" spans="1:17" ht="13.2">
      <c r="A12" s="8"/>
      <c r="Q12" s="7"/>
    </row>
    <row r="13" spans="1:17" ht="13.2">
      <c r="A13" s="8"/>
      <c r="Q13" s="7"/>
    </row>
    <row r="14" spans="1:17" ht="13.2">
      <c r="A14" s="8"/>
      <c r="Q14" s="7"/>
    </row>
    <row r="15" spans="1:17" ht="13.2">
      <c r="A15" s="8"/>
      <c r="Q15" s="7"/>
    </row>
    <row r="16" spans="1:17" ht="13.2">
      <c r="A16" s="8"/>
      <c r="Q16" s="7"/>
    </row>
    <row r="17" spans="1:17" ht="13.2">
      <c r="A17" s="8"/>
      <c r="Q17" s="7"/>
    </row>
    <row r="18" spans="1:17" ht="13.2">
      <c r="A18" s="8"/>
      <c r="Q18" s="7"/>
    </row>
    <row r="19" spans="1:17" ht="13.2">
      <c r="A19" s="8"/>
      <c r="Q19" s="7"/>
    </row>
    <row r="20" spans="1:17" ht="13.2">
      <c r="A20" s="8"/>
      <c r="Q20" s="7"/>
    </row>
    <row r="21" spans="1:17" ht="13.2">
      <c r="A21" s="8"/>
      <c r="Q21" s="7"/>
    </row>
    <row r="22" spans="1:17" ht="13.2">
      <c r="A22" s="8"/>
      <c r="Q22" s="7"/>
    </row>
    <row r="23" spans="1:17" ht="13.2">
      <c r="A23" s="8"/>
      <c r="Q23" s="7"/>
    </row>
    <row r="24" spans="1:17" ht="13.2">
      <c r="A24" s="8"/>
      <c r="Q24" s="7"/>
    </row>
    <row r="25" spans="1:17" ht="13.2">
      <c r="A25" s="8"/>
      <c r="Q25" s="7"/>
    </row>
    <row r="26" spans="1:17" ht="13.2">
      <c r="A26" s="8"/>
      <c r="Q26" s="7"/>
    </row>
    <row r="27" spans="1:17" ht="13.2">
      <c r="A27" s="8"/>
      <c r="Q27" s="7"/>
    </row>
    <row r="28" spans="1:17" ht="13.2">
      <c r="A28" s="8"/>
      <c r="Q28" s="7"/>
    </row>
    <row r="29" spans="1:17" ht="13.2">
      <c r="A29" s="8"/>
      <c r="Q29" s="7"/>
    </row>
    <row r="30" spans="1:17" ht="13.2">
      <c r="A30" s="8"/>
      <c r="Q30" s="7"/>
    </row>
    <row r="31" spans="1:17" ht="13.2">
      <c r="A31" s="8"/>
      <c r="Q31" s="7"/>
    </row>
    <row r="32" spans="1:17" ht="13.2">
      <c r="A32" s="8"/>
      <c r="Q32" s="7"/>
    </row>
    <row r="33" spans="1:17" ht="13.2">
      <c r="A33" s="8"/>
      <c r="Q33" s="7"/>
    </row>
    <row r="34" spans="1:17" ht="13.2">
      <c r="A34" s="8"/>
      <c r="Q34" s="7"/>
    </row>
    <row r="35" spans="1:17" ht="13.2">
      <c r="A35" s="8"/>
      <c r="Q35" s="7"/>
    </row>
    <row r="36" spans="1:17" ht="13.2">
      <c r="A36" s="8"/>
      <c r="Q36" s="7"/>
    </row>
    <row r="37" spans="1:17" ht="13.2">
      <c r="A37" s="8"/>
      <c r="Q37" s="7"/>
    </row>
    <row r="38" spans="1:17" ht="13.2">
      <c r="A38" s="8"/>
      <c r="Q38" s="7"/>
    </row>
    <row r="39" spans="1:17" ht="13.2">
      <c r="A39" s="8"/>
      <c r="Q39" s="7"/>
    </row>
    <row r="40" spans="1:17" ht="13.2">
      <c r="A40" s="8"/>
      <c r="Q40" s="7"/>
    </row>
    <row r="41" spans="1:17" ht="13.2">
      <c r="A41" s="8"/>
      <c r="Q41" s="7"/>
    </row>
    <row r="42" spans="1:17" ht="13.2">
      <c r="A42" s="8"/>
      <c r="Q42" s="7"/>
    </row>
    <row r="43" spans="1:17" ht="13.2">
      <c r="A43" s="8"/>
      <c r="Q43" s="7"/>
    </row>
    <row r="44" spans="1:17" ht="13.2">
      <c r="A44" s="8"/>
      <c r="Q44" s="7"/>
    </row>
    <row r="45" spans="1:17" ht="13.2">
      <c r="A45" s="8"/>
      <c r="Q45" s="7"/>
    </row>
    <row r="46" spans="1:17" ht="13.2">
      <c r="A46" s="8"/>
      <c r="Q46" s="7"/>
    </row>
    <row r="47" spans="1:17" ht="13.2">
      <c r="A47" s="8"/>
      <c r="Q47" s="7"/>
    </row>
    <row r="48" spans="1:17" ht="13.2">
      <c r="A48" s="8"/>
      <c r="Q48" s="7"/>
    </row>
    <row r="49" spans="1:17" ht="13.2">
      <c r="A49" s="8"/>
      <c r="Q49" s="7"/>
    </row>
    <row r="50" spans="1:17" ht="13.2">
      <c r="A50" s="8"/>
      <c r="Q50" s="7"/>
    </row>
    <row r="51" spans="1:17" ht="13.2">
      <c r="A51" s="8"/>
      <c r="Q51" s="7"/>
    </row>
    <row r="52" spans="1:17" ht="13.2">
      <c r="A52" s="8"/>
      <c r="Q52" s="7"/>
    </row>
    <row r="53" spans="1:17" ht="13.2">
      <c r="A53" s="8"/>
      <c r="Q53" s="7"/>
    </row>
    <row r="54" spans="1:17" ht="13.2">
      <c r="A54" s="8"/>
      <c r="Q54" s="7"/>
    </row>
    <row r="55" spans="1:17" ht="13.2">
      <c r="A55" s="8"/>
      <c r="Q55" s="7"/>
    </row>
    <row r="56" spans="1:17" ht="13.2">
      <c r="A56" s="8"/>
      <c r="Q56" s="7"/>
    </row>
    <row r="57" spans="1:17" ht="13.2">
      <c r="A57" s="8"/>
      <c r="Q57" s="7"/>
    </row>
    <row r="58" spans="1:17" ht="13.2">
      <c r="A58" s="8"/>
      <c r="Q58" s="7"/>
    </row>
    <row r="59" spans="1:17" ht="13.2">
      <c r="A59" s="8"/>
      <c r="Q59" s="7"/>
    </row>
    <row r="60" spans="1:17" ht="13.2">
      <c r="A60" s="8"/>
      <c r="Q60" s="7"/>
    </row>
    <row r="61" spans="1:17" ht="13.2">
      <c r="A61" s="8"/>
      <c r="Q61" s="7"/>
    </row>
    <row r="62" spans="1:17" ht="13.2">
      <c r="A62" s="8"/>
      <c r="Q62" s="7"/>
    </row>
    <row r="63" spans="1:17" ht="13.2">
      <c r="A63" s="8"/>
      <c r="Q63" s="7"/>
    </row>
    <row r="64" spans="1:17" ht="13.2">
      <c r="A64" s="8"/>
      <c r="Q64" s="7"/>
    </row>
    <row r="65" spans="1:17" ht="13.2">
      <c r="A65" s="8"/>
      <c r="Q65" s="7"/>
    </row>
    <row r="66" spans="1:17" ht="13.2">
      <c r="A66" s="8"/>
      <c r="Q66" s="7"/>
    </row>
    <row r="67" spans="1:17" ht="13.2">
      <c r="A67" s="8"/>
      <c r="Q67" s="7"/>
    </row>
    <row r="68" spans="1:17" ht="13.2">
      <c r="A68" s="8"/>
      <c r="Q68" s="7"/>
    </row>
    <row r="69" spans="1:17" ht="13.2">
      <c r="A69" s="8"/>
      <c r="Q69" s="7"/>
    </row>
    <row r="70" spans="1:17" ht="13.2">
      <c r="A70" s="8"/>
      <c r="Q70" s="7"/>
    </row>
    <row r="71" spans="1:17" ht="13.2">
      <c r="A71" s="8"/>
      <c r="Q71" s="7"/>
    </row>
    <row r="72" spans="1:17" ht="13.2">
      <c r="A72" s="8"/>
      <c r="Q72" s="7"/>
    </row>
    <row r="73" spans="1:17" ht="13.2">
      <c r="A73" s="8"/>
      <c r="Q73" s="7"/>
    </row>
    <row r="74" spans="1:17" ht="13.2">
      <c r="A74" s="8"/>
      <c r="Q74" s="7"/>
    </row>
    <row r="75" spans="1:17" ht="13.2">
      <c r="A75" s="8"/>
      <c r="Q75" s="7"/>
    </row>
    <row r="76" spans="1:17" ht="13.2">
      <c r="A76" s="8"/>
      <c r="Q76" s="7"/>
    </row>
    <row r="77" spans="1:17" ht="13.2">
      <c r="A77" s="8"/>
      <c r="Q77" s="7"/>
    </row>
    <row r="78" spans="1:17" ht="13.2">
      <c r="A78" s="8"/>
      <c r="Q78" s="7"/>
    </row>
    <row r="79" spans="1:17" ht="13.2">
      <c r="A79" s="8"/>
      <c r="Q79" s="7"/>
    </row>
    <row r="80" spans="1:17" ht="13.2">
      <c r="A80" s="8"/>
      <c r="Q80" s="7"/>
    </row>
    <row r="81" spans="1:17" ht="13.2">
      <c r="A81" s="8"/>
      <c r="Q81" s="7"/>
    </row>
    <row r="82" spans="1:17" ht="13.2">
      <c r="A82" s="8"/>
      <c r="Q82" s="7"/>
    </row>
    <row r="83" spans="1:17" ht="13.2">
      <c r="A83" s="8"/>
      <c r="Q83" s="7"/>
    </row>
    <row r="84" spans="1:17" ht="13.2">
      <c r="A84" s="8"/>
      <c r="Q84" s="7"/>
    </row>
    <row r="85" spans="1:17" ht="13.2">
      <c r="A85" s="8"/>
      <c r="Q85" s="7"/>
    </row>
    <row r="86" spans="1:17" ht="13.2">
      <c r="A86" s="8"/>
      <c r="Q86" s="7"/>
    </row>
    <row r="87" spans="1:17" ht="13.2">
      <c r="A87" s="8"/>
      <c r="Q87" s="7"/>
    </row>
    <row r="88" spans="1:17" ht="13.2">
      <c r="A88" s="8"/>
      <c r="Q88" s="7"/>
    </row>
    <row r="89" spans="1:17" ht="13.2">
      <c r="A89" s="8"/>
      <c r="Q89" s="7"/>
    </row>
    <row r="90" spans="1:17" ht="13.2">
      <c r="A90" s="8"/>
      <c r="Q90" s="7"/>
    </row>
    <row r="91" spans="1:17" ht="13.2">
      <c r="A91" s="8"/>
      <c r="Q91" s="7"/>
    </row>
    <row r="92" spans="1:17" ht="13.2">
      <c r="A92" s="8"/>
      <c r="Q92" s="7"/>
    </row>
    <row r="93" spans="1:17" ht="13.2">
      <c r="A93" s="8"/>
      <c r="Q93" s="7"/>
    </row>
    <row r="94" spans="1:17" ht="13.2">
      <c r="A94" s="8"/>
      <c r="Q94" s="7"/>
    </row>
    <row r="95" spans="1:17" ht="13.2">
      <c r="A95" s="8"/>
      <c r="Q95" s="7"/>
    </row>
    <row r="96" spans="1:17" ht="13.2">
      <c r="A96" s="8"/>
      <c r="Q96" s="7"/>
    </row>
    <row r="97" spans="1:17" ht="13.2">
      <c r="A97" s="8"/>
      <c r="Q97" s="7"/>
    </row>
    <row r="98" spans="1:17" ht="13.2">
      <c r="A98" s="8"/>
      <c r="Q98" s="7"/>
    </row>
    <row r="99" spans="1:17" ht="13.2">
      <c r="A99" s="8"/>
      <c r="Q99" s="7"/>
    </row>
    <row r="100" spans="1:17" ht="13.2">
      <c r="A100" s="8"/>
      <c r="Q100" s="7"/>
    </row>
    <row r="101" spans="1:17" ht="13.2">
      <c r="A101" s="8"/>
      <c r="Q101" s="7"/>
    </row>
    <row r="102" spans="1:17" ht="13.2">
      <c r="A102" s="8"/>
      <c r="Q102" s="7"/>
    </row>
    <row r="103" spans="1:17" ht="13.2">
      <c r="A103" s="8"/>
      <c r="Q103" s="7"/>
    </row>
    <row r="104" spans="1:17" ht="13.2">
      <c r="A104" s="8"/>
      <c r="Q104" s="7"/>
    </row>
    <row r="105" spans="1:17" ht="13.2">
      <c r="A105" s="8"/>
      <c r="Q105" s="7"/>
    </row>
    <row r="106" spans="1:17" ht="13.2">
      <c r="A106" s="8"/>
      <c r="Q106" s="7"/>
    </row>
    <row r="107" spans="1:17" ht="13.2">
      <c r="A107" s="8"/>
      <c r="Q107" s="7"/>
    </row>
    <row r="108" spans="1:17" ht="13.2">
      <c r="A108" s="8"/>
      <c r="Q108" s="7"/>
    </row>
    <row r="109" spans="1:17" ht="13.2">
      <c r="A109" s="8"/>
      <c r="Q109" s="7"/>
    </row>
    <row r="110" spans="1:17" ht="13.2">
      <c r="A110" s="8"/>
      <c r="Q110" s="7"/>
    </row>
    <row r="111" spans="1:17" ht="13.2">
      <c r="A111" s="8"/>
      <c r="Q111" s="7"/>
    </row>
    <row r="112" spans="1:17" ht="13.2">
      <c r="A112" s="8"/>
      <c r="Q112" s="7"/>
    </row>
    <row r="113" spans="1:17" ht="13.2">
      <c r="A113" s="8"/>
      <c r="Q113" s="7"/>
    </row>
    <row r="114" spans="1:17" ht="13.2">
      <c r="A114" s="8"/>
      <c r="Q114" s="7"/>
    </row>
    <row r="115" spans="1:17" ht="13.2">
      <c r="A115" s="8"/>
      <c r="Q115" s="7"/>
    </row>
    <row r="116" spans="1:17" ht="13.2">
      <c r="A116" s="8"/>
      <c r="Q116" s="7"/>
    </row>
    <row r="117" spans="1:17" ht="13.2">
      <c r="A117" s="8"/>
      <c r="Q117" s="7"/>
    </row>
    <row r="118" spans="1:17" ht="13.2">
      <c r="A118" s="8"/>
      <c r="Q118" s="7"/>
    </row>
    <row r="119" spans="1:17" ht="12.75" customHeight="1">
      <c r="Q119" s="7"/>
    </row>
    <row r="120" spans="1:17" ht="12.75" customHeight="1">
      <c r="Q120" s="7"/>
    </row>
    <row r="121" spans="1:17" ht="12.75" customHeight="1">
      <c r="Q121" s="7"/>
    </row>
    <row r="122" spans="1:17" ht="12.75" customHeight="1">
      <c r="Q122" s="7"/>
    </row>
    <row r="123" spans="1:17" ht="12.75" customHeight="1">
      <c r="Q123" s="7"/>
    </row>
    <row r="124" spans="1:17" ht="12.75" customHeight="1">
      <c r="Q124" s="7"/>
    </row>
    <row r="125" spans="1:17" ht="12.75" customHeight="1">
      <c r="Q125" s="7"/>
    </row>
    <row r="126" spans="1:17" ht="12.75" customHeight="1">
      <c r="Q126" s="7"/>
    </row>
    <row r="127" spans="1:17" ht="12.75" customHeight="1">
      <c r="Q127" s="7"/>
    </row>
    <row r="128" spans="1:17" ht="12.75" customHeight="1">
      <c r="Q128" s="7"/>
    </row>
    <row r="129" spans="17:17" ht="12.75" customHeight="1">
      <c r="Q129" s="7"/>
    </row>
    <row r="130" spans="17:17" ht="12.75" customHeight="1">
      <c r="Q130" s="7"/>
    </row>
    <row r="131" spans="17:17" ht="12.75" customHeight="1">
      <c r="Q131" s="7"/>
    </row>
    <row r="132" spans="17:17" ht="12.75" customHeight="1">
      <c r="Q132" s="7"/>
    </row>
    <row r="133" spans="17:17" ht="12.75" customHeight="1">
      <c r="Q133" s="7"/>
    </row>
    <row r="134" spans="17:17" ht="12.75" customHeight="1">
      <c r="Q134" s="7"/>
    </row>
    <row r="135" spans="17:17" ht="12.75" customHeight="1">
      <c r="Q135" s="7"/>
    </row>
    <row r="136" spans="17:17" ht="12.75" customHeight="1">
      <c r="Q136" s="7"/>
    </row>
    <row r="137" spans="17:17" ht="12.75" customHeight="1">
      <c r="Q137" s="7"/>
    </row>
    <row r="138" spans="17:17" ht="12.75" customHeight="1">
      <c r="Q138" s="7"/>
    </row>
    <row r="139" spans="17:17" ht="12.75" customHeight="1">
      <c r="Q139" s="7"/>
    </row>
    <row r="140" spans="17:17" ht="12.75" customHeight="1">
      <c r="Q140" s="7"/>
    </row>
    <row r="141" spans="17:17" ht="12.75" customHeight="1">
      <c r="Q141" s="7"/>
    </row>
    <row r="142" spans="17:17" ht="12.75" customHeight="1">
      <c r="Q142" s="7"/>
    </row>
    <row r="143" spans="17:17" ht="12.75" customHeight="1">
      <c r="Q143" s="7"/>
    </row>
    <row r="144" spans="17:17" ht="12.75" customHeight="1">
      <c r="Q144" s="7"/>
    </row>
    <row r="145" spans="1:17" ht="12.75" customHeight="1">
      <c r="Q145" s="7"/>
    </row>
    <row r="146" spans="1:17" ht="12.75" customHeight="1">
      <c r="Q146" s="7"/>
    </row>
    <row r="147" spans="1:17" ht="15" customHeight="1">
      <c r="A147" s="37" t="s">
        <v>97</v>
      </c>
      <c r="B147" s="37"/>
      <c r="C147" s="37"/>
      <c r="Q147" s="7"/>
    </row>
    <row r="148" spans="1:17" ht="12.75" customHeight="1">
      <c r="Q148" s="7"/>
    </row>
    <row r="149" spans="1:17" ht="12.75" customHeight="1">
      <c r="Q149" s="7"/>
    </row>
    <row r="150" spans="1:17" ht="12.75" customHeight="1">
      <c r="Q150" s="7"/>
    </row>
    <row r="151" spans="1:17" ht="12.75" customHeight="1">
      <c r="Q151" s="7"/>
    </row>
    <row r="152" spans="1:17" ht="12.75" customHeight="1">
      <c r="Q152" s="7"/>
    </row>
    <row r="153" spans="1:17" ht="12.75" customHeight="1">
      <c r="Q153" s="7"/>
    </row>
    <row r="154" spans="1:17" ht="12.75" customHeight="1">
      <c r="Q154" s="7"/>
    </row>
    <row r="155" spans="1:17" ht="12.75" customHeight="1">
      <c r="Q155" s="7"/>
    </row>
    <row r="156" spans="1:17" ht="12.75" customHeight="1">
      <c r="Q156" s="7"/>
    </row>
    <row r="157" spans="1:17" ht="12.75" customHeight="1">
      <c r="Q157" s="7"/>
    </row>
    <row r="158" spans="1:17" ht="12.75" customHeight="1">
      <c r="Q158" s="7"/>
    </row>
    <row r="159" spans="1:17" ht="12.75" customHeight="1">
      <c r="Q159" s="7"/>
    </row>
    <row r="160" spans="1:17" ht="12.75" customHeight="1">
      <c r="Q160" s="7"/>
    </row>
    <row r="161" spans="17:17" ht="12.75" customHeight="1">
      <c r="Q161" s="7"/>
    </row>
    <row r="162" spans="17:17" ht="12.75" customHeight="1">
      <c r="Q162" s="7"/>
    </row>
    <row r="163" spans="17:17" ht="12.75" customHeight="1">
      <c r="Q163" s="7"/>
    </row>
    <row r="164" spans="17:17" ht="12.75" customHeight="1">
      <c r="Q164" s="7"/>
    </row>
    <row r="165" spans="17:17" ht="12.75" customHeight="1">
      <c r="Q165" s="7"/>
    </row>
    <row r="166" spans="17:17" ht="12.75" customHeight="1">
      <c r="Q166" s="7"/>
    </row>
    <row r="167" spans="17:17" ht="12.75" customHeight="1">
      <c r="Q167" s="7"/>
    </row>
    <row r="168" spans="17:17" ht="12.75" customHeight="1">
      <c r="Q168" s="7"/>
    </row>
    <row r="169" spans="17:17" ht="12.75" customHeight="1">
      <c r="Q169" s="7"/>
    </row>
    <row r="170" spans="17:17" ht="12.75" customHeight="1">
      <c r="Q170" s="7"/>
    </row>
    <row r="171" spans="17:17" ht="12.75" customHeight="1">
      <c r="Q171" s="7"/>
    </row>
    <row r="172" spans="17:17" ht="12.75" customHeight="1">
      <c r="Q172" s="7"/>
    </row>
    <row r="173" spans="17:17" ht="12.75" customHeight="1">
      <c r="Q173" s="7"/>
    </row>
    <row r="174" spans="17:17" ht="12.75" customHeight="1">
      <c r="Q174" s="7"/>
    </row>
    <row r="175" spans="17:17" ht="12.75" customHeight="1">
      <c r="Q175" s="7"/>
    </row>
    <row r="176" spans="17:17" ht="12.75" customHeight="1">
      <c r="Q176" s="7"/>
    </row>
    <row r="177" spans="17:17" ht="12.75" customHeight="1">
      <c r="Q177" s="7"/>
    </row>
    <row r="178" spans="17:17" ht="12.75" customHeight="1">
      <c r="Q178" s="7"/>
    </row>
    <row r="179" spans="17:17" ht="12.75" customHeight="1">
      <c r="Q179" s="7"/>
    </row>
    <row r="180" spans="17:17" ht="12.75" customHeight="1">
      <c r="Q180" s="7"/>
    </row>
    <row r="181" spans="17:17" ht="12.75" customHeight="1">
      <c r="Q181" s="7"/>
    </row>
    <row r="182" spans="17:17" ht="12.75" customHeight="1">
      <c r="Q182" s="7"/>
    </row>
    <row r="183" spans="17:17" ht="12.75" customHeight="1">
      <c r="Q183" s="7"/>
    </row>
    <row r="184" spans="17:17" ht="12.75" customHeight="1">
      <c r="Q184" s="7"/>
    </row>
    <row r="185" spans="17:17" ht="12.75" customHeight="1">
      <c r="Q185" s="7"/>
    </row>
    <row r="186" spans="17:17" ht="12.75" customHeight="1">
      <c r="Q186" s="7"/>
    </row>
    <row r="187" spans="17:17" ht="12.75" customHeight="1">
      <c r="Q187" s="7"/>
    </row>
    <row r="188" spans="17:17" ht="12.75" customHeight="1">
      <c r="Q188" s="7"/>
    </row>
    <row r="189" spans="17:17" ht="12.75" customHeight="1">
      <c r="Q189" s="7"/>
    </row>
    <row r="190" spans="17:17" ht="12.75" customHeight="1">
      <c r="Q190" s="7"/>
    </row>
    <row r="191" spans="17:17" ht="12.75" customHeight="1">
      <c r="Q191" s="7"/>
    </row>
    <row r="192" spans="17:17" ht="12.75" customHeight="1">
      <c r="Q192" s="7"/>
    </row>
    <row r="193" spans="17:17" ht="12.75" customHeight="1">
      <c r="Q193" s="7"/>
    </row>
    <row r="194" spans="17:17" ht="12.75" customHeight="1">
      <c r="Q194" s="7"/>
    </row>
    <row r="195" spans="17:17" ht="12.75" customHeight="1">
      <c r="Q195" s="7"/>
    </row>
    <row r="196" spans="17:17" ht="12.75" customHeight="1">
      <c r="Q196" s="7"/>
    </row>
    <row r="197" spans="17:17" ht="12.75" customHeight="1">
      <c r="Q197" s="7"/>
    </row>
    <row r="198" spans="17:17" ht="12.75" customHeight="1">
      <c r="Q198" s="7"/>
    </row>
    <row r="199" spans="17:17" ht="12.75" customHeight="1">
      <c r="Q199" s="7"/>
    </row>
    <row r="200" spans="17:17" ht="12.75" customHeight="1">
      <c r="Q200" s="7"/>
    </row>
    <row r="201" spans="17:17" ht="12.75" customHeight="1">
      <c r="Q201" s="7"/>
    </row>
    <row r="202" spans="17:17" ht="12.75" customHeight="1">
      <c r="Q202" s="7"/>
    </row>
    <row r="203" spans="17:17" ht="12.75" customHeight="1">
      <c r="Q203" s="7"/>
    </row>
    <row r="204" spans="17:17" ht="12.75" customHeight="1">
      <c r="Q204" s="7"/>
    </row>
    <row r="205" spans="17:17" ht="12.75" customHeight="1">
      <c r="Q205" s="7"/>
    </row>
    <row r="206" spans="17:17" ht="12.75" customHeight="1">
      <c r="Q206" s="7"/>
    </row>
    <row r="207" spans="17:17" ht="12.75" customHeight="1">
      <c r="Q207" s="7"/>
    </row>
    <row r="208" spans="17:17" ht="12.75" customHeight="1">
      <c r="Q208" s="7"/>
    </row>
    <row r="209" spans="17:17" ht="12.75" customHeight="1">
      <c r="Q209" s="7"/>
    </row>
    <row r="210" spans="17:17" ht="12.75" customHeight="1">
      <c r="Q210" s="7"/>
    </row>
    <row r="211" spans="17:17" ht="12.75" customHeight="1">
      <c r="Q211" s="7"/>
    </row>
    <row r="212" spans="17:17" ht="12.75" customHeight="1">
      <c r="Q212" s="7"/>
    </row>
    <row r="213" spans="17:17" ht="12.75" customHeight="1">
      <c r="Q213" s="7"/>
    </row>
    <row r="214" spans="17:17" ht="12.75" customHeight="1">
      <c r="Q214" s="7"/>
    </row>
    <row r="215" spans="17:17" ht="12.75" customHeight="1">
      <c r="Q215" s="7"/>
    </row>
    <row r="216" spans="17:17" ht="12.75" customHeight="1">
      <c r="Q216" s="7"/>
    </row>
    <row r="217" spans="17:17" ht="12.75" customHeight="1">
      <c r="Q217" s="7"/>
    </row>
    <row r="218" spans="17:17" ht="12.75" customHeight="1">
      <c r="Q218" s="7"/>
    </row>
    <row r="219" spans="17:17" ht="12.75" customHeight="1">
      <c r="Q219" s="7"/>
    </row>
    <row r="220" spans="17:17" ht="12.75" customHeight="1">
      <c r="Q220" s="7"/>
    </row>
    <row r="221" spans="17:17" ht="12.75" customHeight="1">
      <c r="Q221" s="7"/>
    </row>
    <row r="222" spans="17:17" ht="12.75" customHeight="1">
      <c r="Q222" s="7"/>
    </row>
    <row r="223" spans="17:17" ht="12.75" customHeight="1">
      <c r="Q223" s="7"/>
    </row>
    <row r="224" spans="17:17" ht="12.75" customHeight="1">
      <c r="Q224" s="7"/>
    </row>
    <row r="225" spans="1:17" ht="12.75" customHeight="1">
      <c r="Q225" s="7"/>
    </row>
    <row r="226" spans="1:17" ht="12.75" customHeight="1">
      <c r="Q226" s="7"/>
    </row>
    <row r="227" spans="1:17" ht="12.75" customHeight="1">
      <c r="Q227" s="7"/>
    </row>
    <row r="228" spans="1:17" ht="12.75" customHeight="1">
      <c r="Q228" s="7"/>
    </row>
    <row r="229" spans="1:17" ht="12.75" customHeight="1">
      <c r="Q229" s="7"/>
    </row>
    <row r="230" spans="1:17" ht="12.75" customHeight="1">
      <c r="Q230" s="7"/>
    </row>
    <row r="231" spans="1:17" ht="12.75" customHeight="1">
      <c r="Q231" s="7"/>
    </row>
    <row r="232" spans="1:17" ht="12.75" customHeight="1">
      <c r="Q232" s="7"/>
    </row>
    <row r="233" spans="1:17" ht="12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10"/>
    </row>
    <row r="234" spans="1:17" ht="12.75" customHeight="1"/>
    <row r="235" spans="1:17" ht="12.75" customHeight="1"/>
    <row r="236" spans="1:17" ht="12.75" customHeight="1"/>
    <row r="237" spans="1:17" ht="12.75" customHeight="1"/>
  </sheetData>
  <sheetProtection algorithmName="SHA-512" hashValue="dBJJrteWk/ONReoitIdVC42/f5aIPllDgrglHT0BTgu4argwJF8YLNgY8quHkjSF9/T8bGnZIckeNpaCj7tGCQ==" saltValue="Botpcswhku3AsszzRZ25Jg==" spinCount="100000" sheet="1" objects="1" scenarios="1"/>
  <mergeCells count="2">
    <mergeCell ref="A1:Q2"/>
    <mergeCell ref="A4:B4"/>
  </mergeCells>
  <pageMargins left="0.7" right="0.7" top="0.75" bottom="0.75" header="0.3" footer="0.3"/>
  <pageSetup orientation="portrait" horizontalDpi="360" verticalDpi="36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CED56-B3ED-4B38-AB64-D265048461E2}">
  <dimension ref="A1:T243"/>
  <sheetViews>
    <sheetView tabSelected="1" topLeftCell="A4" zoomScale="80" zoomScaleNormal="80" workbookViewId="0">
      <selection activeCell="C7" sqref="C7"/>
    </sheetView>
  </sheetViews>
  <sheetFormatPr baseColWidth="10" defaultRowHeight="14.4"/>
  <cols>
    <col min="1" max="1" width="23.109375" customWidth="1"/>
    <col min="2" max="2" width="44.33203125" customWidth="1"/>
    <col min="3" max="3" width="17.44140625" customWidth="1"/>
    <col min="4" max="4" width="34.109375" style="145" customWidth="1"/>
    <col min="5" max="5" width="10.33203125" customWidth="1"/>
    <col min="6" max="6" width="16.44140625" customWidth="1"/>
    <col min="7" max="7" width="18.5546875" customWidth="1"/>
    <col min="8" max="8" width="10.33203125" customWidth="1"/>
    <col min="9" max="9" width="8.109375" customWidth="1"/>
    <col min="10" max="10" width="9" customWidth="1"/>
    <col min="11" max="11" width="13.88671875" customWidth="1"/>
    <col min="12" max="12" width="14.5546875" customWidth="1"/>
    <col min="13" max="15" width="15.5546875" customWidth="1"/>
    <col min="16" max="19" width="13.77734375" customWidth="1"/>
    <col min="20" max="20" width="18.33203125" style="91" customWidth="1"/>
  </cols>
  <sheetData>
    <row r="1" spans="1:20" ht="36.6" customHeight="1">
      <c r="A1" s="181" t="s">
        <v>433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</row>
    <row r="2" spans="1:20" ht="24" customHeight="1">
      <c r="A2" s="93"/>
      <c r="B2" s="93"/>
      <c r="C2" s="93"/>
      <c r="D2" s="142"/>
      <c r="E2" s="93"/>
      <c r="F2" s="93"/>
      <c r="G2" s="93"/>
      <c r="H2" s="93"/>
      <c r="I2" s="182" t="s">
        <v>278</v>
      </c>
      <c r="J2" s="182"/>
      <c r="K2" s="182"/>
      <c r="L2" s="184" t="s">
        <v>412</v>
      </c>
      <c r="M2" s="185"/>
      <c r="N2" s="185"/>
      <c r="O2" s="186"/>
      <c r="P2" s="183" t="s">
        <v>270</v>
      </c>
      <c r="Q2" s="183"/>
      <c r="R2" s="141"/>
      <c r="S2" s="141"/>
      <c r="T2" s="93"/>
    </row>
    <row r="3" spans="1:20" s="95" customFormat="1" ht="53.4" customHeight="1">
      <c r="A3" s="94" t="s">
        <v>273</v>
      </c>
      <c r="B3" s="94" t="s">
        <v>274</v>
      </c>
      <c r="C3" s="94" t="s">
        <v>98</v>
      </c>
      <c r="D3" s="143" t="s">
        <v>279</v>
      </c>
      <c r="E3" s="94" t="s">
        <v>257</v>
      </c>
      <c r="F3" s="94" t="s">
        <v>276</v>
      </c>
      <c r="G3" s="94" t="s">
        <v>275</v>
      </c>
      <c r="H3" s="94" t="s">
        <v>277</v>
      </c>
      <c r="I3" s="94" t="s">
        <v>261</v>
      </c>
      <c r="J3" s="94" t="s">
        <v>271</v>
      </c>
      <c r="K3" s="96" t="s">
        <v>411</v>
      </c>
      <c r="L3" s="94" t="s">
        <v>413</v>
      </c>
      <c r="M3" s="94" t="s">
        <v>414</v>
      </c>
      <c r="N3" s="94" t="s">
        <v>435</v>
      </c>
      <c r="O3" s="94" t="s">
        <v>437</v>
      </c>
      <c r="P3" s="94" t="s">
        <v>266</v>
      </c>
      <c r="Q3" s="94" t="s">
        <v>267</v>
      </c>
      <c r="R3" s="94" t="s">
        <v>436</v>
      </c>
      <c r="S3" s="94" t="s">
        <v>434</v>
      </c>
      <c r="T3" s="96" t="s">
        <v>438</v>
      </c>
    </row>
    <row r="4" spans="1:20" ht="25.2" customHeight="1">
      <c r="A4" s="127" t="s">
        <v>10</v>
      </c>
      <c r="B4" s="167" t="s">
        <v>514</v>
      </c>
      <c r="C4" s="167" t="s">
        <v>592</v>
      </c>
      <c r="D4" s="144" t="s">
        <v>445</v>
      </c>
      <c r="E4" s="127" t="s">
        <v>305</v>
      </c>
      <c r="F4" s="169" t="s">
        <v>537</v>
      </c>
      <c r="G4" s="170" t="s">
        <v>538</v>
      </c>
      <c r="H4" s="169"/>
      <c r="I4" s="167"/>
      <c r="J4" s="167">
        <v>12</v>
      </c>
      <c r="K4" s="91">
        <f>Tabla23[[#This Row],[HOMBRES]]+Tabla23[[#This Row],[MUJERES]]</f>
        <v>12</v>
      </c>
      <c r="L4" s="127"/>
      <c r="M4" s="173"/>
      <c r="N4" s="167">
        <v>1</v>
      </c>
      <c r="O4" s="167">
        <v>1</v>
      </c>
      <c r="P4" s="127"/>
      <c r="Q4" s="127"/>
      <c r="R4" s="127"/>
      <c r="S4" s="127"/>
      <c r="T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14</v>
      </c>
    </row>
    <row r="5" spans="1:20">
      <c r="A5" s="127" t="s">
        <v>10</v>
      </c>
      <c r="B5" s="167" t="s">
        <v>512</v>
      </c>
      <c r="C5" s="167" t="s">
        <v>593</v>
      </c>
      <c r="D5" s="144" t="s">
        <v>445</v>
      </c>
      <c r="E5" s="127" t="s">
        <v>305</v>
      </c>
      <c r="F5" s="167" t="s">
        <v>539</v>
      </c>
      <c r="G5" s="167" t="s">
        <v>540</v>
      </c>
      <c r="H5" s="167"/>
      <c r="I5" s="167"/>
      <c r="J5" s="167">
        <v>12</v>
      </c>
      <c r="K5" s="91">
        <f>Tabla23[[#This Row],[HOMBRES]]+Tabla23[[#This Row],[MUJERES]]</f>
        <v>12</v>
      </c>
      <c r="L5" s="127"/>
      <c r="M5" s="173"/>
      <c r="N5" s="167">
        <v>1</v>
      </c>
      <c r="O5" s="167">
        <v>2</v>
      </c>
      <c r="P5" s="127"/>
      <c r="Q5" s="127"/>
      <c r="R5" s="127"/>
      <c r="S5" s="127"/>
      <c r="T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</v>
      </c>
    </row>
    <row r="6" spans="1:20">
      <c r="A6" s="127" t="s">
        <v>10</v>
      </c>
      <c r="B6" s="167" t="s">
        <v>515</v>
      </c>
      <c r="C6" s="167" t="s">
        <v>594</v>
      </c>
      <c r="D6" s="144" t="s">
        <v>445</v>
      </c>
      <c r="E6" s="127" t="s">
        <v>305</v>
      </c>
      <c r="F6" s="169" t="s">
        <v>541</v>
      </c>
      <c r="G6" s="169" t="s">
        <v>542</v>
      </c>
      <c r="H6" s="167"/>
      <c r="I6" s="167"/>
      <c r="J6" s="167">
        <v>12</v>
      </c>
      <c r="K6" s="91">
        <f>Tabla23[[#This Row],[HOMBRES]]+Tabla23[[#This Row],[MUJERES]]</f>
        <v>12</v>
      </c>
      <c r="L6" s="127"/>
      <c r="M6" s="173"/>
      <c r="N6" s="167">
        <v>1</v>
      </c>
      <c r="O6" s="167">
        <v>1</v>
      </c>
      <c r="P6" s="127"/>
      <c r="Q6" s="127"/>
      <c r="R6" s="127"/>
      <c r="S6" s="127"/>
      <c r="T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14</v>
      </c>
    </row>
    <row r="7" spans="1:20">
      <c r="A7" s="127" t="s">
        <v>10</v>
      </c>
      <c r="B7" s="167" t="s">
        <v>517</v>
      </c>
      <c r="C7" s="167" t="s">
        <v>595</v>
      </c>
      <c r="D7" s="144" t="s">
        <v>445</v>
      </c>
      <c r="E7" s="127" t="s">
        <v>305</v>
      </c>
      <c r="F7" s="167" t="s">
        <v>543</v>
      </c>
      <c r="G7" s="167" t="s">
        <v>544</v>
      </c>
      <c r="H7" s="167"/>
      <c r="I7" s="167"/>
      <c r="J7" s="167">
        <v>12</v>
      </c>
      <c r="K7" s="91">
        <f>Tabla23[[#This Row],[HOMBRES]]+Tabla23[[#This Row],[MUJERES]]</f>
        <v>12</v>
      </c>
      <c r="L7" s="127"/>
      <c r="M7" s="173"/>
      <c r="N7" s="167">
        <v>1</v>
      </c>
      <c r="O7" s="167">
        <v>1</v>
      </c>
      <c r="P7" s="127"/>
      <c r="Q7" s="127"/>
      <c r="R7" s="127"/>
      <c r="S7" s="127"/>
      <c r="T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14</v>
      </c>
    </row>
    <row r="8" spans="1:20">
      <c r="A8" s="127" t="s">
        <v>10</v>
      </c>
      <c r="B8" s="167" t="s">
        <v>516</v>
      </c>
      <c r="C8" s="167" t="s">
        <v>596</v>
      </c>
      <c r="D8" s="144" t="s">
        <v>445</v>
      </c>
      <c r="E8" s="127" t="s">
        <v>305</v>
      </c>
      <c r="F8" s="169" t="s">
        <v>545</v>
      </c>
      <c r="G8" s="169" t="s">
        <v>546</v>
      </c>
      <c r="H8" s="167"/>
      <c r="I8" s="167"/>
      <c r="J8" s="167">
        <v>12</v>
      </c>
      <c r="K8" s="91">
        <f>Tabla23[[#This Row],[HOMBRES]]+Tabla23[[#This Row],[MUJERES]]</f>
        <v>12</v>
      </c>
      <c r="L8" s="127"/>
      <c r="M8" s="173"/>
      <c r="N8" s="167">
        <v>0</v>
      </c>
      <c r="O8" s="167">
        <v>1</v>
      </c>
      <c r="P8" s="127"/>
      <c r="Q8" s="127"/>
      <c r="R8" s="127"/>
      <c r="S8" s="127"/>
      <c r="T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13</v>
      </c>
    </row>
    <row r="9" spans="1:20">
      <c r="A9" s="127" t="s">
        <v>10</v>
      </c>
      <c r="B9" s="167" t="s">
        <v>513</v>
      </c>
      <c r="C9" s="167" t="s">
        <v>597</v>
      </c>
      <c r="D9" s="144" t="s">
        <v>445</v>
      </c>
      <c r="E9" s="127" t="s">
        <v>305</v>
      </c>
      <c r="F9" s="167" t="s">
        <v>547</v>
      </c>
      <c r="G9" s="167" t="s">
        <v>548</v>
      </c>
      <c r="H9" s="167"/>
      <c r="I9" s="167"/>
      <c r="J9" s="167">
        <v>12</v>
      </c>
      <c r="K9" s="91">
        <f>Tabla23[[#This Row],[HOMBRES]]+Tabla23[[#This Row],[MUJERES]]</f>
        <v>12</v>
      </c>
      <c r="L9" s="127"/>
      <c r="M9" s="173"/>
      <c r="N9" s="167">
        <v>0</v>
      </c>
      <c r="O9" s="167">
        <v>2</v>
      </c>
      <c r="P9" s="127"/>
      <c r="Q9" s="127"/>
      <c r="R9" s="127"/>
      <c r="S9" s="127"/>
      <c r="T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14</v>
      </c>
    </row>
    <row r="10" spans="1:20">
      <c r="A10" s="127" t="s">
        <v>10</v>
      </c>
      <c r="B10" s="168" t="s">
        <v>518</v>
      </c>
      <c r="C10" s="168" t="s">
        <v>598</v>
      </c>
      <c r="D10" s="144" t="s">
        <v>445</v>
      </c>
      <c r="E10" s="127" t="s">
        <v>305</v>
      </c>
      <c r="F10" s="169" t="s">
        <v>549</v>
      </c>
      <c r="G10" s="169" t="s">
        <v>550</v>
      </c>
      <c r="H10" s="167"/>
      <c r="I10" s="167">
        <v>12</v>
      </c>
      <c r="J10" s="167"/>
      <c r="K10" s="91">
        <f>Tabla23[[#This Row],[HOMBRES]]+Tabla23[[#This Row],[MUJERES]]</f>
        <v>12</v>
      </c>
      <c r="L10" s="127"/>
      <c r="M10" s="173"/>
      <c r="N10" s="167">
        <v>1</v>
      </c>
      <c r="O10" s="167">
        <v>1</v>
      </c>
      <c r="P10" s="127"/>
      <c r="Q10" s="127"/>
      <c r="R10" s="127"/>
      <c r="S10" s="127"/>
      <c r="T1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14</v>
      </c>
    </row>
    <row r="11" spans="1:20">
      <c r="A11" s="127" t="s">
        <v>10</v>
      </c>
      <c r="B11" s="167" t="s">
        <v>519</v>
      </c>
      <c r="C11" s="167" t="s">
        <v>599</v>
      </c>
      <c r="D11" s="144" t="s">
        <v>445</v>
      </c>
      <c r="E11" s="127" t="s">
        <v>305</v>
      </c>
      <c r="F11" s="169" t="s">
        <v>551</v>
      </c>
      <c r="G11" s="169" t="s">
        <v>552</v>
      </c>
      <c r="H11" s="171"/>
      <c r="I11" s="172"/>
      <c r="J11" s="167">
        <v>12</v>
      </c>
      <c r="K11" s="91">
        <f>Tabla23[[#This Row],[HOMBRES]]+Tabla23[[#This Row],[MUJERES]]</f>
        <v>12</v>
      </c>
      <c r="L11" s="127"/>
      <c r="M11" s="173"/>
      <c r="N11" s="167"/>
      <c r="O11" s="167">
        <v>1</v>
      </c>
      <c r="P11" s="127"/>
      <c r="Q11" s="127"/>
      <c r="R11" s="127"/>
      <c r="S11" s="127"/>
      <c r="T1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13</v>
      </c>
    </row>
    <row r="12" spans="1:20">
      <c r="A12" s="127" t="s">
        <v>536</v>
      </c>
      <c r="B12" s="167" t="s">
        <v>520</v>
      </c>
      <c r="C12" s="167" t="s">
        <v>602</v>
      </c>
      <c r="D12" s="144" t="s">
        <v>445</v>
      </c>
      <c r="E12" s="127" t="s">
        <v>305</v>
      </c>
      <c r="F12" s="198" t="s">
        <v>600</v>
      </c>
      <c r="G12" s="198" t="s">
        <v>601</v>
      </c>
      <c r="H12" s="167"/>
      <c r="I12" s="167"/>
      <c r="J12" s="167">
        <v>120</v>
      </c>
      <c r="K12" s="91">
        <f>Tabla23[[#This Row],[HOMBRES]]+Tabla23[[#This Row],[MUJERES]]</f>
        <v>120</v>
      </c>
      <c r="L12" s="127"/>
      <c r="M12" s="173">
        <v>10</v>
      </c>
      <c r="N12" s="167">
        <v>12</v>
      </c>
      <c r="O12" s="167">
        <v>10</v>
      </c>
      <c r="P12" s="127"/>
      <c r="Q12" s="127"/>
      <c r="R12" s="127"/>
      <c r="S12" s="127"/>
      <c r="T1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152</v>
      </c>
    </row>
    <row r="13" spans="1:20">
      <c r="A13" s="127" t="s">
        <v>536</v>
      </c>
      <c r="B13" s="167" t="s">
        <v>521</v>
      </c>
      <c r="C13" s="167" t="s">
        <v>603</v>
      </c>
      <c r="D13" s="144" t="s">
        <v>445</v>
      </c>
      <c r="E13" s="127" t="s">
        <v>305</v>
      </c>
      <c r="F13" s="198" t="s">
        <v>604</v>
      </c>
      <c r="G13" s="198" t="s">
        <v>605</v>
      </c>
      <c r="H13" s="167"/>
      <c r="I13" s="167"/>
      <c r="J13" s="167">
        <v>120</v>
      </c>
      <c r="K13" s="91">
        <f>Tabla23[[#This Row],[HOMBRES]]+Tabla23[[#This Row],[MUJERES]]</f>
        <v>120</v>
      </c>
      <c r="L13" s="127"/>
      <c r="M13" s="173">
        <v>10</v>
      </c>
      <c r="N13" s="167">
        <v>12</v>
      </c>
      <c r="O13" s="167">
        <v>10</v>
      </c>
      <c r="P13" s="127"/>
      <c r="Q13" s="127"/>
      <c r="R13" s="127"/>
      <c r="S13" s="127"/>
      <c r="T1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152</v>
      </c>
    </row>
    <row r="14" spans="1:20">
      <c r="A14" s="127" t="s">
        <v>536</v>
      </c>
      <c r="B14" s="167" t="s">
        <v>522</v>
      </c>
      <c r="C14" s="167" t="s">
        <v>606</v>
      </c>
      <c r="D14" s="144" t="s">
        <v>445</v>
      </c>
      <c r="E14" s="127" t="s">
        <v>305</v>
      </c>
      <c r="F14" s="198" t="s">
        <v>624</v>
      </c>
      <c r="G14" s="198" t="s">
        <v>625</v>
      </c>
      <c r="H14" s="167"/>
      <c r="I14" s="167"/>
      <c r="J14" s="167"/>
      <c r="K14" s="91">
        <f>Tabla23[[#This Row],[HOMBRES]]+Tabla23[[#This Row],[MUJERES]]</f>
        <v>0</v>
      </c>
      <c r="L14" s="127"/>
      <c r="M14" s="173"/>
      <c r="N14" s="167"/>
      <c r="O14" s="167"/>
      <c r="P14" s="127"/>
      <c r="Q14" s="127"/>
      <c r="R14" s="127"/>
      <c r="S14" s="127"/>
      <c r="T1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" spans="1:20">
      <c r="A15" s="127" t="s">
        <v>536</v>
      </c>
      <c r="B15" s="167" t="s">
        <v>523</v>
      </c>
      <c r="C15" s="167" t="s">
        <v>606</v>
      </c>
      <c r="D15" s="144" t="s">
        <v>445</v>
      </c>
      <c r="E15" s="127" t="s">
        <v>305</v>
      </c>
      <c r="F15" s="198" t="s">
        <v>624</v>
      </c>
      <c r="G15" s="198" t="s">
        <v>625</v>
      </c>
      <c r="H15" s="167"/>
      <c r="I15" s="167"/>
      <c r="J15" s="167">
        <v>120</v>
      </c>
      <c r="K15" s="91">
        <f>Tabla23[[#This Row],[HOMBRES]]+Tabla23[[#This Row],[MUJERES]]</f>
        <v>120</v>
      </c>
      <c r="L15" s="127"/>
      <c r="M15" s="173">
        <v>10</v>
      </c>
      <c r="N15" s="167">
        <v>12</v>
      </c>
      <c r="O15" s="167">
        <v>10</v>
      </c>
      <c r="P15" s="127"/>
      <c r="Q15" s="127"/>
      <c r="R15" s="127"/>
      <c r="S15" s="127"/>
      <c r="T1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152</v>
      </c>
    </row>
    <row r="16" spans="1:20">
      <c r="A16" s="127" t="s">
        <v>536</v>
      </c>
      <c r="B16" s="167" t="s">
        <v>524</v>
      </c>
      <c r="C16" s="167" t="s">
        <v>607</v>
      </c>
      <c r="D16" s="144" t="s">
        <v>445</v>
      </c>
      <c r="E16" s="127" t="s">
        <v>304</v>
      </c>
      <c r="F16" s="198" t="s">
        <v>608</v>
      </c>
      <c r="G16" s="198" t="s">
        <v>609</v>
      </c>
      <c r="H16" s="167"/>
      <c r="I16" s="167">
        <v>50</v>
      </c>
      <c r="J16" s="167">
        <v>50</v>
      </c>
      <c r="K16" s="91">
        <f>Tabla23[[#This Row],[HOMBRES]]+Tabla23[[#This Row],[MUJERES]]</f>
        <v>100</v>
      </c>
      <c r="L16" s="127"/>
      <c r="M16" s="173">
        <v>5</v>
      </c>
      <c r="N16" s="167">
        <v>5</v>
      </c>
      <c r="O16" s="167"/>
      <c r="P16" s="127"/>
      <c r="Q16" s="127"/>
      <c r="R16" s="127"/>
      <c r="S16" s="127"/>
      <c r="T1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110</v>
      </c>
    </row>
    <row r="17" spans="1:20">
      <c r="A17" s="127" t="s">
        <v>536</v>
      </c>
      <c r="B17" s="167" t="s">
        <v>525</v>
      </c>
      <c r="C17" s="167" t="s">
        <v>607</v>
      </c>
      <c r="D17" s="144" t="s">
        <v>445</v>
      </c>
      <c r="E17" s="127" t="s">
        <v>304</v>
      </c>
      <c r="F17" s="198" t="s">
        <v>608</v>
      </c>
      <c r="G17" s="198" t="s">
        <v>609</v>
      </c>
      <c r="H17" s="167"/>
      <c r="I17" s="167">
        <v>50</v>
      </c>
      <c r="J17" s="167">
        <v>50</v>
      </c>
      <c r="K17" s="91">
        <f>Tabla23[[#This Row],[HOMBRES]]+Tabla23[[#This Row],[MUJERES]]</f>
        <v>100</v>
      </c>
      <c r="L17" s="127"/>
      <c r="M17" s="173">
        <v>5</v>
      </c>
      <c r="N17" s="167">
        <v>5</v>
      </c>
      <c r="O17" s="167"/>
      <c r="P17" s="127"/>
      <c r="Q17" s="127"/>
      <c r="R17" s="127"/>
      <c r="S17" s="127"/>
      <c r="T1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110</v>
      </c>
    </row>
    <row r="18" spans="1:20">
      <c r="A18" s="127" t="s">
        <v>536</v>
      </c>
      <c r="B18" s="167" t="s">
        <v>526</v>
      </c>
      <c r="C18" s="167" t="s">
        <v>607</v>
      </c>
      <c r="D18" s="144" t="s">
        <v>445</v>
      </c>
      <c r="E18" s="127" t="s">
        <v>304</v>
      </c>
      <c r="F18" s="198" t="s">
        <v>610</v>
      </c>
      <c r="G18" s="198" t="s">
        <v>611</v>
      </c>
      <c r="H18" s="167"/>
      <c r="I18" s="167">
        <v>50</v>
      </c>
      <c r="J18" s="167">
        <v>50</v>
      </c>
      <c r="K18" s="91">
        <f>Tabla23[[#This Row],[HOMBRES]]+Tabla23[[#This Row],[MUJERES]]</f>
        <v>100</v>
      </c>
      <c r="L18" s="127"/>
      <c r="M18" s="173">
        <v>5</v>
      </c>
      <c r="N18" s="167">
        <v>5</v>
      </c>
      <c r="O18" s="167"/>
      <c r="P18" s="127"/>
      <c r="Q18" s="127"/>
      <c r="R18" s="127"/>
      <c r="S18" s="127"/>
      <c r="T1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110</v>
      </c>
    </row>
    <row r="19" spans="1:20" ht="13.8" customHeight="1">
      <c r="A19" s="127" t="s">
        <v>536</v>
      </c>
      <c r="B19" s="167" t="s">
        <v>527</v>
      </c>
      <c r="C19" s="167" t="s">
        <v>626</v>
      </c>
      <c r="D19" s="144" t="s">
        <v>445</v>
      </c>
      <c r="E19" s="127" t="s">
        <v>305</v>
      </c>
      <c r="F19" s="198" t="s">
        <v>627</v>
      </c>
      <c r="G19" s="198" t="s">
        <v>628</v>
      </c>
      <c r="H19" s="167"/>
      <c r="I19" s="167">
        <v>120</v>
      </c>
      <c r="J19" s="167"/>
      <c r="K19" s="91">
        <f>Tabla23[[#This Row],[HOMBRES]]+Tabla23[[#This Row],[MUJERES]]</f>
        <v>120</v>
      </c>
      <c r="L19" s="127"/>
      <c r="M19" s="173">
        <v>12</v>
      </c>
      <c r="N19" s="167">
        <v>12</v>
      </c>
      <c r="O19" s="167">
        <v>12</v>
      </c>
      <c r="P19" s="127"/>
      <c r="Q19" s="127"/>
      <c r="R19" s="127"/>
      <c r="S19" s="127"/>
      <c r="T1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156</v>
      </c>
    </row>
    <row r="20" spans="1:20" s="123" customFormat="1" ht="13.8" customHeight="1">
      <c r="A20" s="127" t="s">
        <v>536</v>
      </c>
      <c r="B20" s="167" t="s">
        <v>528</v>
      </c>
      <c r="C20" s="167" t="s">
        <v>594</v>
      </c>
      <c r="D20" s="144" t="s">
        <v>445</v>
      </c>
      <c r="E20" s="127" t="s">
        <v>305</v>
      </c>
      <c r="F20" s="198" t="s">
        <v>629</v>
      </c>
      <c r="G20" s="198" t="s">
        <v>630</v>
      </c>
      <c r="H20" s="167"/>
      <c r="I20" s="167"/>
      <c r="J20" s="167">
        <v>120</v>
      </c>
      <c r="K20" s="91">
        <f>Tabla23[[#This Row],[HOMBRES]]+Tabla23[[#This Row],[MUJERES]]</f>
        <v>120</v>
      </c>
      <c r="L20" s="127"/>
      <c r="M20" s="173">
        <v>12</v>
      </c>
      <c r="N20" s="167">
        <v>12</v>
      </c>
      <c r="O20" s="167">
        <v>12</v>
      </c>
      <c r="P20" s="127"/>
      <c r="Q20" s="127"/>
      <c r="R20" s="127"/>
      <c r="S20" s="127"/>
      <c r="T2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156</v>
      </c>
    </row>
    <row r="21" spans="1:20" s="123" customFormat="1" ht="13.8" customHeight="1">
      <c r="A21" s="127" t="s">
        <v>536</v>
      </c>
      <c r="B21" s="167" t="s">
        <v>529</v>
      </c>
      <c r="C21" s="167" t="s">
        <v>612</v>
      </c>
      <c r="D21" s="144" t="s">
        <v>445</v>
      </c>
      <c r="E21" s="127" t="s">
        <v>305</v>
      </c>
      <c r="F21" s="198" t="s">
        <v>613</v>
      </c>
      <c r="G21" s="198" t="s">
        <v>614</v>
      </c>
      <c r="H21" s="167"/>
      <c r="I21" s="167"/>
      <c r="J21" s="167">
        <v>120</v>
      </c>
      <c r="K21" s="91">
        <f>Tabla23[[#This Row],[HOMBRES]]+Tabla23[[#This Row],[MUJERES]]</f>
        <v>120</v>
      </c>
      <c r="L21" s="127"/>
      <c r="M21" s="173">
        <v>12</v>
      </c>
      <c r="N21" s="167">
        <v>12</v>
      </c>
      <c r="O21" s="167">
        <v>12</v>
      </c>
      <c r="P21" s="127"/>
      <c r="Q21" s="127"/>
      <c r="R21" s="127"/>
      <c r="S21" s="127"/>
      <c r="T2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156</v>
      </c>
    </row>
    <row r="22" spans="1:20" s="123" customFormat="1" ht="14.4" customHeight="1">
      <c r="A22" s="127" t="s">
        <v>536</v>
      </c>
      <c r="B22" s="167" t="s">
        <v>530</v>
      </c>
      <c r="C22" s="167" t="s">
        <v>606</v>
      </c>
      <c r="D22" s="144" t="s">
        <v>445</v>
      </c>
      <c r="E22" s="127" t="s">
        <v>305</v>
      </c>
      <c r="F22" s="198" t="s">
        <v>622</v>
      </c>
      <c r="G22" s="198" t="s">
        <v>623</v>
      </c>
      <c r="H22" s="167"/>
      <c r="I22" s="167">
        <v>120</v>
      </c>
      <c r="J22" s="167"/>
      <c r="K22" s="91">
        <f>Tabla23[[#This Row],[HOMBRES]]+Tabla23[[#This Row],[MUJERES]]</f>
        <v>120</v>
      </c>
      <c r="L22" s="127"/>
      <c r="M22" s="173">
        <v>12</v>
      </c>
      <c r="N22" s="167">
        <v>12</v>
      </c>
      <c r="O22" s="167">
        <v>12</v>
      </c>
      <c r="P22" s="127"/>
      <c r="Q22" s="127"/>
      <c r="R22" s="127"/>
      <c r="S22" s="127"/>
      <c r="T2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156</v>
      </c>
    </row>
    <row r="23" spans="1:20" s="123" customFormat="1">
      <c r="A23" s="127" t="s">
        <v>536</v>
      </c>
      <c r="B23" s="167" t="s">
        <v>531</v>
      </c>
      <c r="C23" s="167" t="s">
        <v>615</v>
      </c>
      <c r="D23" s="144" t="s">
        <v>445</v>
      </c>
      <c r="E23" s="127" t="s">
        <v>305</v>
      </c>
      <c r="F23" s="198" t="s">
        <v>616</v>
      </c>
      <c r="G23" s="198" t="s">
        <v>617</v>
      </c>
      <c r="H23" s="167"/>
      <c r="I23" s="167">
        <v>144</v>
      </c>
      <c r="J23" s="167">
        <v>144</v>
      </c>
      <c r="K23" s="91">
        <f>Tabla23[[#This Row],[HOMBRES]]+Tabla23[[#This Row],[MUJERES]]</f>
        <v>288</v>
      </c>
      <c r="L23" s="127"/>
      <c r="M23" s="173">
        <v>5</v>
      </c>
      <c r="N23" s="167">
        <v>12</v>
      </c>
      <c r="O23" s="167">
        <v>24</v>
      </c>
      <c r="P23" s="127"/>
      <c r="Q23" s="127"/>
      <c r="R23" s="127"/>
      <c r="S23" s="127"/>
      <c r="T2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329</v>
      </c>
    </row>
    <row r="24" spans="1:20" s="123" customFormat="1">
      <c r="A24" s="127" t="s">
        <v>536</v>
      </c>
      <c r="B24" s="167" t="s">
        <v>532</v>
      </c>
      <c r="C24" s="167" t="s">
        <v>621</v>
      </c>
      <c r="D24" s="144" t="s">
        <v>445</v>
      </c>
      <c r="E24" s="127" t="s">
        <v>305</v>
      </c>
      <c r="F24" s="198" t="s">
        <v>619</v>
      </c>
      <c r="G24" s="198" t="s">
        <v>620</v>
      </c>
      <c r="H24" s="167"/>
      <c r="I24" s="167">
        <v>120</v>
      </c>
      <c r="J24" s="167">
        <v>120</v>
      </c>
      <c r="K24" s="91">
        <f>Tabla23[[#This Row],[HOMBRES]]+Tabla23[[#This Row],[MUJERES]]</f>
        <v>240</v>
      </c>
      <c r="L24" s="127"/>
      <c r="M24" s="173">
        <v>24</v>
      </c>
      <c r="N24" s="167">
        <v>12</v>
      </c>
      <c r="O24" s="167">
        <v>24</v>
      </c>
      <c r="P24" s="127"/>
      <c r="Q24" s="127"/>
      <c r="R24" s="127"/>
      <c r="S24" s="127"/>
      <c r="T2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300</v>
      </c>
    </row>
    <row r="25" spans="1:20" s="123" customFormat="1">
      <c r="A25" s="127" t="s">
        <v>536</v>
      </c>
      <c r="B25" s="167" t="s">
        <v>533</v>
      </c>
      <c r="C25" s="167" t="s">
        <v>618</v>
      </c>
      <c r="D25" s="144" t="s">
        <v>445</v>
      </c>
      <c r="E25" s="127" t="s">
        <v>305</v>
      </c>
      <c r="F25" s="198" t="s">
        <v>619</v>
      </c>
      <c r="G25" s="198" t="s">
        <v>620</v>
      </c>
      <c r="H25" s="167"/>
      <c r="I25" s="167">
        <v>144</v>
      </c>
      <c r="J25" s="167">
        <v>144</v>
      </c>
      <c r="K25" s="91">
        <f>Tabla23[[#This Row],[HOMBRES]]+Tabla23[[#This Row],[MUJERES]]</f>
        <v>288</v>
      </c>
      <c r="L25" s="127"/>
      <c r="M25" s="173">
        <v>5</v>
      </c>
      <c r="N25" s="167">
        <v>12</v>
      </c>
      <c r="O25" s="167">
        <v>24</v>
      </c>
      <c r="P25" s="127"/>
      <c r="Q25" s="127"/>
      <c r="R25" s="127"/>
      <c r="S25" s="127"/>
      <c r="T2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329</v>
      </c>
    </row>
    <row r="26" spans="1:20" s="123" customFormat="1">
      <c r="A26" s="127" t="s">
        <v>536</v>
      </c>
      <c r="B26" s="167" t="s">
        <v>534</v>
      </c>
      <c r="C26" s="167" t="s">
        <v>606</v>
      </c>
      <c r="D26" s="144" t="s">
        <v>445</v>
      </c>
      <c r="E26" s="127" t="s">
        <v>305</v>
      </c>
      <c r="F26" s="167" t="s">
        <v>553</v>
      </c>
      <c r="G26" s="167" t="s">
        <v>554</v>
      </c>
      <c r="H26" s="167"/>
      <c r="I26" s="167"/>
      <c r="J26" s="167">
        <v>15</v>
      </c>
      <c r="K26" s="91">
        <f>Tabla23[[#This Row],[HOMBRES]]+Tabla23[[#This Row],[MUJERES]]</f>
        <v>15</v>
      </c>
      <c r="L26" s="127"/>
      <c r="M26" s="173"/>
      <c r="N26" s="167">
        <v>1</v>
      </c>
      <c r="O26" s="167">
        <v>1</v>
      </c>
      <c r="P26" s="127"/>
      <c r="Q26" s="127"/>
      <c r="R26" s="127"/>
      <c r="S26" s="127"/>
      <c r="T2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17</v>
      </c>
    </row>
    <row r="27" spans="1:20" s="123" customFormat="1">
      <c r="A27" s="127" t="s">
        <v>536</v>
      </c>
      <c r="B27" s="168" t="s">
        <v>535</v>
      </c>
      <c r="C27" s="167" t="s">
        <v>606</v>
      </c>
      <c r="D27" s="144" t="s">
        <v>445</v>
      </c>
      <c r="E27" s="127" t="s">
        <v>305</v>
      </c>
      <c r="F27" s="167" t="s">
        <v>555</v>
      </c>
      <c r="G27" s="167" t="s">
        <v>556</v>
      </c>
      <c r="H27" s="167"/>
      <c r="I27" s="167"/>
      <c r="J27" s="167">
        <v>15</v>
      </c>
      <c r="K27" s="91">
        <f>Tabla23[[#This Row],[HOMBRES]]+Tabla23[[#This Row],[MUJERES]]</f>
        <v>15</v>
      </c>
      <c r="L27" s="127"/>
      <c r="M27" s="173">
        <v>2</v>
      </c>
      <c r="N27" s="167">
        <v>1</v>
      </c>
      <c r="O27" s="167">
        <v>1</v>
      </c>
      <c r="P27" s="127"/>
      <c r="Q27" s="127"/>
      <c r="R27" s="127"/>
      <c r="S27" s="127"/>
      <c r="T2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19</v>
      </c>
    </row>
    <row r="28" spans="1:20" s="123" customFormat="1">
      <c r="A28" s="127"/>
      <c r="B28" s="167"/>
      <c r="C28" s="167"/>
      <c r="D28" s="144"/>
      <c r="E28" s="127"/>
      <c r="F28" s="167"/>
      <c r="G28" s="167"/>
      <c r="H28" s="167"/>
      <c r="I28" s="167"/>
      <c r="J28" s="167"/>
      <c r="K28" s="91">
        <f>Tabla23[[#This Row],[HOMBRES]]+Tabla23[[#This Row],[MUJERES]]</f>
        <v>0</v>
      </c>
      <c r="L28" s="127"/>
      <c r="M28" s="173"/>
      <c r="N28" s="167"/>
      <c r="O28" s="167"/>
      <c r="P28" s="127"/>
      <c r="Q28" s="127"/>
      <c r="R28" s="127"/>
      <c r="S28" s="127"/>
      <c r="T2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9" spans="1:20" s="123" customFormat="1">
      <c r="A29" s="127"/>
      <c r="B29" s="149"/>
      <c r="C29" s="1"/>
      <c r="D29" s="144"/>
      <c r="E29" s="127"/>
      <c r="F29" s="1"/>
      <c r="G29" s="1"/>
      <c r="H29" s="1"/>
      <c r="I29" s="127"/>
      <c r="J29" s="127"/>
      <c r="K29" s="91">
        <f>Tabla23[[#This Row],[HOMBRES]]+Tabla23[[#This Row],[MUJERES]]</f>
        <v>0</v>
      </c>
      <c r="L29" s="127"/>
      <c r="M29" s="127"/>
      <c r="N29" s="127"/>
      <c r="O29" s="127"/>
      <c r="P29" s="127"/>
      <c r="Q29" s="127"/>
      <c r="R29" s="127"/>
      <c r="S29" s="127"/>
      <c r="T2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0" spans="1:20" s="123" customFormat="1">
      <c r="A30" s="127"/>
      <c r="B30" s="149"/>
      <c r="C30" s="1"/>
      <c r="D30" s="144"/>
      <c r="E30" s="127"/>
      <c r="F30" s="1"/>
      <c r="G30" s="1"/>
      <c r="H30" s="1"/>
      <c r="I30" s="127"/>
      <c r="J30" s="127"/>
      <c r="K30" s="91">
        <f>Tabla23[[#This Row],[HOMBRES]]+Tabla23[[#This Row],[MUJERES]]</f>
        <v>0</v>
      </c>
      <c r="L30" s="127"/>
      <c r="M30" s="127"/>
      <c r="N30" s="127"/>
      <c r="O30" s="127"/>
      <c r="P30" s="127"/>
      <c r="Q30" s="127"/>
      <c r="R30" s="127"/>
      <c r="S30" s="127"/>
      <c r="T3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1" spans="1:20" s="123" customFormat="1">
      <c r="A31" s="127"/>
      <c r="B31" s="149"/>
      <c r="C31" s="1"/>
      <c r="D31" s="144"/>
      <c r="E31" s="127"/>
      <c r="F31" s="1"/>
      <c r="G31" s="1"/>
      <c r="H31" s="1"/>
      <c r="I31" s="127"/>
      <c r="J31" s="127"/>
      <c r="K31" s="91">
        <f>Tabla23[[#This Row],[HOMBRES]]+Tabla23[[#This Row],[MUJERES]]</f>
        <v>0</v>
      </c>
      <c r="L31" s="127"/>
      <c r="M31" s="127"/>
      <c r="N31" s="127"/>
      <c r="O31" s="127"/>
      <c r="P31" s="127"/>
      <c r="Q31" s="127"/>
      <c r="R31" s="127"/>
      <c r="S31" s="127"/>
      <c r="T3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2" spans="1:20" s="123" customFormat="1">
      <c r="A32" s="127"/>
      <c r="B32" s="149"/>
      <c r="C32" s="1"/>
      <c r="D32" s="144"/>
      <c r="E32" s="127"/>
      <c r="F32" s="1"/>
      <c r="G32" s="1"/>
      <c r="H32" s="1"/>
      <c r="I32" s="127"/>
      <c r="J32" s="127"/>
      <c r="K32" s="91">
        <f>Tabla23[[#This Row],[HOMBRES]]+Tabla23[[#This Row],[MUJERES]]</f>
        <v>0</v>
      </c>
      <c r="L32" s="127"/>
      <c r="M32" s="127"/>
      <c r="N32" s="127"/>
      <c r="O32" s="127"/>
      <c r="P32" s="127"/>
      <c r="Q32" s="127"/>
      <c r="R32" s="127"/>
      <c r="S32" s="127"/>
      <c r="T3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3" spans="1:20" s="123" customFormat="1">
      <c r="A33" s="127"/>
      <c r="B33" s="149"/>
      <c r="C33" s="1"/>
      <c r="D33" s="144"/>
      <c r="E33" s="127"/>
      <c r="F33" s="1"/>
      <c r="G33" s="1"/>
      <c r="H33" s="1"/>
      <c r="I33" s="127"/>
      <c r="J33" s="127"/>
      <c r="K33" s="91">
        <f>Tabla23[[#This Row],[HOMBRES]]+Tabla23[[#This Row],[MUJERES]]</f>
        <v>0</v>
      </c>
      <c r="L33" s="127"/>
      <c r="M33" s="127"/>
      <c r="N33" s="127"/>
      <c r="O33" s="127"/>
      <c r="P33" s="127"/>
      <c r="Q33" s="127"/>
      <c r="R33" s="127"/>
      <c r="S33" s="127"/>
      <c r="T3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4" spans="1:20" s="123" customFormat="1">
      <c r="A34" s="127"/>
      <c r="B34" s="149"/>
      <c r="C34" s="1"/>
      <c r="D34" s="144"/>
      <c r="E34" s="127"/>
      <c r="F34" s="1"/>
      <c r="G34" s="1"/>
      <c r="H34" s="1"/>
      <c r="I34" s="127"/>
      <c r="J34" s="127"/>
      <c r="K34" s="91">
        <f>Tabla23[[#This Row],[HOMBRES]]+Tabla23[[#This Row],[MUJERES]]</f>
        <v>0</v>
      </c>
      <c r="L34" s="127"/>
      <c r="M34" s="127"/>
      <c r="N34" s="127"/>
      <c r="O34" s="127"/>
      <c r="P34" s="127"/>
      <c r="Q34" s="127"/>
      <c r="R34" s="127"/>
      <c r="S34" s="127"/>
      <c r="T3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5" spans="1:20" s="123" customFormat="1">
      <c r="A35" s="127"/>
      <c r="B35" s="149"/>
      <c r="C35" s="1"/>
      <c r="D35" s="144"/>
      <c r="E35" s="127"/>
      <c r="F35" s="1"/>
      <c r="G35" s="1"/>
      <c r="H35" s="1"/>
      <c r="I35" s="127"/>
      <c r="J35" s="127"/>
      <c r="K35" s="91">
        <f>Tabla23[[#This Row],[HOMBRES]]+Tabla23[[#This Row],[MUJERES]]</f>
        <v>0</v>
      </c>
      <c r="L35" s="127"/>
      <c r="M35" s="127"/>
      <c r="N35" s="127"/>
      <c r="O35" s="127"/>
      <c r="P35" s="127"/>
      <c r="Q35" s="127"/>
      <c r="R35" s="127"/>
      <c r="S35" s="127"/>
      <c r="T3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6" spans="1:20" s="123" customFormat="1">
      <c r="A36" s="127"/>
      <c r="B36" s="149"/>
      <c r="C36" s="1"/>
      <c r="D36" s="144"/>
      <c r="E36" s="127"/>
      <c r="F36" s="1"/>
      <c r="G36" s="1"/>
      <c r="H36" s="1"/>
      <c r="I36" s="127"/>
      <c r="J36" s="127"/>
      <c r="K36" s="91">
        <f>Tabla23[[#This Row],[HOMBRES]]+Tabla23[[#This Row],[MUJERES]]</f>
        <v>0</v>
      </c>
      <c r="L36" s="127"/>
      <c r="M36" s="127"/>
      <c r="N36" s="127"/>
      <c r="O36" s="127"/>
      <c r="P36" s="127"/>
      <c r="Q36" s="127"/>
      <c r="R36" s="127"/>
      <c r="S36" s="127"/>
      <c r="T3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7" spans="1:20" s="123" customFormat="1">
      <c r="A37" s="127"/>
      <c r="B37" s="149"/>
      <c r="C37" s="1"/>
      <c r="D37" s="144"/>
      <c r="E37" s="127"/>
      <c r="F37" s="1"/>
      <c r="G37" s="1"/>
      <c r="H37" s="1"/>
      <c r="I37" s="127"/>
      <c r="J37" s="127"/>
      <c r="K37" s="91">
        <f>Tabla23[[#This Row],[HOMBRES]]+Tabla23[[#This Row],[MUJERES]]</f>
        <v>0</v>
      </c>
      <c r="L37" s="127"/>
      <c r="M37" s="127"/>
      <c r="N37" s="127"/>
      <c r="O37" s="127"/>
      <c r="P37" s="127"/>
      <c r="Q37" s="127"/>
      <c r="R37" s="127"/>
      <c r="S37" s="127"/>
      <c r="T3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8" spans="1:20" s="123" customFormat="1">
      <c r="A38" s="127"/>
      <c r="B38" s="149"/>
      <c r="C38" s="1"/>
      <c r="D38" s="144"/>
      <c r="E38" s="127"/>
      <c r="F38" s="1"/>
      <c r="G38" s="1"/>
      <c r="H38" s="1"/>
      <c r="I38" s="127"/>
      <c r="J38" s="127"/>
      <c r="K38" s="91">
        <f>Tabla23[[#This Row],[HOMBRES]]+Tabla23[[#This Row],[MUJERES]]</f>
        <v>0</v>
      </c>
      <c r="L38" s="127"/>
      <c r="M38" s="127"/>
      <c r="N38" s="127"/>
      <c r="O38" s="127"/>
      <c r="P38" s="127"/>
      <c r="Q38" s="127"/>
      <c r="R38" s="127"/>
      <c r="S38" s="127"/>
      <c r="T3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39" spans="1:20" s="123" customFormat="1">
      <c r="A39" s="127"/>
      <c r="B39" s="149"/>
      <c r="C39" s="1"/>
      <c r="D39" s="144"/>
      <c r="E39" s="127"/>
      <c r="F39" s="1"/>
      <c r="G39" s="1"/>
      <c r="H39" s="1"/>
      <c r="I39" s="127"/>
      <c r="J39" s="127"/>
      <c r="K39" s="91">
        <f>Tabla23[[#This Row],[HOMBRES]]+Tabla23[[#This Row],[MUJERES]]</f>
        <v>0</v>
      </c>
      <c r="L39" s="127"/>
      <c r="M39" s="127"/>
      <c r="N39" s="127"/>
      <c r="O39" s="127"/>
      <c r="P39" s="127"/>
      <c r="Q39" s="127"/>
      <c r="R39" s="127"/>
      <c r="S39" s="127"/>
      <c r="T3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0" spans="1:20" s="123" customFormat="1">
      <c r="A40" s="127"/>
      <c r="B40" s="149"/>
      <c r="C40" s="1"/>
      <c r="D40" s="144"/>
      <c r="E40" s="127"/>
      <c r="F40" s="1"/>
      <c r="G40" s="1"/>
      <c r="H40" s="1"/>
      <c r="I40" s="127"/>
      <c r="J40" s="127"/>
      <c r="K40" s="91">
        <f>Tabla23[[#This Row],[HOMBRES]]+Tabla23[[#This Row],[MUJERES]]</f>
        <v>0</v>
      </c>
      <c r="L40" s="127"/>
      <c r="M40" s="127"/>
      <c r="N40" s="127"/>
      <c r="O40" s="127"/>
      <c r="P40" s="127"/>
      <c r="Q40" s="127"/>
      <c r="R40" s="127"/>
      <c r="S40" s="127"/>
      <c r="T4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1" spans="1:20" s="123" customFormat="1">
      <c r="A41" s="127"/>
      <c r="B41" s="149"/>
      <c r="C41" s="1"/>
      <c r="D41" s="144"/>
      <c r="E41" s="127"/>
      <c r="F41" s="1"/>
      <c r="G41" s="1"/>
      <c r="H41" s="1"/>
      <c r="I41" s="127"/>
      <c r="J41" s="127"/>
      <c r="K41" s="91">
        <f>Tabla23[[#This Row],[HOMBRES]]+Tabla23[[#This Row],[MUJERES]]</f>
        <v>0</v>
      </c>
      <c r="L41" s="127"/>
      <c r="M41" s="127"/>
      <c r="N41" s="127"/>
      <c r="O41" s="127"/>
      <c r="P41" s="127"/>
      <c r="Q41" s="127"/>
      <c r="R41" s="127"/>
      <c r="S41" s="127"/>
      <c r="T4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2" spans="1:20" s="123" customFormat="1">
      <c r="A42" s="127"/>
      <c r="B42" s="149"/>
      <c r="C42" s="1"/>
      <c r="D42" s="144"/>
      <c r="E42" s="127"/>
      <c r="F42" s="1"/>
      <c r="G42" s="1"/>
      <c r="H42" s="1"/>
      <c r="I42" s="127"/>
      <c r="J42" s="127"/>
      <c r="K42" s="91">
        <f>Tabla23[[#This Row],[HOMBRES]]+Tabla23[[#This Row],[MUJERES]]</f>
        <v>0</v>
      </c>
      <c r="L42" s="127"/>
      <c r="M42" s="127"/>
      <c r="N42" s="127"/>
      <c r="O42" s="127"/>
      <c r="P42" s="127"/>
      <c r="Q42" s="127"/>
      <c r="R42" s="127"/>
      <c r="S42" s="127"/>
      <c r="T4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3" spans="1:20" s="123" customFormat="1">
      <c r="A43" s="127"/>
      <c r="B43" s="149"/>
      <c r="C43" s="1"/>
      <c r="D43" s="144"/>
      <c r="E43" s="127"/>
      <c r="F43" s="1"/>
      <c r="G43" s="1"/>
      <c r="H43" s="1"/>
      <c r="I43" s="127"/>
      <c r="J43" s="127"/>
      <c r="K43" s="91">
        <f>Tabla23[[#This Row],[HOMBRES]]+Tabla23[[#This Row],[MUJERES]]</f>
        <v>0</v>
      </c>
      <c r="L43" s="127"/>
      <c r="M43" s="127"/>
      <c r="N43" s="127"/>
      <c r="O43" s="127"/>
      <c r="P43" s="127"/>
      <c r="Q43" s="127"/>
      <c r="R43" s="127"/>
      <c r="S43" s="127"/>
      <c r="T4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4" spans="1:20" s="123" customFormat="1">
      <c r="A44" s="127"/>
      <c r="B44" s="149"/>
      <c r="C44" s="1"/>
      <c r="D44" s="144"/>
      <c r="E44" s="127"/>
      <c r="F44" s="1"/>
      <c r="G44" s="1"/>
      <c r="H44" s="1"/>
      <c r="I44" s="127"/>
      <c r="J44" s="127"/>
      <c r="K44" s="91">
        <f>Tabla23[[#This Row],[HOMBRES]]+Tabla23[[#This Row],[MUJERES]]</f>
        <v>0</v>
      </c>
      <c r="L44" s="127"/>
      <c r="M44" s="127"/>
      <c r="N44" s="127"/>
      <c r="O44" s="127"/>
      <c r="P44" s="127"/>
      <c r="Q44" s="127"/>
      <c r="R44" s="127"/>
      <c r="S44" s="127"/>
      <c r="T4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5" spans="1:20" s="123" customFormat="1">
      <c r="A45" s="127"/>
      <c r="B45" s="149"/>
      <c r="C45" s="1"/>
      <c r="D45" s="144"/>
      <c r="E45" s="127"/>
      <c r="F45" s="1"/>
      <c r="G45" s="1"/>
      <c r="H45" s="1"/>
      <c r="I45" s="127"/>
      <c r="J45" s="127"/>
      <c r="K45" s="91">
        <f>Tabla23[[#This Row],[HOMBRES]]+Tabla23[[#This Row],[MUJERES]]</f>
        <v>0</v>
      </c>
      <c r="L45" s="127"/>
      <c r="M45" s="127"/>
      <c r="N45" s="127"/>
      <c r="O45" s="127"/>
      <c r="P45" s="127"/>
      <c r="Q45" s="127"/>
      <c r="R45" s="127"/>
      <c r="S45" s="127"/>
      <c r="T4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6" spans="1:20" s="123" customFormat="1">
      <c r="A46" s="127"/>
      <c r="B46" s="149"/>
      <c r="C46" s="1"/>
      <c r="D46" s="144"/>
      <c r="E46" s="127"/>
      <c r="F46" s="1"/>
      <c r="G46" s="1"/>
      <c r="H46" s="1"/>
      <c r="I46" s="127"/>
      <c r="J46" s="127"/>
      <c r="K46" s="91">
        <f>Tabla23[[#This Row],[HOMBRES]]+Tabla23[[#This Row],[MUJERES]]</f>
        <v>0</v>
      </c>
      <c r="L46" s="127"/>
      <c r="M46" s="127"/>
      <c r="N46" s="127"/>
      <c r="O46" s="127"/>
      <c r="P46" s="127"/>
      <c r="Q46" s="127"/>
      <c r="R46" s="127"/>
      <c r="S46" s="127"/>
      <c r="T4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7" spans="1:20" s="123" customFormat="1">
      <c r="A47" s="127"/>
      <c r="B47" s="149"/>
      <c r="C47" s="1"/>
      <c r="D47" s="144"/>
      <c r="E47" s="127"/>
      <c r="F47" s="1"/>
      <c r="G47" s="1"/>
      <c r="H47" s="1"/>
      <c r="I47" s="127"/>
      <c r="J47" s="127"/>
      <c r="K47" s="91">
        <f>Tabla23[[#This Row],[HOMBRES]]+Tabla23[[#This Row],[MUJERES]]</f>
        <v>0</v>
      </c>
      <c r="L47" s="127"/>
      <c r="M47" s="127"/>
      <c r="N47" s="127"/>
      <c r="O47" s="127"/>
      <c r="P47" s="127"/>
      <c r="Q47" s="127"/>
      <c r="R47" s="127"/>
      <c r="S47" s="127"/>
      <c r="T4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8" spans="1:20" s="123" customFormat="1">
      <c r="A48" s="127"/>
      <c r="B48" s="149"/>
      <c r="C48" s="1"/>
      <c r="D48" s="144"/>
      <c r="E48" s="127"/>
      <c r="F48" s="1"/>
      <c r="G48" s="1"/>
      <c r="H48" s="1"/>
      <c r="I48" s="127"/>
      <c r="J48" s="127"/>
      <c r="K48" s="91">
        <f>Tabla23[[#This Row],[HOMBRES]]+Tabla23[[#This Row],[MUJERES]]</f>
        <v>0</v>
      </c>
      <c r="L48" s="127"/>
      <c r="M48" s="127"/>
      <c r="N48" s="127"/>
      <c r="O48" s="127"/>
      <c r="P48" s="127"/>
      <c r="Q48" s="127"/>
      <c r="R48" s="127"/>
      <c r="S48" s="127"/>
      <c r="T4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49" spans="1:20" s="123" customFormat="1">
      <c r="A49" s="127"/>
      <c r="B49" s="149"/>
      <c r="C49" s="1"/>
      <c r="D49" s="144"/>
      <c r="E49" s="127"/>
      <c r="F49" s="1"/>
      <c r="G49" s="1"/>
      <c r="H49" s="1"/>
      <c r="I49" s="127"/>
      <c r="J49" s="127"/>
      <c r="K49" s="91">
        <f>Tabla23[[#This Row],[HOMBRES]]+Tabla23[[#This Row],[MUJERES]]</f>
        <v>0</v>
      </c>
      <c r="L49" s="127"/>
      <c r="M49" s="127"/>
      <c r="N49" s="127"/>
      <c r="O49" s="127"/>
      <c r="P49" s="127"/>
      <c r="Q49" s="127"/>
      <c r="R49" s="127"/>
      <c r="S49" s="127"/>
      <c r="T4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0" spans="1:20" s="123" customFormat="1">
      <c r="A50" s="127"/>
      <c r="B50" s="149"/>
      <c r="C50" s="1"/>
      <c r="D50" s="144"/>
      <c r="E50" s="127"/>
      <c r="F50" s="1"/>
      <c r="G50" s="1"/>
      <c r="H50" s="1"/>
      <c r="I50" s="127"/>
      <c r="J50" s="127"/>
      <c r="K50" s="91">
        <f>Tabla23[[#This Row],[HOMBRES]]+Tabla23[[#This Row],[MUJERES]]</f>
        <v>0</v>
      </c>
      <c r="L50" s="127"/>
      <c r="M50" s="127"/>
      <c r="N50" s="127"/>
      <c r="O50" s="127"/>
      <c r="P50" s="127"/>
      <c r="Q50" s="127"/>
      <c r="R50" s="127"/>
      <c r="S50" s="127"/>
      <c r="T5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1" spans="1:20" s="123" customFormat="1">
      <c r="A51" s="127"/>
      <c r="B51" s="149"/>
      <c r="C51" s="1"/>
      <c r="D51" s="144"/>
      <c r="E51" s="127"/>
      <c r="F51" s="1"/>
      <c r="G51" s="1"/>
      <c r="H51" s="1"/>
      <c r="I51" s="127"/>
      <c r="J51" s="127"/>
      <c r="K51" s="91">
        <f>Tabla23[[#This Row],[HOMBRES]]+Tabla23[[#This Row],[MUJERES]]</f>
        <v>0</v>
      </c>
      <c r="L51" s="127"/>
      <c r="M51" s="127"/>
      <c r="N51" s="127"/>
      <c r="O51" s="127"/>
      <c r="P51" s="127"/>
      <c r="Q51" s="127"/>
      <c r="R51" s="127"/>
      <c r="S51" s="127"/>
      <c r="T5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2" spans="1:20" s="123" customFormat="1">
      <c r="A52" s="127"/>
      <c r="B52" s="149"/>
      <c r="C52" s="1"/>
      <c r="D52" s="144"/>
      <c r="E52" s="127"/>
      <c r="F52" s="1"/>
      <c r="G52" s="1"/>
      <c r="H52" s="1"/>
      <c r="I52" s="127"/>
      <c r="J52" s="127"/>
      <c r="K52" s="91">
        <f>Tabla23[[#This Row],[HOMBRES]]+Tabla23[[#This Row],[MUJERES]]</f>
        <v>0</v>
      </c>
      <c r="L52" s="127"/>
      <c r="M52" s="127"/>
      <c r="N52" s="127"/>
      <c r="O52" s="127"/>
      <c r="P52" s="127"/>
      <c r="Q52" s="127"/>
      <c r="R52" s="127"/>
      <c r="S52" s="127"/>
      <c r="T5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3" spans="1:20" s="123" customFormat="1">
      <c r="A53" s="127"/>
      <c r="B53" s="149"/>
      <c r="C53" s="1"/>
      <c r="D53" s="144"/>
      <c r="E53" s="127"/>
      <c r="F53" s="1"/>
      <c r="G53" s="1"/>
      <c r="H53" s="1"/>
      <c r="I53" s="127"/>
      <c r="J53" s="127"/>
      <c r="K53" s="91">
        <f>Tabla23[[#This Row],[HOMBRES]]+Tabla23[[#This Row],[MUJERES]]</f>
        <v>0</v>
      </c>
      <c r="L53" s="127"/>
      <c r="M53" s="127"/>
      <c r="N53" s="127"/>
      <c r="O53" s="127"/>
      <c r="P53" s="127"/>
      <c r="Q53" s="127"/>
      <c r="R53" s="127"/>
      <c r="S53" s="127"/>
      <c r="T5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4" spans="1:20" s="123" customFormat="1">
      <c r="A54" s="127"/>
      <c r="B54" s="149"/>
      <c r="C54" s="1"/>
      <c r="D54" s="144"/>
      <c r="E54" s="127"/>
      <c r="F54" s="1"/>
      <c r="G54" s="1"/>
      <c r="H54" s="1"/>
      <c r="I54" s="127"/>
      <c r="J54" s="127"/>
      <c r="K54" s="91">
        <f>Tabla23[[#This Row],[HOMBRES]]+Tabla23[[#This Row],[MUJERES]]</f>
        <v>0</v>
      </c>
      <c r="L54" s="127"/>
      <c r="M54" s="127"/>
      <c r="N54" s="127"/>
      <c r="O54" s="127"/>
      <c r="P54" s="127"/>
      <c r="Q54" s="127"/>
      <c r="R54" s="127"/>
      <c r="S54" s="127"/>
      <c r="T5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5" spans="1:20" s="123" customFormat="1">
      <c r="A55" s="127"/>
      <c r="B55" s="149"/>
      <c r="C55" s="1"/>
      <c r="D55" s="144"/>
      <c r="E55" s="127"/>
      <c r="F55" s="1"/>
      <c r="G55" s="1"/>
      <c r="H55" s="1"/>
      <c r="I55" s="127"/>
      <c r="J55" s="127"/>
      <c r="K55" s="91">
        <f>Tabla23[[#This Row],[HOMBRES]]+Tabla23[[#This Row],[MUJERES]]</f>
        <v>0</v>
      </c>
      <c r="L55" s="127"/>
      <c r="M55" s="127"/>
      <c r="N55" s="127"/>
      <c r="O55" s="127"/>
      <c r="P55" s="127"/>
      <c r="Q55" s="127"/>
      <c r="R55" s="127"/>
      <c r="S55" s="127"/>
      <c r="T5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6" spans="1:20" s="123" customFormat="1">
      <c r="A56" s="127"/>
      <c r="B56" s="149"/>
      <c r="C56" s="1"/>
      <c r="D56" s="144"/>
      <c r="E56" s="127"/>
      <c r="F56" s="1"/>
      <c r="G56" s="1"/>
      <c r="H56" s="1"/>
      <c r="I56" s="127"/>
      <c r="J56" s="127"/>
      <c r="K56" s="91">
        <f>Tabla23[[#This Row],[HOMBRES]]+Tabla23[[#This Row],[MUJERES]]</f>
        <v>0</v>
      </c>
      <c r="L56" s="127"/>
      <c r="M56" s="127"/>
      <c r="N56" s="127"/>
      <c r="O56" s="127"/>
      <c r="P56" s="127"/>
      <c r="Q56" s="127"/>
      <c r="R56" s="127"/>
      <c r="S56" s="127"/>
      <c r="T5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7" spans="1:20" s="123" customFormat="1">
      <c r="A57" s="127"/>
      <c r="B57" s="149"/>
      <c r="C57" s="1"/>
      <c r="D57" s="144"/>
      <c r="E57" s="127"/>
      <c r="F57" s="1"/>
      <c r="G57" s="1"/>
      <c r="H57" s="1"/>
      <c r="I57" s="127"/>
      <c r="J57" s="127"/>
      <c r="K57" s="91">
        <f>Tabla23[[#This Row],[HOMBRES]]+Tabla23[[#This Row],[MUJERES]]</f>
        <v>0</v>
      </c>
      <c r="L57" s="127"/>
      <c r="M57" s="127"/>
      <c r="N57" s="127"/>
      <c r="O57" s="127"/>
      <c r="P57" s="127"/>
      <c r="Q57" s="127"/>
      <c r="R57" s="127"/>
      <c r="S57" s="127"/>
      <c r="T5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8" spans="1:20" s="123" customFormat="1">
      <c r="A58" s="127"/>
      <c r="B58" s="149"/>
      <c r="C58" s="1"/>
      <c r="D58" s="144"/>
      <c r="E58" s="127"/>
      <c r="F58" s="1"/>
      <c r="G58" s="1"/>
      <c r="H58" s="1"/>
      <c r="I58" s="127"/>
      <c r="J58" s="127"/>
      <c r="K58" s="91">
        <f>Tabla23[[#This Row],[HOMBRES]]+Tabla23[[#This Row],[MUJERES]]</f>
        <v>0</v>
      </c>
      <c r="L58" s="127"/>
      <c r="M58" s="127"/>
      <c r="N58" s="127"/>
      <c r="O58" s="127"/>
      <c r="P58" s="127"/>
      <c r="Q58" s="127"/>
      <c r="R58" s="127"/>
      <c r="S58" s="127"/>
      <c r="T5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59" spans="1:20" s="123" customFormat="1">
      <c r="A59" s="127"/>
      <c r="B59" s="149"/>
      <c r="C59" s="1"/>
      <c r="D59" s="144"/>
      <c r="E59" s="127"/>
      <c r="F59" s="1"/>
      <c r="G59" s="1"/>
      <c r="H59" s="1"/>
      <c r="I59" s="127"/>
      <c r="J59" s="127"/>
      <c r="K59" s="91">
        <f>Tabla23[[#This Row],[HOMBRES]]+Tabla23[[#This Row],[MUJERES]]</f>
        <v>0</v>
      </c>
      <c r="L59" s="127"/>
      <c r="M59" s="127"/>
      <c r="N59" s="127"/>
      <c r="O59" s="127"/>
      <c r="P59" s="127"/>
      <c r="Q59" s="127"/>
      <c r="R59" s="127"/>
      <c r="S59" s="127"/>
      <c r="T5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0" spans="1:20" s="123" customFormat="1">
      <c r="A60" s="127"/>
      <c r="B60" s="149"/>
      <c r="C60" s="1"/>
      <c r="D60" s="144"/>
      <c r="E60" s="127"/>
      <c r="F60" s="1"/>
      <c r="G60" s="1"/>
      <c r="H60" s="1"/>
      <c r="I60" s="127"/>
      <c r="J60" s="127"/>
      <c r="K60" s="91">
        <f>Tabla23[[#This Row],[HOMBRES]]+Tabla23[[#This Row],[MUJERES]]</f>
        <v>0</v>
      </c>
      <c r="L60" s="127"/>
      <c r="M60" s="127"/>
      <c r="N60" s="127"/>
      <c r="O60" s="127"/>
      <c r="P60" s="127"/>
      <c r="Q60" s="127"/>
      <c r="R60" s="127"/>
      <c r="S60" s="127"/>
      <c r="T6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1" spans="1:20" s="123" customFormat="1">
      <c r="A61" s="127"/>
      <c r="B61" s="149"/>
      <c r="C61" s="1"/>
      <c r="D61" s="144"/>
      <c r="E61" s="127"/>
      <c r="F61" s="1"/>
      <c r="G61" s="1"/>
      <c r="H61" s="1"/>
      <c r="I61" s="127"/>
      <c r="J61" s="127"/>
      <c r="K61" s="91">
        <f>Tabla23[[#This Row],[HOMBRES]]+Tabla23[[#This Row],[MUJERES]]</f>
        <v>0</v>
      </c>
      <c r="L61" s="127"/>
      <c r="M61" s="127"/>
      <c r="N61" s="127"/>
      <c r="O61" s="127"/>
      <c r="P61" s="127"/>
      <c r="Q61" s="127"/>
      <c r="R61" s="127"/>
      <c r="S61" s="127"/>
      <c r="T6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2" spans="1:20" s="123" customFormat="1">
      <c r="A62" s="127"/>
      <c r="B62" s="149"/>
      <c r="C62" s="1"/>
      <c r="D62" s="144"/>
      <c r="E62" s="127"/>
      <c r="F62" s="1"/>
      <c r="G62" s="1"/>
      <c r="H62" s="1"/>
      <c r="I62" s="127"/>
      <c r="J62" s="127"/>
      <c r="K62" s="91">
        <f>Tabla23[[#This Row],[HOMBRES]]+Tabla23[[#This Row],[MUJERES]]</f>
        <v>0</v>
      </c>
      <c r="L62" s="127"/>
      <c r="M62" s="127"/>
      <c r="N62" s="127"/>
      <c r="O62" s="127"/>
      <c r="P62" s="127"/>
      <c r="Q62" s="127"/>
      <c r="R62" s="127"/>
      <c r="S62" s="127"/>
      <c r="T6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3" spans="1:20" s="123" customFormat="1">
      <c r="A63" s="127"/>
      <c r="B63" s="149"/>
      <c r="C63" s="1"/>
      <c r="D63" s="144"/>
      <c r="E63" s="127"/>
      <c r="F63" s="1"/>
      <c r="G63" s="1"/>
      <c r="H63" s="1"/>
      <c r="I63" s="127"/>
      <c r="J63" s="127"/>
      <c r="K63" s="91">
        <f>Tabla23[[#This Row],[HOMBRES]]+Tabla23[[#This Row],[MUJERES]]</f>
        <v>0</v>
      </c>
      <c r="L63" s="127"/>
      <c r="M63" s="127"/>
      <c r="N63" s="127"/>
      <c r="O63" s="127"/>
      <c r="P63" s="127"/>
      <c r="Q63" s="127"/>
      <c r="R63" s="127"/>
      <c r="S63" s="127"/>
      <c r="T6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4" spans="1:20" s="123" customFormat="1">
      <c r="A64" s="127"/>
      <c r="B64" s="149"/>
      <c r="C64" s="1"/>
      <c r="D64" s="144"/>
      <c r="E64" s="127"/>
      <c r="F64" s="1"/>
      <c r="G64" s="1"/>
      <c r="H64" s="1"/>
      <c r="I64" s="127"/>
      <c r="J64" s="127"/>
      <c r="K64" s="91">
        <f>Tabla23[[#This Row],[HOMBRES]]+Tabla23[[#This Row],[MUJERES]]</f>
        <v>0</v>
      </c>
      <c r="L64" s="127"/>
      <c r="M64" s="127"/>
      <c r="N64" s="127"/>
      <c r="O64" s="127"/>
      <c r="P64" s="127"/>
      <c r="Q64" s="127"/>
      <c r="R64" s="127"/>
      <c r="S64" s="127"/>
      <c r="T6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5" spans="1:20" s="123" customFormat="1">
      <c r="A65" s="127"/>
      <c r="B65" s="149"/>
      <c r="C65" s="1"/>
      <c r="D65" s="144"/>
      <c r="E65" s="127"/>
      <c r="F65" s="1"/>
      <c r="G65" s="1"/>
      <c r="H65" s="1"/>
      <c r="I65" s="127"/>
      <c r="J65" s="127"/>
      <c r="K65" s="91">
        <f>Tabla23[[#This Row],[HOMBRES]]+Tabla23[[#This Row],[MUJERES]]</f>
        <v>0</v>
      </c>
      <c r="L65" s="127"/>
      <c r="M65" s="127"/>
      <c r="N65" s="127"/>
      <c r="O65" s="127"/>
      <c r="P65" s="127"/>
      <c r="Q65" s="127"/>
      <c r="R65" s="127"/>
      <c r="S65" s="127"/>
      <c r="T6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6" spans="1:20" s="123" customFormat="1">
      <c r="A66" s="127"/>
      <c r="B66" s="149"/>
      <c r="C66" s="1"/>
      <c r="D66" s="144"/>
      <c r="E66" s="127"/>
      <c r="F66" s="1"/>
      <c r="G66" s="1"/>
      <c r="H66" s="1"/>
      <c r="I66" s="127"/>
      <c r="J66" s="127"/>
      <c r="K66" s="91">
        <f>Tabla23[[#This Row],[HOMBRES]]+Tabla23[[#This Row],[MUJERES]]</f>
        <v>0</v>
      </c>
      <c r="L66" s="127"/>
      <c r="M66" s="127"/>
      <c r="N66" s="127"/>
      <c r="O66" s="127"/>
      <c r="P66" s="127"/>
      <c r="Q66" s="127"/>
      <c r="R66" s="127"/>
      <c r="S66" s="127"/>
      <c r="T6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7" spans="1:20" s="123" customFormat="1">
      <c r="A67" s="127"/>
      <c r="B67" s="149"/>
      <c r="C67" s="1"/>
      <c r="D67" s="144"/>
      <c r="E67" s="127"/>
      <c r="F67" s="1"/>
      <c r="G67" s="1"/>
      <c r="H67" s="1"/>
      <c r="I67" s="127"/>
      <c r="J67" s="127"/>
      <c r="K67" s="91">
        <f>Tabla23[[#This Row],[HOMBRES]]+Tabla23[[#This Row],[MUJERES]]</f>
        <v>0</v>
      </c>
      <c r="L67" s="127"/>
      <c r="M67" s="127"/>
      <c r="N67" s="127"/>
      <c r="O67" s="127"/>
      <c r="P67" s="127"/>
      <c r="Q67" s="127"/>
      <c r="R67" s="127"/>
      <c r="S67" s="127"/>
      <c r="T6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8" spans="1:20" s="123" customFormat="1">
      <c r="A68" s="127"/>
      <c r="B68" s="149"/>
      <c r="C68" s="1"/>
      <c r="D68" s="144"/>
      <c r="E68" s="127"/>
      <c r="F68" s="1"/>
      <c r="G68" s="1"/>
      <c r="H68" s="1"/>
      <c r="I68" s="127"/>
      <c r="J68" s="127"/>
      <c r="K68" s="91">
        <f>Tabla23[[#This Row],[HOMBRES]]+Tabla23[[#This Row],[MUJERES]]</f>
        <v>0</v>
      </c>
      <c r="L68" s="127"/>
      <c r="M68" s="127"/>
      <c r="N68" s="127"/>
      <c r="O68" s="127"/>
      <c r="P68" s="127"/>
      <c r="Q68" s="127"/>
      <c r="R68" s="127"/>
      <c r="S68" s="127"/>
      <c r="T6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69" spans="1:20" s="123" customFormat="1">
      <c r="A69" s="127"/>
      <c r="B69" s="149"/>
      <c r="C69" s="1"/>
      <c r="D69" s="144"/>
      <c r="E69" s="127"/>
      <c r="F69" s="1"/>
      <c r="G69" s="1"/>
      <c r="H69" s="1"/>
      <c r="I69" s="127"/>
      <c r="J69" s="127"/>
      <c r="K69" s="91">
        <f>Tabla23[[#This Row],[HOMBRES]]+Tabla23[[#This Row],[MUJERES]]</f>
        <v>0</v>
      </c>
      <c r="L69" s="127"/>
      <c r="M69" s="127"/>
      <c r="N69" s="127"/>
      <c r="O69" s="127"/>
      <c r="P69" s="127"/>
      <c r="Q69" s="127"/>
      <c r="R69" s="127"/>
      <c r="S69" s="127"/>
      <c r="T6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0" spans="1:20" s="123" customFormat="1">
      <c r="A70" s="127"/>
      <c r="B70" s="149"/>
      <c r="C70" s="1"/>
      <c r="D70" s="144"/>
      <c r="E70" s="127"/>
      <c r="F70" s="1"/>
      <c r="G70" s="1"/>
      <c r="H70" s="1"/>
      <c r="I70" s="127"/>
      <c r="J70" s="127"/>
      <c r="K70" s="91">
        <f>Tabla23[[#This Row],[HOMBRES]]+Tabla23[[#This Row],[MUJERES]]</f>
        <v>0</v>
      </c>
      <c r="L70" s="127"/>
      <c r="M70" s="127"/>
      <c r="N70" s="127"/>
      <c r="O70" s="127"/>
      <c r="P70" s="127"/>
      <c r="Q70" s="127"/>
      <c r="R70" s="127"/>
      <c r="S70" s="127"/>
      <c r="T7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1" spans="1:20" s="123" customFormat="1">
      <c r="A71" s="127"/>
      <c r="B71" s="149"/>
      <c r="C71" s="1"/>
      <c r="D71" s="144"/>
      <c r="E71" s="127"/>
      <c r="F71" s="1"/>
      <c r="G71" s="1"/>
      <c r="H71" s="1"/>
      <c r="I71" s="127"/>
      <c r="J71" s="127"/>
      <c r="K71" s="91">
        <f>Tabla23[[#This Row],[HOMBRES]]+Tabla23[[#This Row],[MUJERES]]</f>
        <v>0</v>
      </c>
      <c r="L71" s="127"/>
      <c r="M71" s="127"/>
      <c r="N71" s="127"/>
      <c r="O71" s="127"/>
      <c r="P71" s="127"/>
      <c r="Q71" s="127"/>
      <c r="R71" s="127"/>
      <c r="S71" s="127"/>
      <c r="T7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2" spans="1:20" s="123" customFormat="1">
      <c r="A72" s="127"/>
      <c r="B72" s="149"/>
      <c r="C72" s="1"/>
      <c r="D72" s="144"/>
      <c r="E72" s="127"/>
      <c r="F72" s="1"/>
      <c r="G72" s="1"/>
      <c r="H72" s="1"/>
      <c r="I72" s="127"/>
      <c r="J72" s="127"/>
      <c r="K72" s="91">
        <f>Tabla23[[#This Row],[HOMBRES]]+Tabla23[[#This Row],[MUJERES]]</f>
        <v>0</v>
      </c>
      <c r="L72" s="127"/>
      <c r="M72" s="127"/>
      <c r="N72" s="127"/>
      <c r="O72" s="127"/>
      <c r="P72" s="127"/>
      <c r="Q72" s="127"/>
      <c r="R72" s="127"/>
      <c r="S72" s="127"/>
      <c r="T7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3" spans="1:20" s="123" customFormat="1">
      <c r="A73" s="127"/>
      <c r="B73" s="149"/>
      <c r="C73" s="1"/>
      <c r="D73" s="144"/>
      <c r="E73" s="127"/>
      <c r="F73" s="1"/>
      <c r="G73" s="1"/>
      <c r="H73" s="1"/>
      <c r="I73" s="127"/>
      <c r="J73" s="127"/>
      <c r="K73" s="91">
        <f>Tabla23[[#This Row],[HOMBRES]]+Tabla23[[#This Row],[MUJERES]]</f>
        <v>0</v>
      </c>
      <c r="L73" s="127"/>
      <c r="M73" s="127"/>
      <c r="N73" s="127"/>
      <c r="O73" s="127"/>
      <c r="P73" s="127"/>
      <c r="Q73" s="127"/>
      <c r="R73" s="127"/>
      <c r="S73" s="127"/>
      <c r="T7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4" spans="1:20" s="123" customFormat="1">
      <c r="A74" s="127"/>
      <c r="B74" s="149"/>
      <c r="C74" s="1"/>
      <c r="D74" s="144"/>
      <c r="E74" s="127"/>
      <c r="F74" s="1"/>
      <c r="G74" s="1"/>
      <c r="H74" s="1"/>
      <c r="I74" s="127"/>
      <c r="J74" s="127"/>
      <c r="K74" s="91">
        <f>Tabla23[[#This Row],[HOMBRES]]+Tabla23[[#This Row],[MUJERES]]</f>
        <v>0</v>
      </c>
      <c r="L74" s="127"/>
      <c r="M74" s="127"/>
      <c r="N74" s="127"/>
      <c r="O74" s="127"/>
      <c r="P74" s="127"/>
      <c r="Q74" s="127"/>
      <c r="R74" s="127"/>
      <c r="S74" s="127"/>
      <c r="T7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5" spans="1:20" s="123" customFormat="1">
      <c r="A75" s="127"/>
      <c r="B75" s="149"/>
      <c r="C75" s="1"/>
      <c r="D75" s="144"/>
      <c r="E75" s="127"/>
      <c r="F75" s="1"/>
      <c r="G75" s="1"/>
      <c r="H75" s="1"/>
      <c r="I75" s="127"/>
      <c r="J75" s="127"/>
      <c r="K75" s="91">
        <f>Tabla23[[#This Row],[HOMBRES]]+Tabla23[[#This Row],[MUJERES]]</f>
        <v>0</v>
      </c>
      <c r="L75" s="127"/>
      <c r="M75" s="127"/>
      <c r="N75" s="127"/>
      <c r="O75" s="127"/>
      <c r="P75" s="127"/>
      <c r="Q75" s="127"/>
      <c r="R75" s="127"/>
      <c r="S75" s="127"/>
      <c r="T7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6" spans="1:20" s="123" customFormat="1">
      <c r="A76" s="127"/>
      <c r="B76" s="149"/>
      <c r="C76" s="1"/>
      <c r="D76" s="144"/>
      <c r="E76" s="127"/>
      <c r="F76" s="1"/>
      <c r="G76" s="1"/>
      <c r="H76" s="1"/>
      <c r="I76" s="127"/>
      <c r="J76" s="127"/>
      <c r="K76" s="91">
        <f>Tabla23[[#This Row],[HOMBRES]]+Tabla23[[#This Row],[MUJERES]]</f>
        <v>0</v>
      </c>
      <c r="L76" s="127"/>
      <c r="M76" s="127"/>
      <c r="N76" s="127"/>
      <c r="O76" s="127"/>
      <c r="P76" s="127"/>
      <c r="Q76" s="127"/>
      <c r="R76" s="127"/>
      <c r="S76" s="127"/>
      <c r="T7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7" spans="1:20" s="123" customFormat="1">
      <c r="A77" s="127"/>
      <c r="B77" s="149"/>
      <c r="C77" s="1"/>
      <c r="D77" s="144"/>
      <c r="E77" s="127"/>
      <c r="F77" s="1"/>
      <c r="G77" s="1"/>
      <c r="H77" s="1"/>
      <c r="I77" s="127"/>
      <c r="J77" s="127"/>
      <c r="K77" s="91">
        <f>Tabla23[[#This Row],[HOMBRES]]+Tabla23[[#This Row],[MUJERES]]</f>
        <v>0</v>
      </c>
      <c r="L77" s="127"/>
      <c r="M77" s="127"/>
      <c r="N77" s="127"/>
      <c r="O77" s="127"/>
      <c r="P77" s="127"/>
      <c r="Q77" s="127"/>
      <c r="R77" s="127"/>
      <c r="S77" s="127"/>
      <c r="T7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8" spans="1:20" s="123" customFormat="1">
      <c r="A78" s="127"/>
      <c r="B78" s="149"/>
      <c r="C78" s="1"/>
      <c r="D78" s="144"/>
      <c r="E78" s="127"/>
      <c r="F78" s="1"/>
      <c r="G78" s="1"/>
      <c r="H78" s="1"/>
      <c r="I78" s="127"/>
      <c r="J78" s="127"/>
      <c r="K78" s="91">
        <f>Tabla23[[#This Row],[HOMBRES]]+Tabla23[[#This Row],[MUJERES]]</f>
        <v>0</v>
      </c>
      <c r="L78" s="127"/>
      <c r="M78" s="127"/>
      <c r="N78" s="127"/>
      <c r="O78" s="127"/>
      <c r="P78" s="127"/>
      <c r="Q78" s="127"/>
      <c r="R78" s="127"/>
      <c r="S78" s="127"/>
      <c r="T7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79" spans="1:20" s="123" customFormat="1">
      <c r="A79" s="127"/>
      <c r="B79" s="149"/>
      <c r="C79" s="1"/>
      <c r="D79" s="144"/>
      <c r="E79" s="127"/>
      <c r="F79" s="1"/>
      <c r="G79" s="1"/>
      <c r="H79" s="1"/>
      <c r="I79" s="127"/>
      <c r="J79" s="127"/>
      <c r="K79" s="91">
        <f>Tabla23[[#This Row],[HOMBRES]]+Tabla23[[#This Row],[MUJERES]]</f>
        <v>0</v>
      </c>
      <c r="L79" s="127"/>
      <c r="M79" s="127"/>
      <c r="N79" s="127"/>
      <c r="O79" s="127"/>
      <c r="P79" s="127"/>
      <c r="Q79" s="127"/>
      <c r="R79" s="127"/>
      <c r="S79" s="127"/>
      <c r="T7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0" spans="1:20" s="123" customFormat="1">
      <c r="A80" s="127"/>
      <c r="B80" s="149"/>
      <c r="C80" s="1"/>
      <c r="D80" s="144"/>
      <c r="E80" s="127"/>
      <c r="F80" s="1"/>
      <c r="G80" s="1"/>
      <c r="H80" s="1"/>
      <c r="I80" s="127"/>
      <c r="J80" s="127"/>
      <c r="K80" s="91">
        <f>Tabla23[[#This Row],[HOMBRES]]+Tabla23[[#This Row],[MUJERES]]</f>
        <v>0</v>
      </c>
      <c r="L80" s="127"/>
      <c r="M80" s="127"/>
      <c r="N80" s="127"/>
      <c r="O80" s="127"/>
      <c r="P80" s="127"/>
      <c r="Q80" s="127"/>
      <c r="R80" s="127"/>
      <c r="S80" s="127"/>
      <c r="T8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1" spans="1:20" s="123" customFormat="1">
      <c r="A81" s="127"/>
      <c r="B81" s="149"/>
      <c r="C81" s="1"/>
      <c r="D81" s="144"/>
      <c r="E81" s="127"/>
      <c r="F81" s="1"/>
      <c r="G81" s="1"/>
      <c r="H81" s="1"/>
      <c r="I81" s="127"/>
      <c r="J81" s="127"/>
      <c r="K81" s="91">
        <f>Tabla23[[#This Row],[HOMBRES]]+Tabla23[[#This Row],[MUJERES]]</f>
        <v>0</v>
      </c>
      <c r="L81" s="127"/>
      <c r="M81" s="127"/>
      <c r="N81" s="127"/>
      <c r="O81" s="127"/>
      <c r="P81" s="127"/>
      <c r="Q81" s="127"/>
      <c r="R81" s="127"/>
      <c r="S81" s="127"/>
      <c r="T8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2" spans="1:20" s="123" customFormat="1">
      <c r="A82" s="127"/>
      <c r="B82" s="149"/>
      <c r="C82" s="1"/>
      <c r="D82" s="144"/>
      <c r="E82" s="127"/>
      <c r="F82" s="1"/>
      <c r="G82" s="1"/>
      <c r="H82" s="1"/>
      <c r="I82" s="127"/>
      <c r="J82" s="127"/>
      <c r="K82" s="91">
        <f>Tabla23[[#This Row],[HOMBRES]]+Tabla23[[#This Row],[MUJERES]]</f>
        <v>0</v>
      </c>
      <c r="L82" s="127"/>
      <c r="M82" s="127"/>
      <c r="N82" s="127"/>
      <c r="O82" s="127"/>
      <c r="P82" s="127"/>
      <c r="Q82" s="127"/>
      <c r="R82" s="127"/>
      <c r="S82" s="127"/>
      <c r="T8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3" spans="1:20" s="123" customFormat="1">
      <c r="A83" s="127"/>
      <c r="B83" s="149"/>
      <c r="C83" s="1"/>
      <c r="D83" s="144"/>
      <c r="E83" s="127"/>
      <c r="F83" s="1"/>
      <c r="G83" s="1"/>
      <c r="H83" s="1"/>
      <c r="I83" s="127"/>
      <c r="J83" s="127"/>
      <c r="K83" s="91">
        <f>Tabla23[[#This Row],[HOMBRES]]+Tabla23[[#This Row],[MUJERES]]</f>
        <v>0</v>
      </c>
      <c r="L83" s="127"/>
      <c r="M83" s="127"/>
      <c r="N83" s="127"/>
      <c r="O83" s="127"/>
      <c r="P83" s="127"/>
      <c r="Q83" s="127"/>
      <c r="R83" s="127"/>
      <c r="S83" s="127"/>
      <c r="T8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4" spans="1:20" s="123" customFormat="1">
      <c r="A84" s="127"/>
      <c r="B84" s="149"/>
      <c r="C84" s="1"/>
      <c r="D84" s="144"/>
      <c r="E84" s="127"/>
      <c r="F84" s="1"/>
      <c r="G84" s="1"/>
      <c r="H84" s="1"/>
      <c r="I84" s="127"/>
      <c r="J84" s="127"/>
      <c r="K84" s="91">
        <f>Tabla23[[#This Row],[HOMBRES]]+Tabla23[[#This Row],[MUJERES]]</f>
        <v>0</v>
      </c>
      <c r="L84" s="127"/>
      <c r="M84" s="127"/>
      <c r="N84" s="127"/>
      <c r="O84" s="127"/>
      <c r="P84" s="127"/>
      <c r="Q84" s="127"/>
      <c r="R84" s="127"/>
      <c r="S84" s="127"/>
      <c r="T8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5" spans="1:20" s="123" customFormat="1">
      <c r="A85" s="127"/>
      <c r="B85" s="149"/>
      <c r="C85" s="1"/>
      <c r="D85" s="144"/>
      <c r="E85" s="127"/>
      <c r="F85" s="1"/>
      <c r="G85" s="1"/>
      <c r="H85" s="1"/>
      <c r="I85" s="127"/>
      <c r="J85" s="127"/>
      <c r="K85" s="91">
        <f>Tabla23[[#This Row],[HOMBRES]]+Tabla23[[#This Row],[MUJERES]]</f>
        <v>0</v>
      </c>
      <c r="L85" s="127"/>
      <c r="M85" s="127"/>
      <c r="N85" s="127"/>
      <c r="O85" s="127"/>
      <c r="P85" s="127"/>
      <c r="Q85" s="127"/>
      <c r="R85" s="127"/>
      <c r="S85" s="127"/>
      <c r="T8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6" spans="1:20" s="123" customFormat="1">
      <c r="A86" s="127"/>
      <c r="B86" s="149"/>
      <c r="C86" s="1"/>
      <c r="D86" s="144"/>
      <c r="E86" s="127"/>
      <c r="F86" s="1"/>
      <c r="G86" s="1"/>
      <c r="H86" s="1"/>
      <c r="I86" s="127"/>
      <c r="J86" s="127"/>
      <c r="K86" s="91">
        <f>Tabla23[[#This Row],[HOMBRES]]+Tabla23[[#This Row],[MUJERES]]</f>
        <v>0</v>
      </c>
      <c r="L86" s="127"/>
      <c r="M86" s="127"/>
      <c r="N86" s="127"/>
      <c r="O86" s="127"/>
      <c r="P86" s="127"/>
      <c r="Q86" s="127"/>
      <c r="R86" s="127"/>
      <c r="S86" s="127"/>
      <c r="T8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7" spans="1:20" s="123" customFormat="1">
      <c r="A87" s="127"/>
      <c r="B87" s="149"/>
      <c r="C87" s="1"/>
      <c r="D87" s="144"/>
      <c r="E87" s="127"/>
      <c r="F87" s="1"/>
      <c r="G87" s="1"/>
      <c r="H87" s="1"/>
      <c r="I87" s="127"/>
      <c r="J87" s="127"/>
      <c r="K87" s="91">
        <f>Tabla23[[#This Row],[HOMBRES]]+Tabla23[[#This Row],[MUJERES]]</f>
        <v>0</v>
      </c>
      <c r="L87" s="127"/>
      <c r="M87" s="127"/>
      <c r="N87" s="127"/>
      <c r="O87" s="127"/>
      <c r="P87" s="127"/>
      <c r="Q87" s="127"/>
      <c r="R87" s="127"/>
      <c r="S87" s="127"/>
      <c r="T8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8" spans="1:20" s="123" customFormat="1">
      <c r="A88" s="127"/>
      <c r="B88" s="149"/>
      <c r="C88" s="1"/>
      <c r="D88" s="144"/>
      <c r="E88" s="127"/>
      <c r="F88" s="1"/>
      <c r="G88" s="1"/>
      <c r="H88" s="1"/>
      <c r="I88" s="127"/>
      <c r="J88" s="127"/>
      <c r="K88" s="91">
        <f>Tabla23[[#This Row],[HOMBRES]]+Tabla23[[#This Row],[MUJERES]]</f>
        <v>0</v>
      </c>
      <c r="L88" s="127"/>
      <c r="M88" s="127"/>
      <c r="N88" s="127"/>
      <c r="O88" s="127"/>
      <c r="P88" s="127"/>
      <c r="Q88" s="127"/>
      <c r="R88" s="127"/>
      <c r="S88" s="127"/>
      <c r="T8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89" spans="1:20" s="123" customFormat="1">
      <c r="A89" s="127"/>
      <c r="B89" s="149"/>
      <c r="C89" s="1"/>
      <c r="D89" s="144"/>
      <c r="E89" s="127"/>
      <c r="F89" s="1"/>
      <c r="G89" s="1"/>
      <c r="H89" s="1"/>
      <c r="I89" s="127"/>
      <c r="J89" s="127"/>
      <c r="K89" s="91">
        <f>Tabla23[[#This Row],[HOMBRES]]+Tabla23[[#This Row],[MUJERES]]</f>
        <v>0</v>
      </c>
      <c r="L89" s="127"/>
      <c r="M89" s="127"/>
      <c r="N89" s="127"/>
      <c r="O89" s="127"/>
      <c r="P89" s="127"/>
      <c r="Q89" s="127"/>
      <c r="R89" s="127"/>
      <c r="S89" s="127"/>
      <c r="T8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0" spans="1:20" s="123" customFormat="1">
      <c r="A90" s="127"/>
      <c r="B90" s="149"/>
      <c r="C90" s="1"/>
      <c r="D90" s="144"/>
      <c r="E90" s="127"/>
      <c r="F90" s="1"/>
      <c r="G90" s="1"/>
      <c r="H90" s="1"/>
      <c r="I90" s="127"/>
      <c r="J90" s="127"/>
      <c r="K90" s="91">
        <f>Tabla23[[#This Row],[HOMBRES]]+Tabla23[[#This Row],[MUJERES]]</f>
        <v>0</v>
      </c>
      <c r="L90" s="127"/>
      <c r="M90" s="127"/>
      <c r="N90" s="127"/>
      <c r="O90" s="127"/>
      <c r="P90" s="127"/>
      <c r="Q90" s="127"/>
      <c r="R90" s="127"/>
      <c r="S90" s="127"/>
      <c r="T9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1" spans="1:20" s="123" customFormat="1">
      <c r="A91" s="127"/>
      <c r="B91" s="149"/>
      <c r="C91" s="1"/>
      <c r="D91" s="144"/>
      <c r="E91" s="127"/>
      <c r="F91" s="1"/>
      <c r="G91" s="1"/>
      <c r="H91" s="1"/>
      <c r="I91" s="127"/>
      <c r="J91" s="127"/>
      <c r="K91" s="91">
        <f>Tabla23[[#This Row],[HOMBRES]]+Tabla23[[#This Row],[MUJERES]]</f>
        <v>0</v>
      </c>
      <c r="L91" s="127"/>
      <c r="M91" s="127"/>
      <c r="N91" s="127"/>
      <c r="O91" s="127"/>
      <c r="P91" s="127"/>
      <c r="Q91" s="127"/>
      <c r="R91" s="127"/>
      <c r="S91" s="127"/>
      <c r="T9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2" spans="1:20" s="123" customFormat="1">
      <c r="A92" s="127"/>
      <c r="B92" s="149"/>
      <c r="C92" s="1"/>
      <c r="D92" s="144"/>
      <c r="E92" s="127"/>
      <c r="F92" s="1"/>
      <c r="G92" s="1"/>
      <c r="H92" s="1"/>
      <c r="I92" s="127"/>
      <c r="J92" s="127"/>
      <c r="K92" s="91">
        <f>Tabla23[[#This Row],[HOMBRES]]+Tabla23[[#This Row],[MUJERES]]</f>
        <v>0</v>
      </c>
      <c r="L92" s="127"/>
      <c r="M92" s="127"/>
      <c r="N92" s="127"/>
      <c r="O92" s="127"/>
      <c r="P92" s="127"/>
      <c r="Q92" s="127"/>
      <c r="R92" s="127"/>
      <c r="S92" s="127"/>
      <c r="T9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3" spans="1:20" s="123" customFormat="1">
      <c r="A93" s="127"/>
      <c r="B93" s="149"/>
      <c r="C93" s="1"/>
      <c r="D93" s="144"/>
      <c r="E93" s="127"/>
      <c r="F93" s="1"/>
      <c r="G93" s="1"/>
      <c r="H93" s="1"/>
      <c r="I93" s="127"/>
      <c r="J93" s="127"/>
      <c r="K93" s="91">
        <f>Tabla23[[#This Row],[HOMBRES]]+Tabla23[[#This Row],[MUJERES]]</f>
        <v>0</v>
      </c>
      <c r="L93" s="127"/>
      <c r="M93" s="127"/>
      <c r="N93" s="127"/>
      <c r="O93" s="127"/>
      <c r="P93" s="127"/>
      <c r="Q93" s="127"/>
      <c r="R93" s="127"/>
      <c r="S93" s="127"/>
      <c r="T9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4" spans="1:20" s="123" customFormat="1">
      <c r="A94" s="127"/>
      <c r="B94" s="149"/>
      <c r="C94" s="1"/>
      <c r="D94" s="144"/>
      <c r="E94" s="127"/>
      <c r="F94" s="1"/>
      <c r="G94" s="1"/>
      <c r="H94" s="1"/>
      <c r="I94" s="127"/>
      <c r="J94" s="127"/>
      <c r="K94" s="91">
        <f>Tabla23[[#This Row],[HOMBRES]]+Tabla23[[#This Row],[MUJERES]]</f>
        <v>0</v>
      </c>
      <c r="L94" s="127"/>
      <c r="M94" s="127"/>
      <c r="N94" s="127"/>
      <c r="O94" s="127"/>
      <c r="P94" s="127"/>
      <c r="Q94" s="127"/>
      <c r="R94" s="127"/>
      <c r="S94" s="127"/>
      <c r="T9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5" spans="1:20" s="123" customFormat="1">
      <c r="A95" s="127"/>
      <c r="B95" s="149"/>
      <c r="C95" s="1"/>
      <c r="D95" s="144"/>
      <c r="E95" s="127"/>
      <c r="F95" s="1"/>
      <c r="G95" s="1"/>
      <c r="H95" s="1"/>
      <c r="I95" s="127"/>
      <c r="J95" s="127"/>
      <c r="K95" s="91">
        <f>Tabla23[[#This Row],[HOMBRES]]+Tabla23[[#This Row],[MUJERES]]</f>
        <v>0</v>
      </c>
      <c r="L95" s="127"/>
      <c r="M95" s="127"/>
      <c r="N95" s="127"/>
      <c r="O95" s="127"/>
      <c r="P95" s="127"/>
      <c r="Q95" s="127"/>
      <c r="R95" s="127"/>
      <c r="S95" s="127"/>
      <c r="T9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6" spans="1:20" s="123" customFormat="1">
      <c r="A96" s="127"/>
      <c r="B96" s="149"/>
      <c r="C96" s="1"/>
      <c r="D96" s="144"/>
      <c r="E96" s="127"/>
      <c r="F96" s="1"/>
      <c r="G96" s="1"/>
      <c r="H96" s="1"/>
      <c r="I96" s="127"/>
      <c r="J96" s="127"/>
      <c r="K96" s="91">
        <f>Tabla23[[#This Row],[HOMBRES]]+Tabla23[[#This Row],[MUJERES]]</f>
        <v>0</v>
      </c>
      <c r="L96" s="127"/>
      <c r="M96" s="127"/>
      <c r="N96" s="127"/>
      <c r="O96" s="127"/>
      <c r="P96" s="127"/>
      <c r="Q96" s="127"/>
      <c r="R96" s="127"/>
      <c r="S96" s="127"/>
      <c r="T9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7" spans="1:20" s="123" customFormat="1">
      <c r="A97" s="127"/>
      <c r="B97" s="149"/>
      <c r="C97" s="1"/>
      <c r="D97" s="144"/>
      <c r="E97" s="127"/>
      <c r="F97" s="1"/>
      <c r="G97" s="1"/>
      <c r="H97" s="1"/>
      <c r="I97" s="127"/>
      <c r="J97" s="127"/>
      <c r="K97" s="91">
        <f>Tabla23[[#This Row],[HOMBRES]]+Tabla23[[#This Row],[MUJERES]]</f>
        <v>0</v>
      </c>
      <c r="L97" s="127"/>
      <c r="M97" s="127"/>
      <c r="N97" s="127"/>
      <c r="O97" s="127"/>
      <c r="P97" s="127"/>
      <c r="Q97" s="127"/>
      <c r="R97" s="127"/>
      <c r="S97" s="127"/>
      <c r="T9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8" spans="1:20" s="123" customFormat="1">
      <c r="A98" s="127"/>
      <c r="B98" s="149"/>
      <c r="C98" s="1"/>
      <c r="D98" s="144"/>
      <c r="E98" s="127"/>
      <c r="F98" s="1"/>
      <c r="G98" s="1"/>
      <c r="H98" s="1"/>
      <c r="I98" s="127"/>
      <c r="J98" s="127"/>
      <c r="K98" s="91">
        <f>Tabla23[[#This Row],[HOMBRES]]+Tabla23[[#This Row],[MUJERES]]</f>
        <v>0</v>
      </c>
      <c r="L98" s="127"/>
      <c r="M98" s="127"/>
      <c r="N98" s="127"/>
      <c r="O98" s="127"/>
      <c r="P98" s="127"/>
      <c r="Q98" s="127"/>
      <c r="R98" s="127"/>
      <c r="S98" s="127"/>
      <c r="T9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99" spans="1:20" s="123" customFormat="1">
      <c r="A99" s="127"/>
      <c r="B99" s="149"/>
      <c r="C99" s="1"/>
      <c r="D99" s="144"/>
      <c r="E99" s="127"/>
      <c r="F99" s="1"/>
      <c r="G99" s="1"/>
      <c r="H99" s="1"/>
      <c r="I99" s="127"/>
      <c r="J99" s="127"/>
      <c r="K99" s="91">
        <f>Tabla23[[#This Row],[HOMBRES]]+Tabla23[[#This Row],[MUJERES]]</f>
        <v>0</v>
      </c>
      <c r="L99" s="127"/>
      <c r="M99" s="127"/>
      <c r="N99" s="127"/>
      <c r="O99" s="127"/>
      <c r="P99" s="127"/>
      <c r="Q99" s="127"/>
      <c r="R99" s="127"/>
      <c r="S99" s="127"/>
      <c r="T9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0" spans="1:20" s="123" customFormat="1">
      <c r="A100" s="127"/>
      <c r="B100" s="149"/>
      <c r="C100" s="1"/>
      <c r="D100" s="144"/>
      <c r="E100" s="127"/>
      <c r="F100" s="1"/>
      <c r="G100" s="1"/>
      <c r="H100" s="1"/>
      <c r="I100" s="127"/>
      <c r="J100" s="127"/>
      <c r="K100" s="91">
        <f>Tabla23[[#This Row],[HOMBRES]]+Tabla23[[#This Row],[MUJERES]]</f>
        <v>0</v>
      </c>
      <c r="L100" s="127"/>
      <c r="M100" s="127"/>
      <c r="N100" s="127"/>
      <c r="O100" s="127"/>
      <c r="P100" s="127"/>
      <c r="Q100" s="127"/>
      <c r="R100" s="127"/>
      <c r="S100" s="127"/>
      <c r="T10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1" spans="1:20" s="123" customFormat="1">
      <c r="A101" s="127"/>
      <c r="B101" s="149"/>
      <c r="C101" s="1"/>
      <c r="D101" s="144"/>
      <c r="E101" s="127"/>
      <c r="F101" s="1"/>
      <c r="G101" s="1"/>
      <c r="H101" s="1"/>
      <c r="I101" s="127"/>
      <c r="J101" s="127"/>
      <c r="K101" s="91">
        <f>Tabla23[[#This Row],[HOMBRES]]+Tabla23[[#This Row],[MUJERES]]</f>
        <v>0</v>
      </c>
      <c r="L101" s="127"/>
      <c r="M101" s="127"/>
      <c r="N101" s="127"/>
      <c r="O101" s="127"/>
      <c r="P101" s="127"/>
      <c r="Q101" s="127"/>
      <c r="R101" s="127"/>
      <c r="S101" s="127"/>
      <c r="T10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2" spans="1:20" s="123" customFormat="1">
      <c r="A102" s="127"/>
      <c r="B102" s="149"/>
      <c r="C102" s="1"/>
      <c r="D102" s="144"/>
      <c r="E102" s="127"/>
      <c r="F102" s="1"/>
      <c r="G102" s="1"/>
      <c r="H102" s="1"/>
      <c r="I102" s="127"/>
      <c r="J102" s="127"/>
      <c r="K102" s="91">
        <f>Tabla23[[#This Row],[HOMBRES]]+Tabla23[[#This Row],[MUJERES]]</f>
        <v>0</v>
      </c>
      <c r="L102" s="127"/>
      <c r="M102" s="127"/>
      <c r="N102" s="127"/>
      <c r="O102" s="127"/>
      <c r="P102" s="127"/>
      <c r="Q102" s="127"/>
      <c r="R102" s="127"/>
      <c r="S102" s="127"/>
      <c r="T10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3" spans="1:20" s="123" customFormat="1">
      <c r="A103" s="127"/>
      <c r="B103" s="149"/>
      <c r="C103" s="1"/>
      <c r="D103" s="144"/>
      <c r="E103" s="127"/>
      <c r="F103" s="1"/>
      <c r="G103" s="1"/>
      <c r="H103" s="1"/>
      <c r="I103" s="127"/>
      <c r="J103" s="127"/>
      <c r="K103" s="91">
        <f>Tabla23[[#This Row],[HOMBRES]]+Tabla23[[#This Row],[MUJERES]]</f>
        <v>0</v>
      </c>
      <c r="L103" s="127"/>
      <c r="M103" s="127"/>
      <c r="N103" s="127"/>
      <c r="O103" s="127"/>
      <c r="P103" s="127"/>
      <c r="Q103" s="127"/>
      <c r="R103" s="127"/>
      <c r="S103" s="127"/>
      <c r="T10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4" spans="1:20" s="123" customFormat="1">
      <c r="A104" s="127"/>
      <c r="B104" s="149"/>
      <c r="C104" s="1"/>
      <c r="D104" s="144"/>
      <c r="E104" s="127"/>
      <c r="F104" s="1"/>
      <c r="G104" s="1"/>
      <c r="H104" s="1"/>
      <c r="I104" s="127"/>
      <c r="J104" s="127"/>
      <c r="K104" s="91">
        <f>Tabla23[[#This Row],[HOMBRES]]+Tabla23[[#This Row],[MUJERES]]</f>
        <v>0</v>
      </c>
      <c r="L104" s="127"/>
      <c r="M104" s="127"/>
      <c r="N104" s="127"/>
      <c r="O104" s="127"/>
      <c r="P104" s="127"/>
      <c r="Q104" s="127"/>
      <c r="R104" s="127"/>
      <c r="S104" s="127"/>
      <c r="T10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5" spans="1:20" s="123" customFormat="1">
      <c r="A105" s="127"/>
      <c r="B105" s="149"/>
      <c r="C105" s="1"/>
      <c r="D105" s="144"/>
      <c r="E105" s="127"/>
      <c r="F105" s="1"/>
      <c r="G105" s="1"/>
      <c r="H105" s="1"/>
      <c r="I105" s="127"/>
      <c r="J105" s="127"/>
      <c r="K105" s="91">
        <f>Tabla23[[#This Row],[HOMBRES]]+Tabla23[[#This Row],[MUJERES]]</f>
        <v>0</v>
      </c>
      <c r="L105" s="127"/>
      <c r="M105" s="127"/>
      <c r="N105" s="127"/>
      <c r="O105" s="127"/>
      <c r="P105" s="127"/>
      <c r="Q105" s="127"/>
      <c r="R105" s="127"/>
      <c r="S105" s="127"/>
      <c r="T10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6" spans="1:20" s="123" customFormat="1">
      <c r="A106" s="127"/>
      <c r="B106" s="149"/>
      <c r="C106" s="1"/>
      <c r="D106" s="144"/>
      <c r="E106" s="127"/>
      <c r="F106" s="1"/>
      <c r="G106" s="1"/>
      <c r="H106" s="1"/>
      <c r="I106" s="127"/>
      <c r="J106" s="127"/>
      <c r="K106" s="91">
        <f>Tabla23[[#This Row],[HOMBRES]]+Tabla23[[#This Row],[MUJERES]]</f>
        <v>0</v>
      </c>
      <c r="L106" s="127"/>
      <c r="M106" s="127"/>
      <c r="N106" s="127"/>
      <c r="O106" s="127"/>
      <c r="P106" s="127"/>
      <c r="Q106" s="127"/>
      <c r="R106" s="127"/>
      <c r="S106" s="127"/>
      <c r="T10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7" spans="1:20" s="123" customFormat="1">
      <c r="A107" s="127"/>
      <c r="B107" s="149"/>
      <c r="C107" s="1"/>
      <c r="D107" s="144"/>
      <c r="E107" s="127"/>
      <c r="F107" s="1"/>
      <c r="G107" s="1"/>
      <c r="H107" s="1"/>
      <c r="I107" s="127"/>
      <c r="J107" s="127"/>
      <c r="K107" s="91">
        <f>Tabla23[[#This Row],[HOMBRES]]+Tabla23[[#This Row],[MUJERES]]</f>
        <v>0</v>
      </c>
      <c r="L107" s="127"/>
      <c r="M107" s="127"/>
      <c r="N107" s="127"/>
      <c r="O107" s="127"/>
      <c r="P107" s="127"/>
      <c r="Q107" s="127"/>
      <c r="R107" s="127"/>
      <c r="S107" s="127"/>
      <c r="T10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8" spans="1:20" s="123" customFormat="1">
      <c r="A108" s="127"/>
      <c r="B108" s="149"/>
      <c r="C108" s="1"/>
      <c r="D108" s="144"/>
      <c r="E108" s="127"/>
      <c r="F108" s="1"/>
      <c r="G108" s="1"/>
      <c r="H108" s="1"/>
      <c r="I108" s="127"/>
      <c r="J108" s="127"/>
      <c r="K108" s="91">
        <f>Tabla23[[#This Row],[HOMBRES]]+Tabla23[[#This Row],[MUJERES]]</f>
        <v>0</v>
      </c>
      <c r="L108" s="127"/>
      <c r="M108" s="127"/>
      <c r="N108" s="127"/>
      <c r="O108" s="127"/>
      <c r="P108" s="127"/>
      <c r="Q108" s="127"/>
      <c r="R108" s="127"/>
      <c r="S108" s="127"/>
      <c r="T10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09" spans="1:20" s="123" customFormat="1">
      <c r="A109" s="127"/>
      <c r="B109" s="149"/>
      <c r="C109" s="1"/>
      <c r="D109" s="144"/>
      <c r="E109" s="127"/>
      <c r="F109" s="1"/>
      <c r="G109" s="1"/>
      <c r="H109" s="1"/>
      <c r="I109" s="127"/>
      <c r="J109" s="127"/>
      <c r="K109" s="91">
        <f>Tabla23[[#This Row],[HOMBRES]]+Tabla23[[#This Row],[MUJERES]]</f>
        <v>0</v>
      </c>
      <c r="L109" s="127"/>
      <c r="M109" s="127"/>
      <c r="N109" s="127"/>
      <c r="O109" s="127"/>
      <c r="P109" s="127"/>
      <c r="Q109" s="127"/>
      <c r="R109" s="127"/>
      <c r="S109" s="127"/>
      <c r="T10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0" spans="1:20" s="123" customFormat="1">
      <c r="A110" s="127"/>
      <c r="B110" s="149"/>
      <c r="C110" s="1"/>
      <c r="D110" s="144"/>
      <c r="E110" s="127"/>
      <c r="F110" s="1"/>
      <c r="G110" s="1"/>
      <c r="H110" s="1"/>
      <c r="I110" s="127"/>
      <c r="J110" s="127"/>
      <c r="K110" s="91">
        <f>Tabla23[[#This Row],[HOMBRES]]+Tabla23[[#This Row],[MUJERES]]</f>
        <v>0</v>
      </c>
      <c r="L110" s="127"/>
      <c r="M110" s="127"/>
      <c r="N110" s="127"/>
      <c r="O110" s="127"/>
      <c r="P110" s="127"/>
      <c r="Q110" s="127"/>
      <c r="R110" s="127"/>
      <c r="S110" s="127"/>
      <c r="T11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1" spans="1:20" s="123" customFormat="1">
      <c r="A111" s="127"/>
      <c r="B111" s="149"/>
      <c r="C111" s="1"/>
      <c r="D111" s="144"/>
      <c r="E111" s="127"/>
      <c r="F111" s="1"/>
      <c r="G111" s="1"/>
      <c r="H111" s="1"/>
      <c r="I111" s="127"/>
      <c r="J111" s="127"/>
      <c r="K111" s="91">
        <f>Tabla23[[#This Row],[HOMBRES]]+Tabla23[[#This Row],[MUJERES]]</f>
        <v>0</v>
      </c>
      <c r="L111" s="127"/>
      <c r="M111" s="127"/>
      <c r="N111" s="127"/>
      <c r="O111" s="127"/>
      <c r="P111" s="127"/>
      <c r="Q111" s="127"/>
      <c r="R111" s="127"/>
      <c r="S111" s="127"/>
      <c r="T11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2" spans="1:20" s="123" customFormat="1">
      <c r="A112" s="127"/>
      <c r="B112" s="149"/>
      <c r="C112" s="1"/>
      <c r="D112" s="144"/>
      <c r="E112" s="127"/>
      <c r="F112" s="1"/>
      <c r="G112" s="1"/>
      <c r="H112" s="1"/>
      <c r="I112" s="127"/>
      <c r="J112" s="127"/>
      <c r="K112" s="91">
        <f>Tabla23[[#This Row],[HOMBRES]]+Tabla23[[#This Row],[MUJERES]]</f>
        <v>0</v>
      </c>
      <c r="L112" s="127"/>
      <c r="M112" s="127"/>
      <c r="N112" s="127"/>
      <c r="O112" s="127"/>
      <c r="P112" s="127"/>
      <c r="Q112" s="127"/>
      <c r="R112" s="127"/>
      <c r="S112" s="127"/>
      <c r="T11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3" spans="1:20" s="123" customFormat="1">
      <c r="A113" s="127"/>
      <c r="B113" s="149"/>
      <c r="C113" s="1"/>
      <c r="D113" s="144"/>
      <c r="E113" s="127"/>
      <c r="F113" s="1"/>
      <c r="G113" s="1"/>
      <c r="H113" s="1"/>
      <c r="I113" s="127"/>
      <c r="J113" s="127"/>
      <c r="K113" s="91">
        <f>Tabla23[[#This Row],[HOMBRES]]+Tabla23[[#This Row],[MUJERES]]</f>
        <v>0</v>
      </c>
      <c r="L113" s="127"/>
      <c r="M113" s="127"/>
      <c r="N113" s="127"/>
      <c r="O113" s="127"/>
      <c r="P113" s="127"/>
      <c r="Q113" s="127"/>
      <c r="R113" s="127"/>
      <c r="S113" s="127"/>
      <c r="T11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4" spans="1:20" s="123" customFormat="1">
      <c r="A114" s="127"/>
      <c r="B114" s="149"/>
      <c r="C114" s="1"/>
      <c r="D114" s="144"/>
      <c r="E114" s="127"/>
      <c r="F114" s="1"/>
      <c r="G114" s="1"/>
      <c r="H114" s="1"/>
      <c r="I114" s="127"/>
      <c r="J114" s="127"/>
      <c r="K114" s="91">
        <f>Tabla23[[#This Row],[HOMBRES]]+Tabla23[[#This Row],[MUJERES]]</f>
        <v>0</v>
      </c>
      <c r="L114" s="127"/>
      <c r="M114" s="127"/>
      <c r="N114" s="127"/>
      <c r="O114" s="127"/>
      <c r="P114" s="127"/>
      <c r="Q114" s="127"/>
      <c r="R114" s="127"/>
      <c r="S114" s="127"/>
      <c r="T11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5" spans="1:20" s="123" customFormat="1">
      <c r="A115" s="127"/>
      <c r="B115" s="149"/>
      <c r="C115" s="1"/>
      <c r="D115" s="144"/>
      <c r="E115" s="127"/>
      <c r="F115" s="1"/>
      <c r="G115" s="1"/>
      <c r="H115" s="1"/>
      <c r="I115" s="127"/>
      <c r="J115" s="127"/>
      <c r="K115" s="91">
        <f>Tabla23[[#This Row],[HOMBRES]]+Tabla23[[#This Row],[MUJERES]]</f>
        <v>0</v>
      </c>
      <c r="L115" s="127"/>
      <c r="M115" s="127"/>
      <c r="N115" s="127"/>
      <c r="O115" s="127"/>
      <c r="P115" s="127"/>
      <c r="Q115" s="127"/>
      <c r="R115" s="127"/>
      <c r="S115" s="127"/>
      <c r="T11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6" spans="1:20" s="123" customFormat="1">
      <c r="A116" s="127"/>
      <c r="B116" s="149"/>
      <c r="C116" s="1"/>
      <c r="D116" s="144"/>
      <c r="E116" s="127"/>
      <c r="F116" s="1"/>
      <c r="G116" s="1"/>
      <c r="H116" s="1"/>
      <c r="I116" s="127"/>
      <c r="J116" s="127"/>
      <c r="K116" s="91">
        <f>Tabla23[[#This Row],[HOMBRES]]+Tabla23[[#This Row],[MUJERES]]</f>
        <v>0</v>
      </c>
      <c r="L116" s="127"/>
      <c r="M116" s="127"/>
      <c r="N116" s="127"/>
      <c r="O116" s="127"/>
      <c r="P116" s="127"/>
      <c r="Q116" s="127"/>
      <c r="R116" s="127"/>
      <c r="S116" s="127"/>
      <c r="T11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7" spans="1:20" s="123" customFormat="1">
      <c r="A117" s="127"/>
      <c r="B117" s="149"/>
      <c r="C117" s="1"/>
      <c r="D117" s="144"/>
      <c r="E117" s="127"/>
      <c r="F117" s="1"/>
      <c r="G117" s="1"/>
      <c r="H117" s="1"/>
      <c r="I117" s="127"/>
      <c r="J117" s="127"/>
      <c r="K117" s="91">
        <f>Tabla23[[#This Row],[HOMBRES]]+Tabla23[[#This Row],[MUJERES]]</f>
        <v>0</v>
      </c>
      <c r="L117" s="127"/>
      <c r="M117" s="127"/>
      <c r="N117" s="127"/>
      <c r="O117" s="127"/>
      <c r="P117" s="127"/>
      <c r="Q117" s="127"/>
      <c r="R117" s="127"/>
      <c r="S117" s="127"/>
      <c r="T11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8" spans="1:20" s="123" customFormat="1">
      <c r="A118" s="127"/>
      <c r="B118" s="149"/>
      <c r="C118" s="1"/>
      <c r="D118" s="144"/>
      <c r="E118" s="127"/>
      <c r="F118" s="1"/>
      <c r="G118" s="1"/>
      <c r="H118" s="1"/>
      <c r="I118" s="127"/>
      <c r="J118" s="127"/>
      <c r="K118" s="91">
        <f>Tabla23[[#This Row],[HOMBRES]]+Tabla23[[#This Row],[MUJERES]]</f>
        <v>0</v>
      </c>
      <c r="L118" s="127"/>
      <c r="M118" s="127"/>
      <c r="N118" s="127"/>
      <c r="O118" s="127"/>
      <c r="P118" s="127"/>
      <c r="Q118" s="127"/>
      <c r="R118" s="127"/>
      <c r="S118" s="127"/>
      <c r="T11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19" spans="1:20" s="123" customFormat="1">
      <c r="A119" s="127"/>
      <c r="B119" s="149"/>
      <c r="C119" s="1"/>
      <c r="D119" s="144"/>
      <c r="E119" s="127"/>
      <c r="F119" s="1"/>
      <c r="G119" s="1"/>
      <c r="H119" s="1"/>
      <c r="I119" s="127"/>
      <c r="J119" s="127"/>
      <c r="K119" s="91">
        <f>Tabla23[[#This Row],[HOMBRES]]+Tabla23[[#This Row],[MUJERES]]</f>
        <v>0</v>
      </c>
      <c r="L119" s="127"/>
      <c r="M119" s="127"/>
      <c r="N119" s="127"/>
      <c r="O119" s="127"/>
      <c r="P119" s="127"/>
      <c r="Q119" s="127"/>
      <c r="R119" s="127"/>
      <c r="S119" s="127"/>
      <c r="T11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0" spans="1:20" s="123" customFormat="1">
      <c r="A120" s="127"/>
      <c r="B120" s="149"/>
      <c r="C120" s="1"/>
      <c r="D120" s="144"/>
      <c r="E120" s="127"/>
      <c r="F120" s="1"/>
      <c r="G120" s="1"/>
      <c r="H120" s="1"/>
      <c r="I120" s="127"/>
      <c r="J120" s="127"/>
      <c r="K120" s="91">
        <f>Tabla23[[#This Row],[HOMBRES]]+Tabla23[[#This Row],[MUJERES]]</f>
        <v>0</v>
      </c>
      <c r="L120" s="127"/>
      <c r="M120" s="127"/>
      <c r="N120" s="127"/>
      <c r="O120" s="127"/>
      <c r="P120" s="127"/>
      <c r="Q120" s="127"/>
      <c r="R120" s="127"/>
      <c r="S120" s="127"/>
      <c r="T12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1" spans="1:20" s="123" customFormat="1">
      <c r="A121" s="127"/>
      <c r="B121" s="149"/>
      <c r="C121" s="1"/>
      <c r="D121" s="144"/>
      <c r="E121" s="127"/>
      <c r="F121" s="1"/>
      <c r="G121" s="1"/>
      <c r="H121" s="1"/>
      <c r="I121" s="127"/>
      <c r="J121" s="127"/>
      <c r="K121" s="91">
        <f>Tabla23[[#This Row],[HOMBRES]]+Tabla23[[#This Row],[MUJERES]]</f>
        <v>0</v>
      </c>
      <c r="L121" s="127"/>
      <c r="M121" s="127"/>
      <c r="N121" s="127"/>
      <c r="O121" s="127"/>
      <c r="P121" s="127"/>
      <c r="Q121" s="127"/>
      <c r="R121" s="127"/>
      <c r="S121" s="127"/>
      <c r="T12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2" spans="1:20" s="123" customFormat="1">
      <c r="A122" s="127"/>
      <c r="B122" s="149"/>
      <c r="C122" s="1"/>
      <c r="D122" s="144"/>
      <c r="E122" s="127"/>
      <c r="F122" s="1"/>
      <c r="G122" s="1"/>
      <c r="H122" s="1"/>
      <c r="I122" s="127"/>
      <c r="J122" s="127"/>
      <c r="K122" s="91">
        <f>Tabla23[[#This Row],[HOMBRES]]+Tabla23[[#This Row],[MUJERES]]</f>
        <v>0</v>
      </c>
      <c r="L122" s="127"/>
      <c r="M122" s="127"/>
      <c r="N122" s="127"/>
      <c r="O122" s="127"/>
      <c r="P122" s="127"/>
      <c r="Q122" s="127"/>
      <c r="R122" s="127"/>
      <c r="S122" s="127"/>
      <c r="T12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3" spans="1:20" s="123" customFormat="1">
      <c r="A123" s="127"/>
      <c r="B123" s="149"/>
      <c r="C123" s="1"/>
      <c r="D123" s="144"/>
      <c r="E123" s="127"/>
      <c r="F123" s="1"/>
      <c r="G123" s="1"/>
      <c r="H123" s="1"/>
      <c r="I123" s="127"/>
      <c r="J123" s="127"/>
      <c r="K123" s="91">
        <f>Tabla23[[#This Row],[HOMBRES]]+Tabla23[[#This Row],[MUJERES]]</f>
        <v>0</v>
      </c>
      <c r="L123" s="127"/>
      <c r="M123" s="127"/>
      <c r="N123" s="127"/>
      <c r="O123" s="127"/>
      <c r="P123" s="127"/>
      <c r="Q123" s="127"/>
      <c r="R123" s="127"/>
      <c r="S123" s="127"/>
      <c r="T12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4" spans="1:20" s="123" customFormat="1">
      <c r="A124" s="127"/>
      <c r="B124" s="149"/>
      <c r="C124" s="1"/>
      <c r="D124" s="144"/>
      <c r="E124" s="127"/>
      <c r="F124" s="1"/>
      <c r="G124" s="1"/>
      <c r="H124" s="1"/>
      <c r="I124" s="127"/>
      <c r="J124" s="127"/>
      <c r="K124" s="91">
        <f>Tabla23[[#This Row],[HOMBRES]]+Tabla23[[#This Row],[MUJERES]]</f>
        <v>0</v>
      </c>
      <c r="L124" s="127"/>
      <c r="M124" s="127"/>
      <c r="N124" s="127"/>
      <c r="O124" s="127"/>
      <c r="P124" s="127"/>
      <c r="Q124" s="127"/>
      <c r="R124" s="127"/>
      <c r="S124" s="127"/>
      <c r="T12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5" spans="1:20" s="123" customFormat="1">
      <c r="A125" s="127"/>
      <c r="B125" s="149"/>
      <c r="C125" s="1"/>
      <c r="D125" s="144"/>
      <c r="E125" s="127"/>
      <c r="F125" s="1"/>
      <c r="G125" s="1"/>
      <c r="H125" s="1"/>
      <c r="I125" s="127"/>
      <c r="J125" s="127"/>
      <c r="K125" s="91">
        <f>Tabla23[[#This Row],[HOMBRES]]+Tabla23[[#This Row],[MUJERES]]</f>
        <v>0</v>
      </c>
      <c r="L125" s="127"/>
      <c r="M125" s="127"/>
      <c r="N125" s="127"/>
      <c r="O125" s="127"/>
      <c r="P125" s="127"/>
      <c r="Q125" s="127"/>
      <c r="R125" s="127"/>
      <c r="S125" s="127"/>
      <c r="T12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6" spans="1:20" s="123" customFormat="1">
      <c r="A126" s="127"/>
      <c r="B126" s="149"/>
      <c r="C126" s="1"/>
      <c r="D126" s="144"/>
      <c r="E126" s="127"/>
      <c r="F126" s="1"/>
      <c r="G126" s="1"/>
      <c r="H126" s="1"/>
      <c r="I126" s="127"/>
      <c r="J126" s="127"/>
      <c r="K126" s="91">
        <f>Tabla23[[#This Row],[HOMBRES]]+Tabla23[[#This Row],[MUJERES]]</f>
        <v>0</v>
      </c>
      <c r="L126" s="127"/>
      <c r="M126" s="127"/>
      <c r="N126" s="127"/>
      <c r="O126" s="127"/>
      <c r="P126" s="127"/>
      <c r="Q126" s="127"/>
      <c r="R126" s="127"/>
      <c r="S126" s="127"/>
      <c r="T12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7" spans="1:20" s="123" customFormat="1">
      <c r="A127" s="127"/>
      <c r="B127" s="149"/>
      <c r="C127" s="1"/>
      <c r="D127" s="144"/>
      <c r="E127" s="127"/>
      <c r="F127" s="1"/>
      <c r="G127" s="1"/>
      <c r="H127" s="1"/>
      <c r="I127" s="127"/>
      <c r="J127" s="127"/>
      <c r="K127" s="91">
        <f>Tabla23[[#This Row],[HOMBRES]]+Tabla23[[#This Row],[MUJERES]]</f>
        <v>0</v>
      </c>
      <c r="L127" s="127"/>
      <c r="M127" s="127"/>
      <c r="N127" s="127"/>
      <c r="O127" s="127"/>
      <c r="P127" s="127"/>
      <c r="Q127" s="127"/>
      <c r="R127" s="127"/>
      <c r="S127" s="127"/>
      <c r="T12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8" spans="1:20" s="123" customFormat="1">
      <c r="A128" s="127"/>
      <c r="B128" s="149"/>
      <c r="C128" s="1"/>
      <c r="D128" s="144"/>
      <c r="E128" s="127"/>
      <c r="F128" s="1"/>
      <c r="G128" s="1"/>
      <c r="H128" s="1"/>
      <c r="I128" s="127"/>
      <c r="J128" s="127"/>
      <c r="K128" s="91">
        <f>Tabla23[[#This Row],[HOMBRES]]+Tabla23[[#This Row],[MUJERES]]</f>
        <v>0</v>
      </c>
      <c r="L128" s="127"/>
      <c r="M128" s="127"/>
      <c r="N128" s="127"/>
      <c r="O128" s="127"/>
      <c r="P128" s="127"/>
      <c r="Q128" s="127"/>
      <c r="R128" s="127"/>
      <c r="S128" s="127"/>
      <c r="T12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29" spans="1:20" s="123" customFormat="1">
      <c r="A129" s="127"/>
      <c r="B129" s="149"/>
      <c r="C129" s="1"/>
      <c r="D129" s="144"/>
      <c r="E129" s="127"/>
      <c r="F129" s="1"/>
      <c r="G129" s="1"/>
      <c r="H129" s="1"/>
      <c r="I129" s="127"/>
      <c r="J129" s="127"/>
      <c r="K129" s="91">
        <f>Tabla23[[#This Row],[HOMBRES]]+Tabla23[[#This Row],[MUJERES]]</f>
        <v>0</v>
      </c>
      <c r="L129" s="127"/>
      <c r="M129" s="127"/>
      <c r="N129" s="127"/>
      <c r="O129" s="127"/>
      <c r="P129" s="127"/>
      <c r="Q129" s="127"/>
      <c r="R129" s="127"/>
      <c r="S129" s="127"/>
      <c r="T12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0" spans="1:20" s="123" customFormat="1">
      <c r="A130" s="127"/>
      <c r="B130" s="149"/>
      <c r="C130" s="1"/>
      <c r="D130" s="144"/>
      <c r="E130" s="127"/>
      <c r="F130" s="1"/>
      <c r="G130" s="1"/>
      <c r="H130" s="1"/>
      <c r="I130" s="127"/>
      <c r="J130" s="127"/>
      <c r="K130" s="91">
        <f>Tabla23[[#This Row],[HOMBRES]]+Tabla23[[#This Row],[MUJERES]]</f>
        <v>0</v>
      </c>
      <c r="L130" s="127"/>
      <c r="M130" s="127"/>
      <c r="N130" s="127"/>
      <c r="O130" s="127"/>
      <c r="P130" s="127"/>
      <c r="Q130" s="127"/>
      <c r="R130" s="127"/>
      <c r="S130" s="127"/>
      <c r="T13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1" spans="1:20" s="123" customFormat="1">
      <c r="A131" s="127"/>
      <c r="B131" s="149"/>
      <c r="C131" s="1"/>
      <c r="D131" s="144"/>
      <c r="E131" s="127"/>
      <c r="F131" s="1"/>
      <c r="G131" s="1"/>
      <c r="H131" s="1"/>
      <c r="I131" s="127"/>
      <c r="J131" s="127"/>
      <c r="K131" s="91">
        <f>Tabla23[[#This Row],[HOMBRES]]+Tabla23[[#This Row],[MUJERES]]</f>
        <v>0</v>
      </c>
      <c r="L131" s="127"/>
      <c r="M131" s="127"/>
      <c r="N131" s="127"/>
      <c r="O131" s="127"/>
      <c r="P131" s="127"/>
      <c r="Q131" s="127"/>
      <c r="R131" s="127"/>
      <c r="S131" s="127"/>
      <c r="T13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2" spans="1:20" s="123" customFormat="1">
      <c r="A132" s="127"/>
      <c r="B132" s="149"/>
      <c r="C132" s="1"/>
      <c r="D132" s="144"/>
      <c r="E132" s="127"/>
      <c r="F132" s="1"/>
      <c r="G132" s="1"/>
      <c r="H132" s="1"/>
      <c r="I132" s="127"/>
      <c r="J132" s="127"/>
      <c r="K132" s="91">
        <f>Tabla23[[#This Row],[HOMBRES]]+Tabla23[[#This Row],[MUJERES]]</f>
        <v>0</v>
      </c>
      <c r="L132" s="127"/>
      <c r="M132" s="127"/>
      <c r="N132" s="127"/>
      <c r="O132" s="127"/>
      <c r="P132" s="127"/>
      <c r="Q132" s="127"/>
      <c r="R132" s="127"/>
      <c r="S132" s="127"/>
      <c r="T13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3" spans="1:20" s="123" customFormat="1">
      <c r="A133" s="127"/>
      <c r="B133" s="149"/>
      <c r="C133" s="1"/>
      <c r="D133" s="144"/>
      <c r="E133" s="127"/>
      <c r="F133" s="1"/>
      <c r="G133" s="1"/>
      <c r="H133" s="1"/>
      <c r="I133" s="127"/>
      <c r="J133" s="127"/>
      <c r="K133" s="91">
        <f>Tabla23[[#This Row],[HOMBRES]]+Tabla23[[#This Row],[MUJERES]]</f>
        <v>0</v>
      </c>
      <c r="L133" s="127"/>
      <c r="M133" s="127"/>
      <c r="N133" s="127"/>
      <c r="O133" s="127"/>
      <c r="P133" s="127"/>
      <c r="Q133" s="127"/>
      <c r="R133" s="127"/>
      <c r="S133" s="127"/>
      <c r="T13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4" spans="1:20" s="123" customFormat="1">
      <c r="A134" s="127"/>
      <c r="B134" s="149"/>
      <c r="C134" s="1"/>
      <c r="D134" s="144"/>
      <c r="E134" s="127"/>
      <c r="F134" s="1"/>
      <c r="G134" s="1"/>
      <c r="H134" s="1"/>
      <c r="I134" s="127"/>
      <c r="J134" s="127"/>
      <c r="K134" s="91">
        <f>Tabla23[[#This Row],[HOMBRES]]+Tabla23[[#This Row],[MUJERES]]</f>
        <v>0</v>
      </c>
      <c r="L134" s="127"/>
      <c r="M134" s="127"/>
      <c r="N134" s="127"/>
      <c r="O134" s="127"/>
      <c r="P134" s="127"/>
      <c r="Q134" s="127"/>
      <c r="R134" s="127"/>
      <c r="S134" s="127"/>
      <c r="T13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5" spans="1:20" s="123" customFormat="1">
      <c r="A135" s="127"/>
      <c r="B135" s="149"/>
      <c r="C135" s="1"/>
      <c r="D135" s="144"/>
      <c r="E135" s="127"/>
      <c r="F135" s="1"/>
      <c r="G135" s="1"/>
      <c r="H135" s="1"/>
      <c r="I135" s="127"/>
      <c r="J135" s="127"/>
      <c r="K135" s="91">
        <f>Tabla23[[#This Row],[HOMBRES]]+Tabla23[[#This Row],[MUJERES]]</f>
        <v>0</v>
      </c>
      <c r="L135" s="127"/>
      <c r="M135" s="127"/>
      <c r="N135" s="127"/>
      <c r="O135" s="127"/>
      <c r="P135" s="127"/>
      <c r="Q135" s="127"/>
      <c r="R135" s="127"/>
      <c r="S135" s="127"/>
      <c r="T13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6" spans="1:20" s="123" customFormat="1">
      <c r="A136" s="127"/>
      <c r="B136" s="149"/>
      <c r="C136" s="1"/>
      <c r="D136" s="144"/>
      <c r="E136" s="127"/>
      <c r="F136" s="1"/>
      <c r="G136" s="1"/>
      <c r="H136" s="1"/>
      <c r="I136" s="127"/>
      <c r="J136" s="127"/>
      <c r="K136" s="91">
        <f>Tabla23[[#This Row],[HOMBRES]]+Tabla23[[#This Row],[MUJERES]]</f>
        <v>0</v>
      </c>
      <c r="L136" s="127"/>
      <c r="M136" s="127"/>
      <c r="N136" s="127"/>
      <c r="O136" s="127"/>
      <c r="P136" s="127"/>
      <c r="Q136" s="127"/>
      <c r="R136" s="127"/>
      <c r="S136" s="127"/>
      <c r="T13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7" spans="1:20" s="123" customFormat="1">
      <c r="A137" s="127"/>
      <c r="B137" s="149"/>
      <c r="C137" s="1"/>
      <c r="D137" s="144"/>
      <c r="E137" s="127"/>
      <c r="F137" s="1"/>
      <c r="G137" s="1"/>
      <c r="H137" s="1"/>
      <c r="I137" s="127"/>
      <c r="J137" s="127"/>
      <c r="K137" s="91">
        <f>Tabla23[[#This Row],[HOMBRES]]+Tabla23[[#This Row],[MUJERES]]</f>
        <v>0</v>
      </c>
      <c r="L137" s="127"/>
      <c r="M137" s="127"/>
      <c r="N137" s="127"/>
      <c r="O137" s="127"/>
      <c r="P137" s="127"/>
      <c r="Q137" s="127"/>
      <c r="R137" s="127"/>
      <c r="S137" s="127"/>
      <c r="T13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8" spans="1:20" s="123" customFormat="1">
      <c r="A138" s="127"/>
      <c r="B138" s="149"/>
      <c r="C138" s="1"/>
      <c r="D138" s="144"/>
      <c r="E138" s="127"/>
      <c r="F138" s="1"/>
      <c r="G138" s="1"/>
      <c r="H138" s="1"/>
      <c r="I138" s="127"/>
      <c r="J138" s="127"/>
      <c r="K138" s="91">
        <f>Tabla23[[#This Row],[HOMBRES]]+Tabla23[[#This Row],[MUJERES]]</f>
        <v>0</v>
      </c>
      <c r="L138" s="127"/>
      <c r="M138" s="127"/>
      <c r="N138" s="127"/>
      <c r="O138" s="127"/>
      <c r="P138" s="127"/>
      <c r="Q138" s="127"/>
      <c r="R138" s="127"/>
      <c r="S138" s="127"/>
      <c r="T13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39" spans="1:20" s="123" customFormat="1">
      <c r="A139" s="127"/>
      <c r="B139" s="149"/>
      <c r="C139" s="1"/>
      <c r="D139" s="144"/>
      <c r="E139" s="127"/>
      <c r="F139" s="1"/>
      <c r="G139" s="1"/>
      <c r="H139" s="1"/>
      <c r="I139" s="127"/>
      <c r="J139" s="127"/>
      <c r="K139" s="91">
        <f>Tabla23[[#This Row],[HOMBRES]]+Tabla23[[#This Row],[MUJERES]]</f>
        <v>0</v>
      </c>
      <c r="L139" s="127"/>
      <c r="M139" s="127"/>
      <c r="N139" s="127"/>
      <c r="O139" s="127"/>
      <c r="P139" s="127"/>
      <c r="Q139" s="127"/>
      <c r="R139" s="127"/>
      <c r="S139" s="127"/>
      <c r="T13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0" spans="1:20" s="123" customFormat="1">
      <c r="A140" s="127"/>
      <c r="B140" s="149"/>
      <c r="C140" s="1"/>
      <c r="D140" s="144"/>
      <c r="E140" s="127"/>
      <c r="F140" s="1"/>
      <c r="G140" s="1"/>
      <c r="H140" s="1"/>
      <c r="I140" s="127"/>
      <c r="J140" s="127"/>
      <c r="K140" s="91">
        <f>Tabla23[[#This Row],[HOMBRES]]+Tabla23[[#This Row],[MUJERES]]</f>
        <v>0</v>
      </c>
      <c r="L140" s="127"/>
      <c r="M140" s="127"/>
      <c r="N140" s="127"/>
      <c r="O140" s="127"/>
      <c r="P140" s="127"/>
      <c r="Q140" s="127"/>
      <c r="R140" s="127"/>
      <c r="S140" s="127"/>
      <c r="T14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1" spans="1:20" s="123" customFormat="1">
      <c r="A141" s="127"/>
      <c r="B141" s="149"/>
      <c r="C141" s="1"/>
      <c r="D141" s="144"/>
      <c r="E141" s="127"/>
      <c r="F141" s="1"/>
      <c r="G141" s="1"/>
      <c r="H141" s="1"/>
      <c r="I141" s="127"/>
      <c r="J141" s="127"/>
      <c r="K141" s="91">
        <f>Tabla23[[#This Row],[HOMBRES]]+Tabla23[[#This Row],[MUJERES]]</f>
        <v>0</v>
      </c>
      <c r="L141" s="127"/>
      <c r="M141" s="127"/>
      <c r="N141" s="127"/>
      <c r="O141" s="127"/>
      <c r="P141" s="127"/>
      <c r="Q141" s="127"/>
      <c r="R141" s="127"/>
      <c r="S141" s="127"/>
      <c r="T14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2" spans="1:20" s="123" customFormat="1">
      <c r="A142" s="127"/>
      <c r="B142" s="149"/>
      <c r="C142" s="1"/>
      <c r="D142" s="144"/>
      <c r="E142" s="127"/>
      <c r="F142" s="1"/>
      <c r="G142" s="1"/>
      <c r="H142" s="1"/>
      <c r="I142" s="127"/>
      <c r="J142" s="127"/>
      <c r="K142" s="91">
        <f>Tabla23[[#This Row],[HOMBRES]]+Tabla23[[#This Row],[MUJERES]]</f>
        <v>0</v>
      </c>
      <c r="L142" s="127"/>
      <c r="M142" s="127"/>
      <c r="N142" s="127"/>
      <c r="O142" s="127"/>
      <c r="P142" s="127"/>
      <c r="Q142" s="127"/>
      <c r="R142" s="127"/>
      <c r="S142" s="127"/>
      <c r="T14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3" spans="1:20" s="123" customFormat="1">
      <c r="A143" s="127"/>
      <c r="B143" s="149"/>
      <c r="C143" s="1"/>
      <c r="D143" s="144"/>
      <c r="E143" s="127"/>
      <c r="F143" s="1"/>
      <c r="G143" s="1"/>
      <c r="H143" s="1"/>
      <c r="I143" s="127"/>
      <c r="J143" s="127"/>
      <c r="K143" s="91">
        <f>Tabla23[[#This Row],[HOMBRES]]+Tabla23[[#This Row],[MUJERES]]</f>
        <v>0</v>
      </c>
      <c r="L143" s="127"/>
      <c r="M143" s="127"/>
      <c r="N143" s="127"/>
      <c r="O143" s="127"/>
      <c r="P143" s="127"/>
      <c r="Q143" s="127"/>
      <c r="R143" s="127"/>
      <c r="S143" s="127"/>
      <c r="T14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4" spans="1:20" s="123" customFormat="1">
      <c r="A144" s="127"/>
      <c r="B144" s="149"/>
      <c r="C144" s="1"/>
      <c r="D144" s="144"/>
      <c r="E144" s="127"/>
      <c r="F144" s="1"/>
      <c r="G144" s="1"/>
      <c r="H144" s="1"/>
      <c r="I144" s="127"/>
      <c r="J144" s="127"/>
      <c r="K144" s="91">
        <f>Tabla23[[#This Row],[HOMBRES]]+Tabla23[[#This Row],[MUJERES]]</f>
        <v>0</v>
      </c>
      <c r="L144" s="127"/>
      <c r="M144" s="127"/>
      <c r="N144" s="127"/>
      <c r="O144" s="127"/>
      <c r="P144" s="127"/>
      <c r="Q144" s="127"/>
      <c r="R144" s="127"/>
      <c r="S144" s="127"/>
      <c r="T14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5" spans="1:20" s="123" customFormat="1">
      <c r="A145" s="127"/>
      <c r="B145" s="149"/>
      <c r="C145" s="1"/>
      <c r="D145" s="144"/>
      <c r="E145" s="127"/>
      <c r="F145" s="1"/>
      <c r="G145" s="1"/>
      <c r="H145" s="1"/>
      <c r="I145" s="127"/>
      <c r="J145" s="127"/>
      <c r="K145" s="91">
        <f>Tabla23[[#This Row],[HOMBRES]]+Tabla23[[#This Row],[MUJERES]]</f>
        <v>0</v>
      </c>
      <c r="L145" s="127"/>
      <c r="M145" s="127"/>
      <c r="N145" s="127"/>
      <c r="O145" s="127"/>
      <c r="P145" s="127"/>
      <c r="Q145" s="127"/>
      <c r="R145" s="127"/>
      <c r="S145" s="127"/>
      <c r="T14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6" spans="1:20" s="123" customFormat="1">
      <c r="A146" s="127"/>
      <c r="B146" s="149"/>
      <c r="C146" s="1"/>
      <c r="D146" s="144"/>
      <c r="E146" s="127"/>
      <c r="F146" s="1"/>
      <c r="G146" s="1"/>
      <c r="H146" s="1"/>
      <c r="I146" s="127"/>
      <c r="J146" s="127"/>
      <c r="K146" s="91">
        <f>Tabla23[[#This Row],[HOMBRES]]+Tabla23[[#This Row],[MUJERES]]</f>
        <v>0</v>
      </c>
      <c r="L146" s="127"/>
      <c r="M146" s="127"/>
      <c r="N146" s="127"/>
      <c r="O146" s="127"/>
      <c r="P146" s="127"/>
      <c r="Q146" s="127"/>
      <c r="R146" s="127"/>
      <c r="S146" s="127"/>
      <c r="T14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7" spans="1:20" s="123" customFormat="1">
      <c r="A147" s="127"/>
      <c r="B147" s="149"/>
      <c r="C147" s="1"/>
      <c r="D147" s="144"/>
      <c r="E147" s="127"/>
      <c r="F147" s="1"/>
      <c r="G147" s="1"/>
      <c r="H147" s="1"/>
      <c r="I147" s="127"/>
      <c r="J147" s="127"/>
      <c r="K147" s="91">
        <f>Tabla23[[#This Row],[HOMBRES]]+Tabla23[[#This Row],[MUJERES]]</f>
        <v>0</v>
      </c>
      <c r="L147" s="127"/>
      <c r="M147" s="127"/>
      <c r="N147" s="127"/>
      <c r="O147" s="127"/>
      <c r="P147" s="127"/>
      <c r="Q147" s="127"/>
      <c r="R147" s="127"/>
      <c r="S147" s="127"/>
      <c r="T14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8" spans="1:20" s="123" customFormat="1">
      <c r="A148" s="127"/>
      <c r="B148" s="149"/>
      <c r="C148" s="1"/>
      <c r="D148" s="144"/>
      <c r="E148" s="127"/>
      <c r="F148" s="1"/>
      <c r="G148" s="1"/>
      <c r="H148" s="1"/>
      <c r="I148" s="127"/>
      <c r="J148" s="127"/>
      <c r="K148" s="91">
        <f>Tabla23[[#This Row],[HOMBRES]]+Tabla23[[#This Row],[MUJERES]]</f>
        <v>0</v>
      </c>
      <c r="L148" s="127"/>
      <c r="M148" s="127"/>
      <c r="N148" s="127"/>
      <c r="O148" s="127"/>
      <c r="P148" s="127"/>
      <c r="Q148" s="127"/>
      <c r="R148" s="127"/>
      <c r="S148" s="127"/>
      <c r="T14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49" spans="1:20" s="123" customFormat="1">
      <c r="A149" s="127"/>
      <c r="B149" s="149"/>
      <c r="C149" s="1"/>
      <c r="D149" s="144"/>
      <c r="E149" s="127"/>
      <c r="F149" s="1"/>
      <c r="G149" s="1"/>
      <c r="H149" s="1"/>
      <c r="I149" s="127"/>
      <c r="J149" s="127"/>
      <c r="K149" s="91">
        <f>Tabla23[[#This Row],[HOMBRES]]+Tabla23[[#This Row],[MUJERES]]</f>
        <v>0</v>
      </c>
      <c r="L149" s="127"/>
      <c r="M149" s="127"/>
      <c r="N149" s="127"/>
      <c r="O149" s="127"/>
      <c r="P149" s="127"/>
      <c r="Q149" s="127"/>
      <c r="R149" s="127"/>
      <c r="S149" s="127"/>
      <c r="T14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0" spans="1:20" s="123" customFormat="1">
      <c r="A150" s="127"/>
      <c r="B150" s="149"/>
      <c r="C150" s="1"/>
      <c r="D150" s="144"/>
      <c r="E150" s="127"/>
      <c r="F150" s="1"/>
      <c r="G150" s="1"/>
      <c r="H150" s="1"/>
      <c r="I150" s="127"/>
      <c r="J150" s="127"/>
      <c r="K150" s="91">
        <f>Tabla23[[#This Row],[HOMBRES]]+Tabla23[[#This Row],[MUJERES]]</f>
        <v>0</v>
      </c>
      <c r="L150" s="127"/>
      <c r="M150" s="127"/>
      <c r="N150" s="127"/>
      <c r="O150" s="127"/>
      <c r="P150" s="127"/>
      <c r="Q150" s="127"/>
      <c r="R150" s="127"/>
      <c r="S150" s="127"/>
      <c r="T15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1" spans="1:20" s="123" customFormat="1">
      <c r="A151" s="127"/>
      <c r="B151" s="149"/>
      <c r="C151" s="1"/>
      <c r="D151" s="144"/>
      <c r="E151" s="127"/>
      <c r="F151" s="1"/>
      <c r="G151" s="1"/>
      <c r="H151" s="1"/>
      <c r="I151" s="127"/>
      <c r="J151" s="127"/>
      <c r="K151" s="91">
        <f>Tabla23[[#This Row],[HOMBRES]]+Tabla23[[#This Row],[MUJERES]]</f>
        <v>0</v>
      </c>
      <c r="L151" s="127"/>
      <c r="M151" s="127"/>
      <c r="N151" s="127"/>
      <c r="O151" s="127"/>
      <c r="P151" s="127"/>
      <c r="Q151" s="127"/>
      <c r="R151" s="127"/>
      <c r="S151" s="127"/>
      <c r="T15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2" spans="1:20" s="123" customFormat="1">
      <c r="A152" s="127"/>
      <c r="B152" s="149"/>
      <c r="C152" s="1"/>
      <c r="D152" s="144"/>
      <c r="E152" s="127"/>
      <c r="F152" s="1"/>
      <c r="G152" s="1"/>
      <c r="H152" s="1"/>
      <c r="I152" s="127"/>
      <c r="J152" s="127"/>
      <c r="K152" s="91">
        <f>Tabla23[[#This Row],[HOMBRES]]+Tabla23[[#This Row],[MUJERES]]</f>
        <v>0</v>
      </c>
      <c r="L152" s="127"/>
      <c r="M152" s="127"/>
      <c r="N152" s="127"/>
      <c r="O152" s="127"/>
      <c r="P152" s="127"/>
      <c r="Q152" s="127"/>
      <c r="R152" s="127"/>
      <c r="S152" s="127"/>
      <c r="T15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3" spans="1:20" s="123" customFormat="1">
      <c r="A153" s="127"/>
      <c r="B153" s="149"/>
      <c r="C153" s="1"/>
      <c r="D153" s="144"/>
      <c r="E153" s="127"/>
      <c r="F153" s="1"/>
      <c r="G153" s="1"/>
      <c r="H153" s="1"/>
      <c r="I153" s="127"/>
      <c r="J153" s="127"/>
      <c r="K153" s="91">
        <f>Tabla23[[#This Row],[HOMBRES]]+Tabla23[[#This Row],[MUJERES]]</f>
        <v>0</v>
      </c>
      <c r="L153" s="127"/>
      <c r="M153" s="127"/>
      <c r="N153" s="127"/>
      <c r="O153" s="127"/>
      <c r="P153" s="127"/>
      <c r="Q153" s="127"/>
      <c r="R153" s="127"/>
      <c r="S153" s="127"/>
      <c r="T15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4" spans="1:20" s="123" customFormat="1">
      <c r="A154" s="127"/>
      <c r="B154" s="149"/>
      <c r="C154" s="1"/>
      <c r="D154" s="144"/>
      <c r="E154" s="127"/>
      <c r="F154" s="1"/>
      <c r="G154" s="1"/>
      <c r="H154" s="1"/>
      <c r="I154" s="127"/>
      <c r="J154" s="127"/>
      <c r="K154" s="91">
        <f>Tabla23[[#This Row],[HOMBRES]]+Tabla23[[#This Row],[MUJERES]]</f>
        <v>0</v>
      </c>
      <c r="L154" s="127"/>
      <c r="M154" s="127"/>
      <c r="N154" s="127"/>
      <c r="O154" s="127"/>
      <c r="P154" s="127"/>
      <c r="Q154" s="127"/>
      <c r="R154" s="127"/>
      <c r="S154" s="127"/>
      <c r="T15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5" spans="1:20" s="123" customFormat="1">
      <c r="A155" s="127"/>
      <c r="B155" s="149"/>
      <c r="C155" s="1"/>
      <c r="D155" s="144"/>
      <c r="E155" s="127"/>
      <c r="F155" s="1"/>
      <c r="G155" s="1"/>
      <c r="H155" s="1"/>
      <c r="I155" s="127"/>
      <c r="J155" s="127"/>
      <c r="K155" s="91">
        <f>Tabla23[[#This Row],[HOMBRES]]+Tabla23[[#This Row],[MUJERES]]</f>
        <v>0</v>
      </c>
      <c r="L155" s="127"/>
      <c r="M155" s="127"/>
      <c r="N155" s="127"/>
      <c r="O155" s="127"/>
      <c r="P155" s="127"/>
      <c r="Q155" s="127"/>
      <c r="R155" s="127"/>
      <c r="S155" s="127"/>
      <c r="T15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6" spans="1:20" s="123" customFormat="1">
      <c r="A156" s="127"/>
      <c r="B156" s="149"/>
      <c r="C156" s="1"/>
      <c r="D156" s="144"/>
      <c r="E156" s="127"/>
      <c r="F156" s="1"/>
      <c r="G156" s="1"/>
      <c r="H156" s="1"/>
      <c r="I156" s="127"/>
      <c r="J156" s="127"/>
      <c r="K156" s="91">
        <f>Tabla23[[#This Row],[HOMBRES]]+Tabla23[[#This Row],[MUJERES]]</f>
        <v>0</v>
      </c>
      <c r="L156" s="127"/>
      <c r="M156" s="127"/>
      <c r="N156" s="127"/>
      <c r="O156" s="127"/>
      <c r="P156" s="127"/>
      <c r="Q156" s="127"/>
      <c r="R156" s="127"/>
      <c r="S156" s="127"/>
      <c r="T15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7" spans="1:20" s="123" customFormat="1">
      <c r="A157" s="127"/>
      <c r="B157" s="149"/>
      <c r="C157" s="1"/>
      <c r="D157" s="144"/>
      <c r="E157" s="127"/>
      <c r="F157" s="1"/>
      <c r="G157" s="1"/>
      <c r="H157" s="1"/>
      <c r="I157" s="127"/>
      <c r="J157" s="127"/>
      <c r="K157" s="91">
        <f>Tabla23[[#This Row],[HOMBRES]]+Tabla23[[#This Row],[MUJERES]]</f>
        <v>0</v>
      </c>
      <c r="L157" s="127"/>
      <c r="M157" s="127"/>
      <c r="N157" s="127"/>
      <c r="O157" s="127"/>
      <c r="P157" s="127"/>
      <c r="Q157" s="127"/>
      <c r="R157" s="127"/>
      <c r="S157" s="127"/>
      <c r="T15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8" spans="1:20" s="123" customFormat="1">
      <c r="A158" s="127"/>
      <c r="B158" s="149"/>
      <c r="C158" s="1"/>
      <c r="D158" s="144"/>
      <c r="E158" s="127"/>
      <c r="F158" s="1"/>
      <c r="G158" s="1"/>
      <c r="H158" s="1"/>
      <c r="I158" s="127"/>
      <c r="J158" s="127"/>
      <c r="K158" s="91">
        <f>Tabla23[[#This Row],[HOMBRES]]+Tabla23[[#This Row],[MUJERES]]</f>
        <v>0</v>
      </c>
      <c r="L158" s="127"/>
      <c r="M158" s="127"/>
      <c r="N158" s="127"/>
      <c r="O158" s="127"/>
      <c r="P158" s="127"/>
      <c r="Q158" s="127"/>
      <c r="R158" s="127"/>
      <c r="S158" s="127"/>
      <c r="T15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59" spans="1:20" s="123" customFormat="1">
      <c r="A159" s="127"/>
      <c r="B159" s="149"/>
      <c r="C159" s="1"/>
      <c r="D159" s="144"/>
      <c r="E159" s="127"/>
      <c r="F159" s="1"/>
      <c r="G159" s="1"/>
      <c r="H159" s="1"/>
      <c r="I159" s="127"/>
      <c r="J159" s="127"/>
      <c r="K159" s="91">
        <f>Tabla23[[#This Row],[HOMBRES]]+Tabla23[[#This Row],[MUJERES]]</f>
        <v>0</v>
      </c>
      <c r="L159" s="127"/>
      <c r="M159" s="127"/>
      <c r="N159" s="127"/>
      <c r="O159" s="127"/>
      <c r="P159" s="127"/>
      <c r="Q159" s="127"/>
      <c r="R159" s="127"/>
      <c r="S159" s="127"/>
      <c r="T15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0" spans="1:20" s="123" customFormat="1">
      <c r="A160" s="127"/>
      <c r="B160" s="149"/>
      <c r="C160" s="1"/>
      <c r="D160" s="144"/>
      <c r="E160" s="127"/>
      <c r="F160" s="1"/>
      <c r="G160" s="1"/>
      <c r="H160" s="1"/>
      <c r="I160" s="127"/>
      <c r="J160" s="127"/>
      <c r="K160" s="91">
        <f>Tabla23[[#This Row],[HOMBRES]]+Tabla23[[#This Row],[MUJERES]]</f>
        <v>0</v>
      </c>
      <c r="L160" s="127"/>
      <c r="M160" s="127"/>
      <c r="N160" s="127"/>
      <c r="O160" s="127"/>
      <c r="P160" s="127"/>
      <c r="Q160" s="127"/>
      <c r="R160" s="127"/>
      <c r="S160" s="127"/>
      <c r="T16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1" spans="1:20" s="123" customFormat="1">
      <c r="A161" s="127"/>
      <c r="B161" s="149"/>
      <c r="C161" s="1"/>
      <c r="D161" s="144"/>
      <c r="E161" s="127"/>
      <c r="F161" s="1"/>
      <c r="G161" s="1"/>
      <c r="H161" s="1"/>
      <c r="I161" s="127"/>
      <c r="J161" s="127"/>
      <c r="K161" s="91">
        <f>Tabla23[[#This Row],[HOMBRES]]+Tabla23[[#This Row],[MUJERES]]</f>
        <v>0</v>
      </c>
      <c r="L161" s="127"/>
      <c r="M161" s="127"/>
      <c r="N161" s="127"/>
      <c r="O161" s="127"/>
      <c r="P161" s="127"/>
      <c r="Q161" s="127"/>
      <c r="R161" s="127"/>
      <c r="S161" s="127"/>
      <c r="T16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2" spans="1:20" s="123" customFormat="1">
      <c r="A162" s="127"/>
      <c r="B162" s="149"/>
      <c r="C162" s="1"/>
      <c r="D162" s="144"/>
      <c r="E162" s="127"/>
      <c r="F162" s="1"/>
      <c r="G162" s="1"/>
      <c r="H162" s="1"/>
      <c r="I162" s="127"/>
      <c r="J162" s="127"/>
      <c r="K162" s="91">
        <f>Tabla23[[#This Row],[HOMBRES]]+Tabla23[[#This Row],[MUJERES]]</f>
        <v>0</v>
      </c>
      <c r="L162" s="127"/>
      <c r="M162" s="127"/>
      <c r="N162" s="127"/>
      <c r="O162" s="127"/>
      <c r="P162" s="127"/>
      <c r="Q162" s="127"/>
      <c r="R162" s="127"/>
      <c r="S162" s="127"/>
      <c r="T16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3" spans="1:20" s="123" customFormat="1">
      <c r="A163" s="127"/>
      <c r="B163" s="149"/>
      <c r="C163" s="1"/>
      <c r="D163" s="144"/>
      <c r="E163" s="127"/>
      <c r="F163" s="1"/>
      <c r="G163" s="1"/>
      <c r="H163" s="1"/>
      <c r="I163" s="127"/>
      <c r="J163" s="127"/>
      <c r="K163" s="91">
        <f>Tabla23[[#This Row],[HOMBRES]]+Tabla23[[#This Row],[MUJERES]]</f>
        <v>0</v>
      </c>
      <c r="L163" s="127"/>
      <c r="M163" s="127"/>
      <c r="N163" s="127"/>
      <c r="O163" s="127"/>
      <c r="P163" s="127"/>
      <c r="Q163" s="127"/>
      <c r="R163" s="127"/>
      <c r="S163" s="127"/>
      <c r="T16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4" spans="1:20" s="123" customFormat="1">
      <c r="A164" s="127"/>
      <c r="B164" s="149"/>
      <c r="C164" s="1"/>
      <c r="D164" s="144"/>
      <c r="E164" s="127"/>
      <c r="F164" s="1"/>
      <c r="G164" s="1"/>
      <c r="H164" s="1"/>
      <c r="I164" s="127"/>
      <c r="J164" s="127"/>
      <c r="K164" s="91">
        <f>Tabla23[[#This Row],[HOMBRES]]+Tabla23[[#This Row],[MUJERES]]</f>
        <v>0</v>
      </c>
      <c r="L164" s="127"/>
      <c r="M164" s="127"/>
      <c r="N164" s="127"/>
      <c r="O164" s="127"/>
      <c r="P164" s="127"/>
      <c r="Q164" s="127"/>
      <c r="R164" s="127"/>
      <c r="S164" s="127"/>
      <c r="T16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5" spans="1:20" s="123" customFormat="1">
      <c r="A165" s="127"/>
      <c r="B165" s="149"/>
      <c r="C165" s="1"/>
      <c r="D165" s="144"/>
      <c r="E165" s="127"/>
      <c r="F165" s="1"/>
      <c r="G165" s="1"/>
      <c r="H165" s="1"/>
      <c r="I165" s="127"/>
      <c r="J165" s="127"/>
      <c r="K165" s="91">
        <f>Tabla23[[#This Row],[HOMBRES]]+Tabla23[[#This Row],[MUJERES]]</f>
        <v>0</v>
      </c>
      <c r="L165" s="127"/>
      <c r="M165" s="127"/>
      <c r="N165" s="127"/>
      <c r="O165" s="127"/>
      <c r="P165" s="127"/>
      <c r="Q165" s="127"/>
      <c r="R165" s="127"/>
      <c r="S165" s="127"/>
      <c r="T16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6" spans="1:20" s="123" customFormat="1">
      <c r="A166" s="127"/>
      <c r="B166" s="149"/>
      <c r="C166" s="1"/>
      <c r="D166" s="144"/>
      <c r="E166" s="127"/>
      <c r="F166" s="1"/>
      <c r="G166" s="1"/>
      <c r="H166" s="1"/>
      <c r="I166" s="127"/>
      <c r="J166" s="127"/>
      <c r="K166" s="91">
        <f>Tabla23[[#This Row],[HOMBRES]]+Tabla23[[#This Row],[MUJERES]]</f>
        <v>0</v>
      </c>
      <c r="L166" s="127"/>
      <c r="M166" s="127"/>
      <c r="N166" s="127"/>
      <c r="O166" s="127"/>
      <c r="P166" s="127"/>
      <c r="Q166" s="127"/>
      <c r="R166" s="127"/>
      <c r="S166" s="127"/>
      <c r="T16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7" spans="1:20" s="123" customFormat="1">
      <c r="A167" s="127"/>
      <c r="B167" s="149"/>
      <c r="C167" s="1"/>
      <c r="D167" s="144"/>
      <c r="E167" s="127"/>
      <c r="F167" s="1"/>
      <c r="G167" s="1"/>
      <c r="H167" s="1"/>
      <c r="I167" s="127"/>
      <c r="J167" s="127"/>
      <c r="K167" s="91">
        <f>Tabla23[[#This Row],[HOMBRES]]+Tabla23[[#This Row],[MUJERES]]</f>
        <v>0</v>
      </c>
      <c r="L167" s="127"/>
      <c r="M167" s="127"/>
      <c r="N167" s="127"/>
      <c r="O167" s="127"/>
      <c r="P167" s="127"/>
      <c r="Q167" s="127"/>
      <c r="R167" s="127"/>
      <c r="S167" s="127"/>
      <c r="T16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8" spans="1:20" s="123" customFormat="1">
      <c r="A168" s="127"/>
      <c r="B168" s="149"/>
      <c r="C168" s="1"/>
      <c r="D168" s="144"/>
      <c r="E168" s="127"/>
      <c r="F168" s="1"/>
      <c r="G168" s="1"/>
      <c r="H168" s="1"/>
      <c r="I168" s="127"/>
      <c r="J168" s="127"/>
      <c r="K168" s="91">
        <f>Tabla23[[#This Row],[HOMBRES]]+Tabla23[[#This Row],[MUJERES]]</f>
        <v>0</v>
      </c>
      <c r="L168" s="127"/>
      <c r="M168" s="127"/>
      <c r="N168" s="127"/>
      <c r="O168" s="127"/>
      <c r="P168" s="127"/>
      <c r="Q168" s="127"/>
      <c r="R168" s="127"/>
      <c r="S168" s="127"/>
      <c r="T16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69" spans="1:20" s="123" customFormat="1">
      <c r="A169" s="127"/>
      <c r="B169" s="149"/>
      <c r="C169" s="1"/>
      <c r="D169" s="144"/>
      <c r="E169" s="127"/>
      <c r="F169" s="1"/>
      <c r="G169" s="1"/>
      <c r="H169" s="1"/>
      <c r="I169" s="127"/>
      <c r="J169" s="127"/>
      <c r="K169" s="91">
        <f>Tabla23[[#This Row],[HOMBRES]]+Tabla23[[#This Row],[MUJERES]]</f>
        <v>0</v>
      </c>
      <c r="L169" s="127"/>
      <c r="M169" s="127"/>
      <c r="N169" s="127"/>
      <c r="O169" s="127"/>
      <c r="P169" s="127"/>
      <c r="Q169" s="127"/>
      <c r="R169" s="127"/>
      <c r="S169" s="127"/>
      <c r="T16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0" spans="1:20" s="123" customFormat="1">
      <c r="A170" s="127"/>
      <c r="B170" s="149"/>
      <c r="C170" s="1"/>
      <c r="D170" s="144"/>
      <c r="E170" s="127"/>
      <c r="F170" s="1"/>
      <c r="G170" s="1"/>
      <c r="H170" s="1"/>
      <c r="I170" s="127"/>
      <c r="J170" s="127"/>
      <c r="K170" s="91">
        <f>Tabla23[[#This Row],[HOMBRES]]+Tabla23[[#This Row],[MUJERES]]</f>
        <v>0</v>
      </c>
      <c r="L170" s="127"/>
      <c r="M170" s="127"/>
      <c r="N170" s="127"/>
      <c r="O170" s="127"/>
      <c r="P170" s="127"/>
      <c r="Q170" s="127"/>
      <c r="R170" s="127"/>
      <c r="S170" s="127"/>
      <c r="T17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1" spans="1:20" s="123" customFormat="1">
      <c r="A171" s="127"/>
      <c r="B171" s="149"/>
      <c r="C171" s="1"/>
      <c r="D171" s="144"/>
      <c r="E171" s="127"/>
      <c r="F171" s="1"/>
      <c r="G171" s="1"/>
      <c r="H171" s="1"/>
      <c r="I171" s="127"/>
      <c r="J171" s="127"/>
      <c r="K171" s="91">
        <f>Tabla23[[#This Row],[HOMBRES]]+Tabla23[[#This Row],[MUJERES]]</f>
        <v>0</v>
      </c>
      <c r="L171" s="127"/>
      <c r="M171" s="127"/>
      <c r="N171" s="127"/>
      <c r="O171" s="127"/>
      <c r="P171" s="127"/>
      <c r="Q171" s="127"/>
      <c r="R171" s="127"/>
      <c r="S171" s="127"/>
      <c r="T17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2" spans="1:20" s="123" customFormat="1">
      <c r="A172" s="127"/>
      <c r="B172" s="149"/>
      <c r="C172" s="1"/>
      <c r="D172" s="144"/>
      <c r="E172" s="127"/>
      <c r="F172" s="1"/>
      <c r="G172" s="1"/>
      <c r="H172" s="1"/>
      <c r="I172" s="127"/>
      <c r="J172" s="127"/>
      <c r="K172" s="91">
        <f>Tabla23[[#This Row],[HOMBRES]]+Tabla23[[#This Row],[MUJERES]]</f>
        <v>0</v>
      </c>
      <c r="L172" s="127"/>
      <c r="M172" s="127"/>
      <c r="N172" s="127"/>
      <c r="O172" s="127"/>
      <c r="P172" s="127"/>
      <c r="Q172" s="127"/>
      <c r="R172" s="127"/>
      <c r="S172" s="127"/>
      <c r="T17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3" spans="1:20" s="123" customFormat="1">
      <c r="A173" s="127"/>
      <c r="B173" s="149"/>
      <c r="C173" s="1"/>
      <c r="D173" s="144"/>
      <c r="E173" s="127"/>
      <c r="F173" s="1"/>
      <c r="G173" s="1"/>
      <c r="H173" s="1"/>
      <c r="I173" s="127"/>
      <c r="J173" s="127"/>
      <c r="K173" s="91">
        <f>Tabla23[[#This Row],[HOMBRES]]+Tabla23[[#This Row],[MUJERES]]</f>
        <v>0</v>
      </c>
      <c r="L173" s="127"/>
      <c r="M173" s="127"/>
      <c r="N173" s="127"/>
      <c r="O173" s="127"/>
      <c r="P173" s="127"/>
      <c r="Q173" s="127"/>
      <c r="R173" s="127"/>
      <c r="S173" s="127"/>
      <c r="T17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4" spans="1:20" s="123" customFormat="1">
      <c r="A174" s="127"/>
      <c r="B174" s="149"/>
      <c r="C174" s="1"/>
      <c r="D174" s="144"/>
      <c r="E174" s="127"/>
      <c r="F174" s="1"/>
      <c r="G174" s="1"/>
      <c r="H174" s="1"/>
      <c r="I174" s="127"/>
      <c r="J174" s="127"/>
      <c r="K174" s="91">
        <f>Tabla23[[#This Row],[HOMBRES]]+Tabla23[[#This Row],[MUJERES]]</f>
        <v>0</v>
      </c>
      <c r="L174" s="127"/>
      <c r="M174" s="127"/>
      <c r="N174" s="127"/>
      <c r="O174" s="127"/>
      <c r="P174" s="127"/>
      <c r="Q174" s="127"/>
      <c r="R174" s="127"/>
      <c r="S174" s="127"/>
      <c r="T17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5" spans="1:20" s="123" customFormat="1">
      <c r="A175" s="127"/>
      <c r="B175" s="149"/>
      <c r="C175" s="1"/>
      <c r="D175" s="144"/>
      <c r="E175" s="127"/>
      <c r="F175" s="1"/>
      <c r="G175" s="1"/>
      <c r="H175" s="1"/>
      <c r="I175" s="127"/>
      <c r="J175" s="127"/>
      <c r="K175" s="91">
        <f>Tabla23[[#This Row],[HOMBRES]]+Tabla23[[#This Row],[MUJERES]]</f>
        <v>0</v>
      </c>
      <c r="L175" s="127"/>
      <c r="M175" s="127"/>
      <c r="N175" s="127"/>
      <c r="O175" s="127"/>
      <c r="P175" s="127"/>
      <c r="Q175" s="127"/>
      <c r="R175" s="127"/>
      <c r="S175" s="127"/>
      <c r="T17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6" spans="1:20" s="123" customFormat="1">
      <c r="A176" s="127"/>
      <c r="B176" s="149"/>
      <c r="C176" s="1"/>
      <c r="D176" s="144"/>
      <c r="E176" s="127"/>
      <c r="F176" s="1"/>
      <c r="G176" s="1"/>
      <c r="H176" s="1"/>
      <c r="I176" s="127"/>
      <c r="J176" s="127"/>
      <c r="K176" s="91">
        <f>Tabla23[[#This Row],[HOMBRES]]+Tabla23[[#This Row],[MUJERES]]</f>
        <v>0</v>
      </c>
      <c r="L176" s="127"/>
      <c r="M176" s="127"/>
      <c r="N176" s="127"/>
      <c r="O176" s="127"/>
      <c r="P176" s="127"/>
      <c r="Q176" s="127"/>
      <c r="R176" s="127"/>
      <c r="S176" s="127"/>
      <c r="T17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7" spans="1:20" s="123" customFormat="1">
      <c r="A177" s="127"/>
      <c r="B177" s="149"/>
      <c r="C177" s="1"/>
      <c r="D177" s="144"/>
      <c r="E177" s="127"/>
      <c r="F177" s="1"/>
      <c r="G177" s="1"/>
      <c r="H177" s="1"/>
      <c r="I177" s="127"/>
      <c r="J177" s="127"/>
      <c r="K177" s="91">
        <f>Tabla23[[#This Row],[HOMBRES]]+Tabla23[[#This Row],[MUJERES]]</f>
        <v>0</v>
      </c>
      <c r="L177" s="127"/>
      <c r="M177" s="127"/>
      <c r="N177" s="127"/>
      <c r="O177" s="127"/>
      <c r="P177" s="127"/>
      <c r="Q177" s="127"/>
      <c r="R177" s="127"/>
      <c r="S177" s="127"/>
      <c r="T17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8" spans="1:20" s="123" customFormat="1">
      <c r="A178" s="127"/>
      <c r="B178" s="149"/>
      <c r="C178" s="1"/>
      <c r="D178" s="144"/>
      <c r="E178" s="127"/>
      <c r="F178" s="1"/>
      <c r="G178" s="1"/>
      <c r="H178" s="1"/>
      <c r="I178" s="127"/>
      <c r="J178" s="127"/>
      <c r="K178" s="91">
        <f>Tabla23[[#This Row],[HOMBRES]]+Tabla23[[#This Row],[MUJERES]]</f>
        <v>0</v>
      </c>
      <c r="L178" s="127"/>
      <c r="M178" s="127"/>
      <c r="N178" s="127"/>
      <c r="O178" s="127"/>
      <c r="P178" s="127"/>
      <c r="Q178" s="127"/>
      <c r="R178" s="127"/>
      <c r="S178" s="127"/>
      <c r="T17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79" spans="1:20" s="123" customFormat="1">
      <c r="A179" s="127"/>
      <c r="B179" s="149"/>
      <c r="C179" s="1"/>
      <c r="D179" s="144"/>
      <c r="E179" s="127"/>
      <c r="F179" s="1"/>
      <c r="G179" s="1"/>
      <c r="H179" s="1"/>
      <c r="I179" s="127"/>
      <c r="J179" s="127"/>
      <c r="K179" s="91">
        <f>Tabla23[[#This Row],[HOMBRES]]+Tabla23[[#This Row],[MUJERES]]</f>
        <v>0</v>
      </c>
      <c r="L179" s="127"/>
      <c r="M179" s="127"/>
      <c r="N179" s="127"/>
      <c r="O179" s="127"/>
      <c r="P179" s="127"/>
      <c r="Q179" s="127"/>
      <c r="R179" s="127"/>
      <c r="S179" s="127"/>
      <c r="T17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0" spans="1:20" s="123" customFormat="1">
      <c r="A180" s="127"/>
      <c r="B180" s="149"/>
      <c r="C180" s="1"/>
      <c r="D180" s="144"/>
      <c r="E180" s="127"/>
      <c r="F180" s="1"/>
      <c r="G180" s="1"/>
      <c r="H180" s="1"/>
      <c r="I180" s="127"/>
      <c r="J180" s="127"/>
      <c r="K180" s="91">
        <f>Tabla23[[#This Row],[HOMBRES]]+Tabla23[[#This Row],[MUJERES]]</f>
        <v>0</v>
      </c>
      <c r="L180" s="127"/>
      <c r="M180" s="127"/>
      <c r="N180" s="127"/>
      <c r="O180" s="127"/>
      <c r="P180" s="127"/>
      <c r="Q180" s="127"/>
      <c r="R180" s="127"/>
      <c r="S180" s="127"/>
      <c r="T18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1" spans="1:20" s="123" customFormat="1">
      <c r="A181" s="127"/>
      <c r="B181" s="149"/>
      <c r="C181" s="1"/>
      <c r="D181" s="144"/>
      <c r="E181" s="127"/>
      <c r="F181" s="1"/>
      <c r="G181" s="1"/>
      <c r="H181" s="1"/>
      <c r="I181" s="127"/>
      <c r="J181" s="127"/>
      <c r="K181" s="91">
        <f>Tabla23[[#This Row],[HOMBRES]]+Tabla23[[#This Row],[MUJERES]]</f>
        <v>0</v>
      </c>
      <c r="L181" s="127"/>
      <c r="M181" s="127"/>
      <c r="N181" s="127"/>
      <c r="O181" s="127"/>
      <c r="P181" s="127"/>
      <c r="Q181" s="127"/>
      <c r="R181" s="127"/>
      <c r="S181" s="127"/>
      <c r="T18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2" spans="1:20" s="123" customFormat="1">
      <c r="A182" s="127"/>
      <c r="B182" s="149"/>
      <c r="C182" s="1"/>
      <c r="D182" s="144"/>
      <c r="E182" s="127"/>
      <c r="F182" s="1"/>
      <c r="G182" s="1"/>
      <c r="H182" s="1"/>
      <c r="I182" s="127"/>
      <c r="J182" s="127"/>
      <c r="K182" s="91">
        <f>Tabla23[[#This Row],[HOMBRES]]+Tabla23[[#This Row],[MUJERES]]</f>
        <v>0</v>
      </c>
      <c r="L182" s="127"/>
      <c r="M182" s="127"/>
      <c r="N182" s="127"/>
      <c r="O182" s="127"/>
      <c r="P182" s="127"/>
      <c r="Q182" s="127"/>
      <c r="R182" s="127"/>
      <c r="S182" s="127"/>
      <c r="T18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3" spans="1:20" s="123" customFormat="1">
      <c r="A183" s="127"/>
      <c r="B183" s="149"/>
      <c r="C183" s="1"/>
      <c r="D183" s="144"/>
      <c r="E183" s="127"/>
      <c r="F183" s="1"/>
      <c r="G183" s="1"/>
      <c r="H183" s="1"/>
      <c r="I183" s="127"/>
      <c r="J183" s="127"/>
      <c r="K183" s="91">
        <f>Tabla23[[#This Row],[HOMBRES]]+Tabla23[[#This Row],[MUJERES]]</f>
        <v>0</v>
      </c>
      <c r="L183" s="127"/>
      <c r="M183" s="127"/>
      <c r="N183" s="127"/>
      <c r="O183" s="127"/>
      <c r="P183" s="127"/>
      <c r="Q183" s="127"/>
      <c r="R183" s="127"/>
      <c r="S183" s="127"/>
      <c r="T18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4" spans="1:20" s="123" customFormat="1">
      <c r="A184" s="127"/>
      <c r="B184" s="149"/>
      <c r="C184" s="1"/>
      <c r="D184" s="144"/>
      <c r="E184" s="127"/>
      <c r="F184" s="1"/>
      <c r="G184" s="1"/>
      <c r="H184" s="1"/>
      <c r="I184" s="127"/>
      <c r="J184" s="127"/>
      <c r="K184" s="91">
        <f>Tabla23[[#This Row],[HOMBRES]]+Tabla23[[#This Row],[MUJERES]]</f>
        <v>0</v>
      </c>
      <c r="L184" s="127"/>
      <c r="M184" s="127"/>
      <c r="N184" s="127"/>
      <c r="O184" s="127"/>
      <c r="P184" s="127"/>
      <c r="Q184" s="127"/>
      <c r="R184" s="127"/>
      <c r="S184" s="127"/>
      <c r="T18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5" spans="1:20" s="123" customFormat="1">
      <c r="A185" s="127"/>
      <c r="B185" s="149"/>
      <c r="C185" s="1"/>
      <c r="D185" s="144"/>
      <c r="E185" s="127"/>
      <c r="F185" s="1"/>
      <c r="G185" s="1"/>
      <c r="H185" s="1"/>
      <c r="I185" s="127"/>
      <c r="J185" s="127"/>
      <c r="K185" s="91">
        <f>Tabla23[[#This Row],[HOMBRES]]+Tabla23[[#This Row],[MUJERES]]</f>
        <v>0</v>
      </c>
      <c r="L185" s="127"/>
      <c r="M185" s="127"/>
      <c r="N185" s="127"/>
      <c r="O185" s="127"/>
      <c r="P185" s="127"/>
      <c r="Q185" s="127"/>
      <c r="R185" s="127"/>
      <c r="S185" s="127"/>
      <c r="T18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6" spans="1:20" s="123" customFormat="1">
      <c r="A186" s="127"/>
      <c r="B186" s="149"/>
      <c r="C186" s="1"/>
      <c r="D186" s="144"/>
      <c r="E186" s="127"/>
      <c r="F186" s="1"/>
      <c r="G186" s="1"/>
      <c r="H186" s="1"/>
      <c r="I186" s="127"/>
      <c r="J186" s="127"/>
      <c r="K186" s="91">
        <f>Tabla23[[#This Row],[HOMBRES]]+Tabla23[[#This Row],[MUJERES]]</f>
        <v>0</v>
      </c>
      <c r="L186" s="127"/>
      <c r="M186" s="127"/>
      <c r="N186" s="127"/>
      <c r="O186" s="127"/>
      <c r="P186" s="127"/>
      <c r="Q186" s="127"/>
      <c r="R186" s="127"/>
      <c r="S186" s="127"/>
      <c r="T18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7" spans="1:20" s="123" customFormat="1">
      <c r="A187" s="127"/>
      <c r="B187" s="149"/>
      <c r="C187" s="1"/>
      <c r="D187" s="144"/>
      <c r="E187" s="127"/>
      <c r="F187" s="1"/>
      <c r="G187" s="1"/>
      <c r="H187" s="1"/>
      <c r="I187" s="127"/>
      <c r="J187" s="127"/>
      <c r="K187" s="91">
        <f>Tabla23[[#This Row],[HOMBRES]]+Tabla23[[#This Row],[MUJERES]]</f>
        <v>0</v>
      </c>
      <c r="L187" s="127"/>
      <c r="M187" s="127"/>
      <c r="N187" s="127"/>
      <c r="O187" s="127"/>
      <c r="P187" s="127"/>
      <c r="Q187" s="127"/>
      <c r="R187" s="127"/>
      <c r="S187" s="127"/>
      <c r="T18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8" spans="1:20" s="123" customFormat="1">
      <c r="A188" s="127"/>
      <c r="B188" s="149"/>
      <c r="C188" s="1"/>
      <c r="D188" s="144"/>
      <c r="E188" s="127"/>
      <c r="F188" s="1"/>
      <c r="G188" s="1"/>
      <c r="H188" s="1"/>
      <c r="I188" s="127"/>
      <c r="J188" s="127"/>
      <c r="K188" s="91">
        <f>Tabla23[[#This Row],[HOMBRES]]+Tabla23[[#This Row],[MUJERES]]</f>
        <v>0</v>
      </c>
      <c r="L188" s="127"/>
      <c r="M188" s="127"/>
      <c r="N188" s="127"/>
      <c r="O188" s="127"/>
      <c r="P188" s="127"/>
      <c r="Q188" s="127"/>
      <c r="R188" s="127"/>
      <c r="S188" s="127"/>
      <c r="T18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89" spans="1:20" s="123" customFormat="1">
      <c r="A189" s="127"/>
      <c r="B189" s="149"/>
      <c r="C189" s="1"/>
      <c r="D189" s="144"/>
      <c r="E189" s="127"/>
      <c r="F189" s="1"/>
      <c r="G189" s="1"/>
      <c r="H189" s="1"/>
      <c r="I189" s="127"/>
      <c r="J189" s="127"/>
      <c r="K189" s="91">
        <f>Tabla23[[#This Row],[HOMBRES]]+Tabla23[[#This Row],[MUJERES]]</f>
        <v>0</v>
      </c>
      <c r="L189" s="127"/>
      <c r="M189" s="127"/>
      <c r="N189" s="127"/>
      <c r="O189" s="127"/>
      <c r="P189" s="127"/>
      <c r="Q189" s="127"/>
      <c r="R189" s="127"/>
      <c r="S189" s="127"/>
      <c r="T18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0" spans="1:20" s="123" customFormat="1">
      <c r="A190" s="127"/>
      <c r="B190" s="149"/>
      <c r="C190" s="1"/>
      <c r="D190" s="144"/>
      <c r="E190" s="127"/>
      <c r="F190" s="1"/>
      <c r="G190" s="1"/>
      <c r="H190" s="1"/>
      <c r="I190" s="127"/>
      <c r="J190" s="127"/>
      <c r="K190" s="91">
        <f>Tabla23[[#This Row],[HOMBRES]]+Tabla23[[#This Row],[MUJERES]]</f>
        <v>0</v>
      </c>
      <c r="L190" s="127"/>
      <c r="M190" s="127"/>
      <c r="N190" s="127"/>
      <c r="O190" s="127"/>
      <c r="P190" s="127"/>
      <c r="Q190" s="127"/>
      <c r="R190" s="127"/>
      <c r="S190" s="127"/>
      <c r="T19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1" spans="1:20" s="123" customFormat="1">
      <c r="A191" s="127"/>
      <c r="B191" s="149"/>
      <c r="C191" s="1"/>
      <c r="D191" s="144"/>
      <c r="E191" s="127"/>
      <c r="F191" s="1"/>
      <c r="G191" s="1"/>
      <c r="H191" s="1"/>
      <c r="I191" s="127"/>
      <c r="J191" s="127"/>
      <c r="K191" s="91">
        <f>Tabla23[[#This Row],[HOMBRES]]+Tabla23[[#This Row],[MUJERES]]</f>
        <v>0</v>
      </c>
      <c r="L191" s="127"/>
      <c r="M191" s="127"/>
      <c r="N191" s="127"/>
      <c r="O191" s="127"/>
      <c r="P191" s="127"/>
      <c r="Q191" s="127"/>
      <c r="R191" s="127"/>
      <c r="S191" s="127"/>
      <c r="T19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2" spans="1:20" s="123" customFormat="1">
      <c r="A192" s="127"/>
      <c r="B192" s="149"/>
      <c r="C192" s="1"/>
      <c r="D192" s="144"/>
      <c r="E192" s="127"/>
      <c r="F192" s="1"/>
      <c r="G192" s="1"/>
      <c r="H192" s="1"/>
      <c r="I192" s="127"/>
      <c r="J192" s="127"/>
      <c r="K192" s="91">
        <f>Tabla23[[#This Row],[HOMBRES]]+Tabla23[[#This Row],[MUJERES]]</f>
        <v>0</v>
      </c>
      <c r="L192" s="127"/>
      <c r="M192" s="127"/>
      <c r="N192" s="127"/>
      <c r="O192" s="127"/>
      <c r="P192" s="127"/>
      <c r="Q192" s="127"/>
      <c r="R192" s="127"/>
      <c r="S192" s="127"/>
      <c r="T19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3" spans="1:20" s="123" customFormat="1">
      <c r="A193" s="127"/>
      <c r="B193" s="149"/>
      <c r="C193" s="1"/>
      <c r="D193" s="144"/>
      <c r="E193" s="127"/>
      <c r="F193" s="1"/>
      <c r="G193" s="1"/>
      <c r="H193" s="1"/>
      <c r="I193" s="127"/>
      <c r="J193" s="127"/>
      <c r="K193" s="91">
        <f>Tabla23[[#This Row],[HOMBRES]]+Tabla23[[#This Row],[MUJERES]]</f>
        <v>0</v>
      </c>
      <c r="L193" s="127"/>
      <c r="M193" s="127"/>
      <c r="N193" s="127"/>
      <c r="O193" s="127"/>
      <c r="P193" s="127"/>
      <c r="Q193" s="127"/>
      <c r="R193" s="127"/>
      <c r="S193" s="127"/>
      <c r="T19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4" spans="1:20" s="123" customFormat="1">
      <c r="A194" s="127"/>
      <c r="B194" s="149"/>
      <c r="C194" s="1"/>
      <c r="D194" s="144"/>
      <c r="E194" s="127"/>
      <c r="F194" s="1"/>
      <c r="G194" s="1"/>
      <c r="H194" s="1"/>
      <c r="I194" s="127"/>
      <c r="J194" s="127"/>
      <c r="K194" s="91">
        <f>Tabla23[[#This Row],[HOMBRES]]+Tabla23[[#This Row],[MUJERES]]</f>
        <v>0</v>
      </c>
      <c r="L194" s="127"/>
      <c r="M194" s="127"/>
      <c r="N194" s="127"/>
      <c r="O194" s="127"/>
      <c r="P194" s="127"/>
      <c r="Q194" s="127"/>
      <c r="R194" s="127"/>
      <c r="S194" s="127"/>
      <c r="T19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5" spans="1:20" s="123" customFormat="1">
      <c r="A195" s="127"/>
      <c r="B195" s="149"/>
      <c r="C195" s="1"/>
      <c r="D195" s="144"/>
      <c r="E195" s="127"/>
      <c r="F195" s="1"/>
      <c r="G195" s="1"/>
      <c r="H195" s="1"/>
      <c r="I195" s="127"/>
      <c r="J195" s="127"/>
      <c r="K195" s="91">
        <f>Tabla23[[#This Row],[HOMBRES]]+Tabla23[[#This Row],[MUJERES]]</f>
        <v>0</v>
      </c>
      <c r="L195" s="127"/>
      <c r="M195" s="127"/>
      <c r="N195" s="127"/>
      <c r="O195" s="127"/>
      <c r="P195" s="127"/>
      <c r="Q195" s="127"/>
      <c r="R195" s="127"/>
      <c r="S195" s="127"/>
      <c r="T19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6" spans="1:20" s="123" customFormat="1">
      <c r="A196" s="127"/>
      <c r="B196" s="149"/>
      <c r="C196" s="1"/>
      <c r="D196" s="144"/>
      <c r="E196" s="127"/>
      <c r="F196" s="1"/>
      <c r="G196" s="1"/>
      <c r="H196" s="1"/>
      <c r="I196" s="127"/>
      <c r="J196" s="127"/>
      <c r="K196" s="91">
        <f>Tabla23[[#This Row],[HOMBRES]]+Tabla23[[#This Row],[MUJERES]]</f>
        <v>0</v>
      </c>
      <c r="L196" s="127"/>
      <c r="M196" s="127"/>
      <c r="N196" s="127"/>
      <c r="O196" s="127"/>
      <c r="P196" s="127"/>
      <c r="Q196" s="127"/>
      <c r="R196" s="127"/>
      <c r="S196" s="127"/>
      <c r="T19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7" spans="1:20" s="123" customFormat="1">
      <c r="A197" s="127"/>
      <c r="B197" s="149"/>
      <c r="C197" s="1"/>
      <c r="D197" s="144"/>
      <c r="E197" s="127"/>
      <c r="F197" s="1"/>
      <c r="G197" s="1"/>
      <c r="H197" s="1"/>
      <c r="I197" s="127"/>
      <c r="J197" s="127"/>
      <c r="K197" s="91">
        <f>Tabla23[[#This Row],[HOMBRES]]+Tabla23[[#This Row],[MUJERES]]</f>
        <v>0</v>
      </c>
      <c r="L197" s="127"/>
      <c r="M197" s="127"/>
      <c r="N197" s="127"/>
      <c r="O197" s="127"/>
      <c r="P197" s="127"/>
      <c r="Q197" s="127"/>
      <c r="R197" s="127"/>
      <c r="S197" s="127"/>
      <c r="T19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8" spans="1:20" s="123" customFormat="1">
      <c r="A198" s="127"/>
      <c r="B198" s="149"/>
      <c r="C198" s="1"/>
      <c r="D198" s="144"/>
      <c r="E198" s="127"/>
      <c r="F198" s="1"/>
      <c r="G198" s="1"/>
      <c r="H198" s="1"/>
      <c r="I198" s="127"/>
      <c r="J198" s="127"/>
      <c r="K198" s="91">
        <f>Tabla23[[#This Row],[HOMBRES]]+Tabla23[[#This Row],[MUJERES]]</f>
        <v>0</v>
      </c>
      <c r="L198" s="127"/>
      <c r="M198" s="127"/>
      <c r="N198" s="127"/>
      <c r="O198" s="127"/>
      <c r="P198" s="127"/>
      <c r="Q198" s="127"/>
      <c r="R198" s="127"/>
      <c r="S198" s="127"/>
      <c r="T19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199" spans="1:20" s="123" customFormat="1">
      <c r="A199" s="127"/>
      <c r="B199" s="149"/>
      <c r="C199" s="1"/>
      <c r="D199" s="144"/>
      <c r="E199" s="127"/>
      <c r="F199" s="1"/>
      <c r="G199" s="1"/>
      <c r="H199" s="1"/>
      <c r="I199" s="127"/>
      <c r="J199" s="127"/>
      <c r="K199" s="91">
        <f>Tabla23[[#This Row],[HOMBRES]]+Tabla23[[#This Row],[MUJERES]]</f>
        <v>0</v>
      </c>
      <c r="L199" s="127"/>
      <c r="M199" s="127"/>
      <c r="N199" s="127"/>
      <c r="O199" s="127"/>
      <c r="P199" s="127"/>
      <c r="Q199" s="127"/>
      <c r="R199" s="127"/>
      <c r="S199" s="127"/>
      <c r="T19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0" spans="1:20" s="123" customFormat="1">
      <c r="A200" s="127"/>
      <c r="B200" s="149"/>
      <c r="C200" s="1"/>
      <c r="D200" s="144"/>
      <c r="E200" s="127"/>
      <c r="F200" s="1"/>
      <c r="G200" s="1"/>
      <c r="H200" s="1"/>
      <c r="I200" s="127"/>
      <c r="J200" s="127"/>
      <c r="K200" s="91">
        <f>Tabla23[[#This Row],[HOMBRES]]+Tabla23[[#This Row],[MUJERES]]</f>
        <v>0</v>
      </c>
      <c r="L200" s="127"/>
      <c r="M200" s="127"/>
      <c r="N200" s="127"/>
      <c r="O200" s="127"/>
      <c r="P200" s="127"/>
      <c r="Q200" s="127"/>
      <c r="R200" s="127"/>
      <c r="S200" s="127"/>
      <c r="T20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1" spans="1:20" s="123" customFormat="1">
      <c r="A201" s="127"/>
      <c r="B201" s="149"/>
      <c r="C201" s="1"/>
      <c r="D201" s="144"/>
      <c r="E201" s="127"/>
      <c r="F201" s="1"/>
      <c r="G201" s="1"/>
      <c r="H201" s="1"/>
      <c r="I201" s="127"/>
      <c r="J201" s="127"/>
      <c r="K201" s="91">
        <f>Tabla23[[#This Row],[HOMBRES]]+Tabla23[[#This Row],[MUJERES]]</f>
        <v>0</v>
      </c>
      <c r="L201" s="127"/>
      <c r="M201" s="127"/>
      <c r="N201" s="127"/>
      <c r="O201" s="127"/>
      <c r="P201" s="127"/>
      <c r="Q201" s="127"/>
      <c r="R201" s="127"/>
      <c r="S201" s="127"/>
      <c r="T20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2" spans="1:20" s="123" customFormat="1">
      <c r="A202" s="127"/>
      <c r="B202" s="149"/>
      <c r="C202" s="1"/>
      <c r="D202" s="144"/>
      <c r="E202" s="127"/>
      <c r="F202" s="1"/>
      <c r="G202" s="1"/>
      <c r="H202" s="1"/>
      <c r="I202" s="127"/>
      <c r="J202" s="127"/>
      <c r="K202" s="91">
        <f>Tabla23[[#This Row],[HOMBRES]]+Tabla23[[#This Row],[MUJERES]]</f>
        <v>0</v>
      </c>
      <c r="L202" s="127"/>
      <c r="M202" s="127"/>
      <c r="N202" s="127"/>
      <c r="O202" s="127"/>
      <c r="P202" s="127"/>
      <c r="Q202" s="127"/>
      <c r="R202" s="127"/>
      <c r="S202" s="127"/>
      <c r="T20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3" spans="1:20" s="123" customFormat="1">
      <c r="A203" s="127"/>
      <c r="B203" s="149"/>
      <c r="C203" s="1"/>
      <c r="D203" s="144"/>
      <c r="E203" s="127"/>
      <c r="F203" s="1"/>
      <c r="G203" s="1"/>
      <c r="H203" s="1"/>
      <c r="I203" s="127"/>
      <c r="J203" s="127"/>
      <c r="K203" s="91">
        <f>Tabla23[[#This Row],[HOMBRES]]+Tabla23[[#This Row],[MUJERES]]</f>
        <v>0</v>
      </c>
      <c r="L203" s="127"/>
      <c r="M203" s="127"/>
      <c r="N203" s="127"/>
      <c r="O203" s="127"/>
      <c r="P203" s="127"/>
      <c r="Q203" s="127"/>
      <c r="R203" s="127"/>
      <c r="S203" s="127"/>
      <c r="T20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4" spans="1:20" s="123" customFormat="1">
      <c r="A204" s="127"/>
      <c r="B204" s="149"/>
      <c r="C204" s="1"/>
      <c r="D204" s="144"/>
      <c r="E204" s="127"/>
      <c r="F204" s="1"/>
      <c r="G204" s="1"/>
      <c r="H204" s="1"/>
      <c r="I204" s="127"/>
      <c r="J204" s="127"/>
      <c r="K204" s="91">
        <f>Tabla23[[#This Row],[HOMBRES]]+Tabla23[[#This Row],[MUJERES]]</f>
        <v>0</v>
      </c>
      <c r="L204" s="127"/>
      <c r="M204" s="127"/>
      <c r="N204" s="127"/>
      <c r="O204" s="127"/>
      <c r="P204" s="127"/>
      <c r="Q204" s="127"/>
      <c r="R204" s="127"/>
      <c r="S204" s="127"/>
      <c r="T20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5" spans="1:20" s="123" customFormat="1">
      <c r="A205" s="127"/>
      <c r="B205" s="149"/>
      <c r="C205" s="1"/>
      <c r="D205" s="144"/>
      <c r="E205" s="127"/>
      <c r="F205" s="1"/>
      <c r="G205" s="1"/>
      <c r="H205" s="1"/>
      <c r="I205" s="127"/>
      <c r="J205" s="127"/>
      <c r="K205" s="91">
        <f>Tabla23[[#This Row],[HOMBRES]]+Tabla23[[#This Row],[MUJERES]]</f>
        <v>0</v>
      </c>
      <c r="L205" s="127"/>
      <c r="M205" s="127"/>
      <c r="N205" s="127"/>
      <c r="O205" s="127"/>
      <c r="P205" s="127"/>
      <c r="Q205" s="127"/>
      <c r="R205" s="127"/>
      <c r="S205" s="127"/>
      <c r="T20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6" spans="1:20" s="123" customFormat="1">
      <c r="A206" s="127"/>
      <c r="B206" s="149"/>
      <c r="C206" s="1"/>
      <c r="D206" s="144"/>
      <c r="E206" s="127"/>
      <c r="F206" s="1"/>
      <c r="G206" s="1"/>
      <c r="H206" s="1"/>
      <c r="I206" s="127"/>
      <c r="J206" s="127"/>
      <c r="K206" s="91">
        <f>Tabla23[[#This Row],[HOMBRES]]+Tabla23[[#This Row],[MUJERES]]</f>
        <v>0</v>
      </c>
      <c r="L206" s="127"/>
      <c r="M206" s="127"/>
      <c r="N206" s="127"/>
      <c r="O206" s="127"/>
      <c r="P206" s="127"/>
      <c r="Q206" s="127"/>
      <c r="R206" s="127"/>
      <c r="S206" s="127"/>
      <c r="T20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7" spans="1:20" s="123" customFormat="1">
      <c r="A207" s="127"/>
      <c r="B207" s="149"/>
      <c r="C207" s="1"/>
      <c r="D207" s="144"/>
      <c r="E207" s="127"/>
      <c r="F207" s="1"/>
      <c r="G207" s="1"/>
      <c r="H207" s="1"/>
      <c r="I207" s="127"/>
      <c r="J207" s="127"/>
      <c r="K207" s="91">
        <f>Tabla23[[#This Row],[HOMBRES]]+Tabla23[[#This Row],[MUJERES]]</f>
        <v>0</v>
      </c>
      <c r="L207" s="127"/>
      <c r="M207" s="127"/>
      <c r="N207" s="127"/>
      <c r="O207" s="127"/>
      <c r="P207" s="127"/>
      <c r="Q207" s="127"/>
      <c r="R207" s="127"/>
      <c r="S207" s="127"/>
      <c r="T20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8" spans="1:20" s="123" customFormat="1">
      <c r="A208" s="127"/>
      <c r="B208" s="149"/>
      <c r="C208" s="1"/>
      <c r="D208" s="144"/>
      <c r="E208" s="127"/>
      <c r="F208" s="1"/>
      <c r="G208" s="1"/>
      <c r="H208" s="1"/>
      <c r="I208" s="127"/>
      <c r="J208" s="127"/>
      <c r="K208" s="91">
        <f>Tabla23[[#This Row],[HOMBRES]]+Tabla23[[#This Row],[MUJERES]]</f>
        <v>0</v>
      </c>
      <c r="L208" s="127"/>
      <c r="M208" s="127"/>
      <c r="N208" s="127"/>
      <c r="O208" s="127"/>
      <c r="P208" s="127"/>
      <c r="Q208" s="127"/>
      <c r="R208" s="127"/>
      <c r="S208" s="127"/>
      <c r="T20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09" spans="1:20" s="123" customFormat="1">
      <c r="A209" s="127"/>
      <c r="B209" s="149"/>
      <c r="C209" s="1"/>
      <c r="D209" s="144"/>
      <c r="E209" s="127"/>
      <c r="F209" s="1"/>
      <c r="G209" s="1"/>
      <c r="H209" s="1"/>
      <c r="I209" s="127"/>
      <c r="J209" s="127"/>
      <c r="K209" s="91">
        <f>Tabla23[[#This Row],[HOMBRES]]+Tabla23[[#This Row],[MUJERES]]</f>
        <v>0</v>
      </c>
      <c r="L209" s="127"/>
      <c r="M209" s="127"/>
      <c r="N209" s="127"/>
      <c r="O209" s="127"/>
      <c r="P209" s="127"/>
      <c r="Q209" s="127"/>
      <c r="R209" s="127"/>
      <c r="S209" s="127"/>
      <c r="T20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0" spans="1:20" s="123" customFormat="1">
      <c r="A210" s="127"/>
      <c r="B210" s="149"/>
      <c r="C210" s="1"/>
      <c r="D210" s="144"/>
      <c r="E210" s="127"/>
      <c r="F210" s="1"/>
      <c r="G210" s="1"/>
      <c r="H210" s="1"/>
      <c r="I210" s="127"/>
      <c r="J210" s="127"/>
      <c r="K210" s="91">
        <f>Tabla23[[#This Row],[HOMBRES]]+Tabla23[[#This Row],[MUJERES]]</f>
        <v>0</v>
      </c>
      <c r="L210" s="127"/>
      <c r="M210" s="127"/>
      <c r="N210" s="127"/>
      <c r="O210" s="127"/>
      <c r="P210" s="127"/>
      <c r="Q210" s="127"/>
      <c r="R210" s="127"/>
      <c r="S210" s="127"/>
      <c r="T21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1" spans="1:20" s="123" customFormat="1">
      <c r="A211" s="127"/>
      <c r="B211" s="149"/>
      <c r="C211" s="1"/>
      <c r="D211" s="144"/>
      <c r="E211" s="127"/>
      <c r="F211" s="1"/>
      <c r="G211" s="1"/>
      <c r="H211" s="1"/>
      <c r="I211" s="127"/>
      <c r="J211" s="127"/>
      <c r="K211" s="91">
        <f>Tabla23[[#This Row],[HOMBRES]]+Tabla23[[#This Row],[MUJERES]]</f>
        <v>0</v>
      </c>
      <c r="L211" s="127"/>
      <c r="M211" s="127"/>
      <c r="N211" s="127"/>
      <c r="O211" s="127"/>
      <c r="P211" s="127"/>
      <c r="Q211" s="127"/>
      <c r="R211" s="127"/>
      <c r="S211" s="127"/>
      <c r="T21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2" spans="1:20" s="123" customFormat="1">
      <c r="A212" s="127"/>
      <c r="B212" s="149"/>
      <c r="C212" s="1"/>
      <c r="D212" s="144"/>
      <c r="E212" s="127"/>
      <c r="F212" s="1"/>
      <c r="G212" s="1"/>
      <c r="H212" s="1"/>
      <c r="I212" s="127"/>
      <c r="J212" s="127"/>
      <c r="K212" s="91">
        <f>Tabla23[[#This Row],[HOMBRES]]+Tabla23[[#This Row],[MUJERES]]</f>
        <v>0</v>
      </c>
      <c r="L212" s="127"/>
      <c r="M212" s="127"/>
      <c r="N212" s="127"/>
      <c r="O212" s="127"/>
      <c r="P212" s="127"/>
      <c r="Q212" s="127"/>
      <c r="R212" s="127"/>
      <c r="S212" s="127"/>
      <c r="T21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3" spans="1:20" s="123" customFormat="1">
      <c r="A213" s="127"/>
      <c r="B213" s="149"/>
      <c r="C213" s="1"/>
      <c r="D213" s="144"/>
      <c r="E213" s="127"/>
      <c r="F213" s="1"/>
      <c r="G213" s="1"/>
      <c r="H213" s="1"/>
      <c r="I213" s="127"/>
      <c r="J213" s="127"/>
      <c r="K213" s="91">
        <f>Tabla23[[#This Row],[HOMBRES]]+Tabla23[[#This Row],[MUJERES]]</f>
        <v>0</v>
      </c>
      <c r="L213" s="127"/>
      <c r="M213" s="127"/>
      <c r="N213" s="127"/>
      <c r="O213" s="127"/>
      <c r="P213" s="127"/>
      <c r="Q213" s="127"/>
      <c r="R213" s="127"/>
      <c r="S213" s="127"/>
      <c r="T21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4" spans="1:20" s="123" customFormat="1">
      <c r="A214" s="127"/>
      <c r="B214" s="149"/>
      <c r="C214" s="1"/>
      <c r="D214" s="144"/>
      <c r="E214" s="127"/>
      <c r="F214" s="1"/>
      <c r="G214" s="1"/>
      <c r="H214" s="1"/>
      <c r="I214" s="127"/>
      <c r="J214" s="127"/>
      <c r="K214" s="91">
        <f>Tabla23[[#This Row],[HOMBRES]]+Tabla23[[#This Row],[MUJERES]]</f>
        <v>0</v>
      </c>
      <c r="L214" s="127"/>
      <c r="M214" s="127"/>
      <c r="N214" s="127"/>
      <c r="O214" s="127"/>
      <c r="P214" s="127"/>
      <c r="Q214" s="127"/>
      <c r="R214" s="127"/>
      <c r="S214" s="127"/>
      <c r="T21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5" spans="1:20" s="123" customFormat="1">
      <c r="A215" s="127"/>
      <c r="B215" s="149"/>
      <c r="C215" s="1"/>
      <c r="D215" s="144"/>
      <c r="E215" s="127"/>
      <c r="F215" s="1"/>
      <c r="G215" s="1"/>
      <c r="H215" s="1"/>
      <c r="I215" s="127"/>
      <c r="J215" s="127"/>
      <c r="K215" s="91">
        <f>Tabla23[[#This Row],[HOMBRES]]+Tabla23[[#This Row],[MUJERES]]</f>
        <v>0</v>
      </c>
      <c r="L215" s="127"/>
      <c r="M215" s="127"/>
      <c r="N215" s="127"/>
      <c r="O215" s="127"/>
      <c r="P215" s="127"/>
      <c r="Q215" s="127"/>
      <c r="R215" s="127"/>
      <c r="S215" s="127"/>
      <c r="T21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6" spans="1:20" s="123" customFormat="1">
      <c r="A216" s="127"/>
      <c r="B216" s="149"/>
      <c r="C216" s="1"/>
      <c r="D216" s="144"/>
      <c r="E216" s="127"/>
      <c r="F216" s="1"/>
      <c r="G216" s="1"/>
      <c r="H216" s="1"/>
      <c r="I216" s="127"/>
      <c r="J216" s="127"/>
      <c r="K216" s="91">
        <f>Tabla23[[#This Row],[HOMBRES]]+Tabla23[[#This Row],[MUJERES]]</f>
        <v>0</v>
      </c>
      <c r="L216" s="127"/>
      <c r="M216" s="127"/>
      <c r="N216" s="127"/>
      <c r="O216" s="127"/>
      <c r="P216" s="127"/>
      <c r="Q216" s="127"/>
      <c r="R216" s="127"/>
      <c r="S216" s="127"/>
      <c r="T21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7" spans="1:20" s="123" customFormat="1">
      <c r="A217" s="127"/>
      <c r="B217" s="149"/>
      <c r="C217" s="1"/>
      <c r="D217" s="144"/>
      <c r="E217" s="127"/>
      <c r="F217" s="1"/>
      <c r="G217" s="1"/>
      <c r="H217" s="1"/>
      <c r="I217" s="127"/>
      <c r="J217" s="127"/>
      <c r="K217" s="91">
        <f>Tabla23[[#This Row],[HOMBRES]]+Tabla23[[#This Row],[MUJERES]]</f>
        <v>0</v>
      </c>
      <c r="L217" s="127"/>
      <c r="M217" s="127"/>
      <c r="N217" s="127"/>
      <c r="O217" s="127"/>
      <c r="P217" s="127"/>
      <c r="Q217" s="127"/>
      <c r="R217" s="127"/>
      <c r="S217" s="127"/>
      <c r="T21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8" spans="1:20" s="123" customFormat="1">
      <c r="A218" s="127"/>
      <c r="B218" s="149"/>
      <c r="C218" s="1"/>
      <c r="D218" s="144"/>
      <c r="E218" s="127"/>
      <c r="F218" s="1"/>
      <c r="G218" s="1"/>
      <c r="H218" s="1"/>
      <c r="I218" s="127"/>
      <c r="J218" s="127"/>
      <c r="K218" s="91">
        <f>Tabla23[[#This Row],[HOMBRES]]+Tabla23[[#This Row],[MUJERES]]</f>
        <v>0</v>
      </c>
      <c r="L218" s="127"/>
      <c r="M218" s="127"/>
      <c r="N218" s="127"/>
      <c r="O218" s="127"/>
      <c r="P218" s="127"/>
      <c r="Q218" s="127"/>
      <c r="R218" s="127"/>
      <c r="S218" s="127"/>
      <c r="T21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19" spans="1:20" s="123" customFormat="1">
      <c r="A219" s="127"/>
      <c r="B219" s="149"/>
      <c r="C219" s="1"/>
      <c r="D219" s="144"/>
      <c r="E219" s="127"/>
      <c r="F219" s="1"/>
      <c r="G219" s="1"/>
      <c r="H219" s="1"/>
      <c r="I219" s="127"/>
      <c r="J219" s="127"/>
      <c r="K219" s="91">
        <f>Tabla23[[#This Row],[HOMBRES]]+Tabla23[[#This Row],[MUJERES]]</f>
        <v>0</v>
      </c>
      <c r="L219" s="127"/>
      <c r="M219" s="127"/>
      <c r="N219" s="127"/>
      <c r="O219" s="127"/>
      <c r="P219" s="127"/>
      <c r="Q219" s="127"/>
      <c r="R219" s="127"/>
      <c r="S219" s="127"/>
      <c r="T21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0" spans="1:20" s="123" customFormat="1">
      <c r="A220" s="127"/>
      <c r="B220" s="149"/>
      <c r="C220" s="1"/>
      <c r="D220" s="144"/>
      <c r="E220" s="127"/>
      <c r="F220" s="1"/>
      <c r="G220" s="1"/>
      <c r="H220" s="1"/>
      <c r="I220" s="127"/>
      <c r="J220" s="127"/>
      <c r="K220" s="91">
        <f>Tabla23[[#This Row],[HOMBRES]]+Tabla23[[#This Row],[MUJERES]]</f>
        <v>0</v>
      </c>
      <c r="L220" s="127"/>
      <c r="M220" s="127"/>
      <c r="N220" s="127"/>
      <c r="O220" s="127"/>
      <c r="P220" s="127"/>
      <c r="Q220" s="127"/>
      <c r="R220" s="127"/>
      <c r="S220" s="127"/>
      <c r="T22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1" spans="1:20" s="123" customFormat="1">
      <c r="A221" s="127"/>
      <c r="B221" s="149"/>
      <c r="C221" s="1"/>
      <c r="D221" s="144"/>
      <c r="E221" s="127"/>
      <c r="F221" s="1"/>
      <c r="G221" s="1"/>
      <c r="H221" s="1"/>
      <c r="I221" s="127"/>
      <c r="J221" s="127"/>
      <c r="K221" s="91">
        <f>Tabla23[[#This Row],[HOMBRES]]+Tabla23[[#This Row],[MUJERES]]</f>
        <v>0</v>
      </c>
      <c r="L221" s="127"/>
      <c r="M221" s="127"/>
      <c r="N221" s="127"/>
      <c r="O221" s="127"/>
      <c r="P221" s="127"/>
      <c r="Q221" s="127"/>
      <c r="R221" s="127"/>
      <c r="S221" s="127"/>
      <c r="T22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2" spans="1:20" s="123" customFormat="1">
      <c r="A222" s="127"/>
      <c r="B222" s="149"/>
      <c r="C222" s="1"/>
      <c r="D222" s="144"/>
      <c r="E222" s="127"/>
      <c r="F222" s="1"/>
      <c r="G222" s="1"/>
      <c r="H222" s="1"/>
      <c r="I222" s="127"/>
      <c r="J222" s="127"/>
      <c r="K222" s="91">
        <f>Tabla23[[#This Row],[HOMBRES]]+Tabla23[[#This Row],[MUJERES]]</f>
        <v>0</v>
      </c>
      <c r="L222" s="127"/>
      <c r="M222" s="127"/>
      <c r="N222" s="127"/>
      <c r="O222" s="127"/>
      <c r="P222" s="127"/>
      <c r="Q222" s="127"/>
      <c r="R222" s="127"/>
      <c r="S222" s="127"/>
      <c r="T22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3" spans="1:20" s="123" customFormat="1">
      <c r="A223" s="127"/>
      <c r="B223" s="149"/>
      <c r="C223" s="1"/>
      <c r="D223" s="144"/>
      <c r="E223" s="127"/>
      <c r="F223" s="1"/>
      <c r="G223" s="1"/>
      <c r="H223" s="1"/>
      <c r="I223" s="127"/>
      <c r="J223" s="127"/>
      <c r="K223" s="91">
        <f>Tabla23[[#This Row],[HOMBRES]]+Tabla23[[#This Row],[MUJERES]]</f>
        <v>0</v>
      </c>
      <c r="L223" s="127"/>
      <c r="M223" s="127"/>
      <c r="N223" s="127"/>
      <c r="O223" s="127"/>
      <c r="P223" s="127"/>
      <c r="Q223" s="127"/>
      <c r="R223" s="127"/>
      <c r="S223" s="127"/>
      <c r="T22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4" spans="1:20" s="123" customFormat="1">
      <c r="A224" s="127"/>
      <c r="B224" s="149"/>
      <c r="C224" s="1"/>
      <c r="D224" s="144"/>
      <c r="E224" s="127"/>
      <c r="F224" s="1"/>
      <c r="G224" s="1"/>
      <c r="H224" s="1"/>
      <c r="I224" s="127"/>
      <c r="J224" s="127"/>
      <c r="K224" s="91">
        <f>Tabla23[[#This Row],[HOMBRES]]+Tabla23[[#This Row],[MUJERES]]</f>
        <v>0</v>
      </c>
      <c r="L224" s="127"/>
      <c r="M224" s="127"/>
      <c r="N224" s="127"/>
      <c r="O224" s="127"/>
      <c r="P224" s="127"/>
      <c r="Q224" s="127"/>
      <c r="R224" s="127"/>
      <c r="S224" s="127"/>
      <c r="T22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5" spans="1:20" s="123" customFormat="1">
      <c r="A225" s="127"/>
      <c r="B225" s="149"/>
      <c r="C225" s="1"/>
      <c r="D225" s="144"/>
      <c r="E225" s="127"/>
      <c r="F225" s="1"/>
      <c r="G225" s="1"/>
      <c r="H225" s="1"/>
      <c r="I225" s="127"/>
      <c r="J225" s="127"/>
      <c r="K225" s="91">
        <f>Tabla23[[#This Row],[HOMBRES]]+Tabla23[[#This Row],[MUJERES]]</f>
        <v>0</v>
      </c>
      <c r="L225" s="127"/>
      <c r="M225" s="127"/>
      <c r="N225" s="127"/>
      <c r="O225" s="127"/>
      <c r="P225" s="127"/>
      <c r="Q225" s="127"/>
      <c r="R225" s="127"/>
      <c r="S225" s="127"/>
      <c r="T22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6" spans="1:20" s="123" customFormat="1">
      <c r="A226" s="127"/>
      <c r="B226" s="149"/>
      <c r="C226" s="1"/>
      <c r="D226" s="144"/>
      <c r="E226" s="127"/>
      <c r="F226" s="1"/>
      <c r="G226" s="1"/>
      <c r="H226" s="1"/>
      <c r="I226" s="127"/>
      <c r="J226" s="127"/>
      <c r="K226" s="91">
        <f>Tabla23[[#This Row],[HOMBRES]]+Tabla23[[#This Row],[MUJERES]]</f>
        <v>0</v>
      </c>
      <c r="L226" s="127"/>
      <c r="M226" s="127"/>
      <c r="N226" s="127"/>
      <c r="O226" s="127"/>
      <c r="P226" s="127"/>
      <c r="Q226" s="127"/>
      <c r="R226" s="127"/>
      <c r="S226" s="127"/>
      <c r="T22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7" spans="1:20" s="123" customFormat="1">
      <c r="A227" s="127"/>
      <c r="B227" s="149"/>
      <c r="C227" s="1"/>
      <c r="D227" s="144"/>
      <c r="E227" s="127"/>
      <c r="F227" s="1"/>
      <c r="G227" s="1"/>
      <c r="H227" s="1"/>
      <c r="I227" s="127"/>
      <c r="J227" s="127"/>
      <c r="K227" s="91">
        <f>Tabla23[[#This Row],[HOMBRES]]+Tabla23[[#This Row],[MUJERES]]</f>
        <v>0</v>
      </c>
      <c r="L227" s="127"/>
      <c r="M227" s="127"/>
      <c r="N227" s="127"/>
      <c r="O227" s="127"/>
      <c r="P227" s="127"/>
      <c r="Q227" s="127"/>
      <c r="R227" s="127"/>
      <c r="S227" s="127"/>
      <c r="T22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8" spans="1:20" s="123" customFormat="1">
      <c r="A228" s="127"/>
      <c r="B228" s="149"/>
      <c r="C228" s="1"/>
      <c r="D228" s="144"/>
      <c r="E228" s="127"/>
      <c r="F228" s="1"/>
      <c r="G228" s="1"/>
      <c r="H228" s="1"/>
      <c r="I228" s="127"/>
      <c r="J228" s="127"/>
      <c r="K228" s="91">
        <f>Tabla23[[#This Row],[HOMBRES]]+Tabla23[[#This Row],[MUJERES]]</f>
        <v>0</v>
      </c>
      <c r="L228" s="127"/>
      <c r="M228" s="127"/>
      <c r="N228" s="127"/>
      <c r="O228" s="127"/>
      <c r="P228" s="127"/>
      <c r="Q228" s="127"/>
      <c r="R228" s="127"/>
      <c r="S228" s="127"/>
      <c r="T22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29" spans="1:20" s="123" customFormat="1">
      <c r="A229" s="127"/>
      <c r="B229" s="149"/>
      <c r="C229" s="1"/>
      <c r="D229" s="144"/>
      <c r="E229" s="127"/>
      <c r="F229" s="1"/>
      <c r="G229" s="1"/>
      <c r="H229" s="1"/>
      <c r="I229" s="127"/>
      <c r="J229" s="127"/>
      <c r="K229" s="91">
        <f>Tabla23[[#This Row],[HOMBRES]]+Tabla23[[#This Row],[MUJERES]]</f>
        <v>0</v>
      </c>
      <c r="L229" s="127"/>
      <c r="M229" s="127"/>
      <c r="N229" s="127"/>
      <c r="O229" s="127"/>
      <c r="P229" s="127"/>
      <c r="Q229" s="127"/>
      <c r="R229" s="127"/>
      <c r="S229" s="127"/>
      <c r="T22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0" spans="1:20" s="123" customFormat="1">
      <c r="A230" s="127"/>
      <c r="B230" s="149"/>
      <c r="C230" s="1"/>
      <c r="D230" s="144"/>
      <c r="E230" s="127"/>
      <c r="F230" s="1"/>
      <c r="G230" s="1"/>
      <c r="H230" s="1"/>
      <c r="I230" s="127"/>
      <c r="J230" s="127"/>
      <c r="K230" s="91">
        <f>Tabla23[[#This Row],[HOMBRES]]+Tabla23[[#This Row],[MUJERES]]</f>
        <v>0</v>
      </c>
      <c r="L230" s="127"/>
      <c r="M230" s="127"/>
      <c r="N230" s="127"/>
      <c r="O230" s="127"/>
      <c r="P230" s="127"/>
      <c r="Q230" s="127"/>
      <c r="R230" s="127"/>
      <c r="S230" s="127"/>
      <c r="T23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1" spans="1:20" s="123" customFormat="1">
      <c r="A231" s="127"/>
      <c r="B231" s="149"/>
      <c r="C231" s="1"/>
      <c r="D231" s="144"/>
      <c r="E231" s="127"/>
      <c r="F231" s="1"/>
      <c r="G231" s="1"/>
      <c r="H231" s="1"/>
      <c r="I231" s="127"/>
      <c r="J231" s="127"/>
      <c r="K231" s="91">
        <f>Tabla23[[#This Row],[HOMBRES]]+Tabla23[[#This Row],[MUJERES]]</f>
        <v>0</v>
      </c>
      <c r="L231" s="127"/>
      <c r="M231" s="127"/>
      <c r="N231" s="127"/>
      <c r="O231" s="127"/>
      <c r="P231" s="127"/>
      <c r="Q231" s="127"/>
      <c r="R231" s="127"/>
      <c r="S231" s="127"/>
      <c r="T23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2" spans="1:20" s="123" customFormat="1">
      <c r="A232" s="127"/>
      <c r="B232" s="149"/>
      <c r="C232" s="1"/>
      <c r="D232" s="144"/>
      <c r="E232" s="127"/>
      <c r="F232" s="1"/>
      <c r="G232" s="1"/>
      <c r="H232" s="1"/>
      <c r="I232" s="127"/>
      <c r="J232" s="127"/>
      <c r="K232" s="91">
        <f>Tabla23[[#This Row],[HOMBRES]]+Tabla23[[#This Row],[MUJERES]]</f>
        <v>0</v>
      </c>
      <c r="L232" s="127"/>
      <c r="M232" s="127"/>
      <c r="N232" s="127"/>
      <c r="O232" s="127"/>
      <c r="P232" s="127"/>
      <c r="Q232" s="127"/>
      <c r="R232" s="127"/>
      <c r="S232" s="127"/>
      <c r="T23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3" spans="1:20" s="123" customFormat="1">
      <c r="A233" s="127"/>
      <c r="B233" s="149"/>
      <c r="C233" s="1"/>
      <c r="D233" s="144"/>
      <c r="E233" s="127"/>
      <c r="F233" s="1"/>
      <c r="G233" s="1"/>
      <c r="H233" s="1"/>
      <c r="I233" s="127"/>
      <c r="J233" s="127"/>
      <c r="K233" s="91">
        <f>Tabla23[[#This Row],[HOMBRES]]+Tabla23[[#This Row],[MUJERES]]</f>
        <v>0</v>
      </c>
      <c r="L233" s="127"/>
      <c r="M233" s="127"/>
      <c r="N233" s="127"/>
      <c r="O233" s="127"/>
      <c r="P233" s="127"/>
      <c r="Q233" s="127"/>
      <c r="R233" s="127"/>
      <c r="S233" s="127"/>
      <c r="T233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4" spans="1:20" s="123" customFormat="1">
      <c r="A234" s="127"/>
      <c r="B234" s="149"/>
      <c r="C234" s="1"/>
      <c r="D234" s="144"/>
      <c r="E234" s="127"/>
      <c r="F234" s="1"/>
      <c r="G234" s="1"/>
      <c r="H234" s="1"/>
      <c r="I234" s="127"/>
      <c r="J234" s="127"/>
      <c r="K234" s="91">
        <f>Tabla23[[#This Row],[HOMBRES]]+Tabla23[[#This Row],[MUJERES]]</f>
        <v>0</v>
      </c>
      <c r="L234" s="127"/>
      <c r="M234" s="127"/>
      <c r="N234" s="127"/>
      <c r="O234" s="127"/>
      <c r="P234" s="127"/>
      <c r="Q234" s="127"/>
      <c r="R234" s="127"/>
      <c r="S234" s="127"/>
      <c r="T234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5" spans="1:20" s="123" customFormat="1">
      <c r="A235" s="127"/>
      <c r="B235" s="149"/>
      <c r="C235" s="1"/>
      <c r="D235" s="144"/>
      <c r="E235" s="127"/>
      <c r="F235" s="1"/>
      <c r="G235" s="1"/>
      <c r="H235" s="1"/>
      <c r="I235" s="127"/>
      <c r="J235" s="127"/>
      <c r="K235" s="91">
        <f>Tabla23[[#This Row],[HOMBRES]]+Tabla23[[#This Row],[MUJERES]]</f>
        <v>0</v>
      </c>
      <c r="L235" s="127"/>
      <c r="M235" s="127"/>
      <c r="N235" s="127"/>
      <c r="O235" s="127"/>
      <c r="P235" s="127"/>
      <c r="Q235" s="127"/>
      <c r="R235" s="127"/>
      <c r="S235" s="127"/>
      <c r="T235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6" spans="1:20" s="123" customFormat="1">
      <c r="A236" s="127"/>
      <c r="B236" s="149"/>
      <c r="C236" s="1"/>
      <c r="D236" s="144"/>
      <c r="E236" s="127"/>
      <c r="F236" s="1"/>
      <c r="G236" s="1"/>
      <c r="H236" s="1"/>
      <c r="I236" s="127"/>
      <c r="J236" s="127"/>
      <c r="K236" s="91">
        <f>Tabla23[[#This Row],[HOMBRES]]+Tabla23[[#This Row],[MUJERES]]</f>
        <v>0</v>
      </c>
      <c r="L236" s="127"/>
      <c r="M236" s="127"/>
      <c r="N236" s="127"/>
      <c r="O236" s="127"/>
      <c r="P236" s="127"/>
      <c r="Q236" s="127"/>
      <c r="R236" s="127"/>
      <c r="S236" s="127"/>
      <c r="T236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7" spans="1:20" s="123" customFormat="1">
      <c r="A237" s="127"/>
      <c r="B237" s="149"/>
      <c r="C237" s="1"/>
      <c r="D237" s="144"/>
      <c r="E237" s="127"/>
      <c r="F237" s="1"/>
      <c r="G237" s="1"/>
      <c r="H237" s="1"/>
      <c r="I237" s="127"/>
      <c r="J237" s="127"/>
      <c r="K237" s="91">
        <f>Tabla23[[#This Row],[HOMBRES]]+Tabla23[[#This Row],[MUJERES]]</f>
        <v>0</v>
      </c>
      <c r="L237" s="127"/>
      <c r="M237" s="127"/>
      <c r="N237" s="127"/>
      <c r="O237" s="127"/>
      <c r="P237" s="127"/>
      <c r="Q237" s="127"/>
      <c r="R237" s="127"/>
      <c r="S237" s="127"/>
      <c r="T237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8" spans="1:20" s="123" customFormat="1">
      <c r="A238" s="127"/>
      <c r="B238" s="149"/>
      <c r="C238" s="1"/>
      <c r="D238" s="144"/>
      <c r="E238" s="127"/>
      <c r="F238" s="1"/>
      <c r="G238" s="1"/>
      <c r="H238" s="1"/>
      <c r="I238" s="127"/>
      <c r="J238" s="127"/>
      <c r="K238" s="91">
        <f>Tabla23[[#This Row],[HOMBRES]]+Tabla23[[#This Row],[MUJERES]]</f>
        <v>0</v>
      </c>
      <c r="L238" s="127"/>
      <c r="M238" s="127"/>
      <c r="N238" s="127"/>
      <c r="O238" s="127"/>
      <c r="P238" s="127"/>
      <c r="Q238" s="127"/>
      <c r="R238" s="127"/>
      <c r="S238" s="127"/>
      <c r="T238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39" spans="1:20" s="123" customFormat="1">
      <c r="A239" s="127"/>
      <c r="B239" s="149"/>
      <c r="C239" s="1"/>
      <c r="D239" s="144"/>
      <c r="E239" s="127"/>
      <c r="F239" s="1"/>
      <c r="G239" s="1"/>
      <c r="H239" s="1"/>
      <c r="I239" s="127"/>
      <c r="J239" s="127"/>
      <c r="K239" s="91">
        <f>Tabla23[[#This Row],[HOMBRES]]+Tabla23[[#This Row],[MUJERES]]</f>
        <v>0</v>
      </c>
      <c r="L239" s="127"/>
      <c r="M239" s="127"/>
      <c r="N239" s="127"/>
      <c r="O239" s="127"/>
      <c r="P239" s="127"/>
      <c r="Q239" s="127"/>
      <c r="R239" s="127"/>
      <c r="S239" s="127"/>
      <c r="T239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40" spans="1:20" s="123" customFormat="1">
      <c r="A240" s="127"/>
      <c r="B240" s="149"/>
      <c r="C240" s="1"/>
      <c r="D240" s="144"/>
      <c r="E240" s="127"/>
      <c r="F240" s="1"/>
      <c r="G240" s="1"/>
      <c r="H240" s="1"/>
      <c r="I240" s="127"/>
      <c r="J240" s="127"/>
      <c r="K240" s="91">
        <f>Tabla23[[#This Row],[HOMBRES]]+Tabla23[[#This Row],[MUJERES]]</f>
        <v>0</v>
      </c>
      <c r="L240" s="127"/>
      <c r="M240" s="127"/>
      <c r="N240" s="127"/>
      <c r="O240" s="127"/>
      <c r="P240" s="127"/>
      <c r="Q240" s="127"/>
      <c r="R240" s="127"/>
      <c r="S240" s="127"/>
      <c r="T240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41" spans="1:20" s="123" customFormat="1">
      <c r="A241" s="127"/>
      <c r="B241" s="149"/>
      <c r="C241" s="1"/>
      <c r="D241" s="144"/>
      <c r="E241" s="127"/>
      <c r="F241" s="1"/>
      <c r="G241" s="1"/>
      <c r="H241" s="1"/>
      <c r="I241" s="127"/>
      <c r="J241" s="127"/>
      <c r="K241" s="91">
        <f>Tabla23[[#This Row],[HOMBRES]]+Tabla23[[#This Row],[MUJERES]]</f>
        <v>0</v>
      </c>
      <c r="L241" s="127"/>
      <c r="M241" s="127"/>
      <c r="N241" s="127"/>
      <c r="O241" s="127"/>
      <c r="P241" s="127"/>
      <c r="Q241" s="127"/>
      <c r="R241" s="127"/>
      <c r="S241" s="127"/>
      <c r="T241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42" spans="1:20" s="123" customFormat="1">
      <c r="A242" s="127"/>
      <c r="B242" s="149"/>
      <c r="C242" s="1"/>
      <c r="D242" s="144"/>
      <c r="E242" s="127"/>
      <c r="F242" s="1"/>
      <c r="G242" s="1"/>
      <c r="H242" s="1"/>
      <c r="I242" s="127"/>
      <c r="J242" s="127"/>
      <c r="K242" s="91">
        <f>Tabla23[[#This Row],[HOMBRES]]+Tabla23[[#This Row],[MUJERES]]</f>
        <v>0</v>
      </c>
      <c r="L242" s="127"/>
      <c r="M242" s="127"/>
      <c r="N242" s="127"/>
      <c r="O242" s="127"/>
      <c r="P242" s="127"/>
      <c r="Q242" s="127"/>
      <c r="R242" s="127"/>
      <c r="S242" s="127"/>
      <c r="T242" s="91">
        <f>Tabla23[[#This Row],[SUBTOTAL]]+Tabla23[[#This Row],[ENTRENADORES]]+Tabla23[[#This Row],[CLASIFICADORES ]]+Tabla23[[#This Row],[CANTIDAD APOYOS   LOGISTICOS, 
Y PRENSA ]]+Tabla23[[#This Row],[HOMBRES-2]]+Tabla23[[#This Row],[MUEJERES-2]]+Tabla23[[#This Row],[DELEGADOS]]+Tabla23[[#This Row],[PROFESIONALES CCD]]+Tabla23[[#This Row],[CAPACITADORES]]</f>
        <v>0</v>
      </c>
    </row>
    <row r="243" spans="1:20" s="123" customFormat="1">
      <c r="A243"/>
      <c r="B243"/>
      <c r="C243"/>
      <c r="D243" s="145"/>
      <c r="E243"/>
      <c r="F243"/>
      <c r="G243"/>
      <c r="H243"/>
      <c r="I243" s="91"/>
      <c r="J243" s="91"/>
      <c r="K243" s="91"/>
      <c r="L243" s="91"/>
      <c r="M243" s="91"/>
      <c r="N243" s="91"/>
      <c r="O243" s="91"/>
      <c r="P243"/>
      <c r="Q243"/>
      <c r="R243"/>
      <c r="S243"/>
      <c r="T243" s="91"/>
    </row>
  </sheetData>
  <sheetProtection algorithmName="SHA-512" hashValue="vFctgh2UbZamp1hEeDiaWvhWY6Vw5DU947FphdwLjka/8h41n4lsUMbb22pwoORMrTTM7eDy9xpv2f6Tbagj0Q==" saltValue="vEUTRyK59JOHE1wJZi65uQ==" spinCount="100000" sheet="1" objects="1" scenarios="1" formatCells="0" formatColumns="0" formatRows="0" insertRows="0"/>
  <mergeCells count="4">
    <mergeCell ref="A1:T1"/>
    <mergeCell ref="I2:K2"/>
    <mergeCell ref="P2:Q2"/>
    <mergeCell ref="L2:O2"/>
  </mergeCells>
  <phoneticPr fontId="17" type="noConversion"/>
  <dataValidations count="2">
    <dataValidation type="date" allowBlank="1" showInputMessage="1" showErrorMessage="1" errorTitle="OBLIGATORIO" error="POR FAVOR COLOCAR FECHA FINAL EN FORMATO DIA/MES/AÑO Y ESTE ULTIMO VIGENCIA 2026" sqref="G4:G242" xr:uid="{F9409343-AE8A-4013-AF8D-D79EEBFA8536}">
      <formula1>46023</formula1>
      <formula2>46387</formula2>
    </dataValidation>
    <dataValidation type="date" allowBlank="1" showInputMessage="1" showErrorMessage="1" errorTitle="OBLIGATORIO" error="POR FAVOR COLOCAR FECHA EN FORMATO DIA/MES/AÑO Y ESTE ULTIMO DE 2026" sqref="F4:F242" xr:uid="{8503C9E3-18AC-4AAA-996C-D3A25A4864FB}">
      <formula1>46023</formula1>
      <formula2>46387</formula2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78969D-FBA1-41E9-8E90-694BF35FA5F7}">
          <x14:formula1>
            <xm:f>Tablas!$E$2:$E$3</xm:f>
          </x14:formula1>
          <xm:sqref>H4:H242</xm:sqref>
        </x14:dataValidation>
        <x14:dataValidation type="list" allowBlank="1" showInputMessage="1" showErrorMessage="1" xr:uid="{E7A160A2-0F26-40E9-A0C7-6A9D4741C8A2}">
          <x14:formula1>
            <xm:f>Tablas!$H$2:$H$142</xm:f>
          </x14:formula1>
          <xm:sqref>E4:E242</xm:sqref>
        </x14:dataValidation>
        <x14:dataValidation type="list" allowBlank="1" showInputMessage="1" showErrorMessage="1" xr:uid="{6BF0D4A5-26F9-409C-AAF2-A82DD3C52950}">
          <x14:formula1>
            <xm:f>Tablas!$G$2:$G$142</xm:f>
          </x14:formula1>
          <xm:sqref>D4:D242</xm:sqref>
        </x14:dataValidation>
        <x14:dataValidation type="list" allowBlank="1" showInputMessage="1" showErrorMessage="1" xr:uid="{B19FFDDD-202B-4A32-AD1F-247A9436EB8F}">
          <x14:formula1>
            <xm:f>Tablas!$D$2:$D$6</xm:f>
          </x14:formula1>
          <xm:sqref>A4:A242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28857-BF78-44DF-8F65-828267B5D9BF}">
  <dimension ref="A1:AD456"/>
  <sheetViews>
    <sheetView zoomScale="90" zoomScaleNormal="90" workbookViewId="0">
      <selection activeCell="D8" sqref="D8"/>
    </sheetView>
  </sheetViews>
  <sheetFormatPr baseColWidth="10" defaultRowHeight="14.4"/>
  <cols>
    <col min="1" max="1" width="44.21875" bestFit="1" customWidth="1"/>
    <col min="2" max="2" width="20.33203125" customWidth="1"/>
    <col min="3" max="3" width="16.5546875" customWidth="1"/>
    <col min="4" max="4" width="47.6640625" customWidth="1"/>
    <col min="5" max="5" width="25.77734375" customWidth="1"/>
    <col min="6" max="6" width="16.44140625" customWidth="1"/>
    <col min="7" max="7" width="15.44140625" customWidth="1"/>
    <col min="8" max="8" width="15.109375" style="91" customWidth="1"/>
    <col min="9" max="9" width="15.6640625" customWidth="1"/>
    <col min="10" max="11" width="13.33203125" customWidth="1"/>
    <col min="12" max="12" width="14.21875" customWidth="1"/>
    <col min="13" max="13" width="15.44140625" customWidth="1"/>
    <col min="14" max="14" width="16.33203125" style="91" customWidth="1"/>
    <col min="15" max="15" width="16.88671875" style="91" customWidth="1"/>
    <col min="16" max="16" width="31.21875" style="123" customWidth="1"/>
    <col min="17" max="17" width="21.88671875" style="123" customWidth="1"/>
    <col min="18" max="19" width="19.77734375" customWidth="1"/>
    <col min="20" max="20" width="22.44140625" style="123" customWidth="1"/>
    <col min="21" max="21" width="19.5546875" style="123" customWidth="1"/>
    <col min="22" max="22" width="18" style="123" customWidth="1"/>
    <col min="23" max="23" width="20.21875" style="123" customWidth="1"/>
    <col min="24" max="24" width="18.88671875" style="123" customWidth="1"/>
    <col min="25" max="25" width="21.44140625" style="123" customWidth="1"/>
    <col min="26" max="26" width="21.6640625" style="123" customWidth="1"/>
    <col min="27" max="27" width="19.5546875" style="123" customWidth="1"/>
    <col min="28" max="28" width="18.5546875" style="123" customWidth="1"/>
    <col min="29" max="29" width="20.5546875" customWidth="1"/>
    <col min="30" max="30" width="17.33203125" customWidth="1"/>
  </cols>
  <sheetData>
    <row r="1" spans="1:30" ht="36.6" customHeight="1">
      <c r="A1" s="181" t="s">
        <v>421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</row>
    <row r="2" spans="1:30" ht="24" customHeight="1">
      <c r="A2" s="93"/>
      <c r="B2" s="93"/>
      <c r="C2" s="93"/>
      <c r="D2" s="93"/>
      <c r="E2" s="93"/>
      <c r="F2" s="93"/>
      <c r="G2" s="93"/>
      <c r="H2" s="93"/>
      <c r="I2" s="182" t="s">
        <v>278</v>
      </c>
      <c r="J2" s="182"/>
      <c r="K2" s="182"/>
      <c r="L2" s="182" t="s">
        <v>412</v>
      </c>
      <c r="M2" s="182"/>
      <c r="N2" s="182"/>
      <c r="O2" s="93"/>
      <c r="P2" s="121" t="s">
        <v>265</v>
      </c>
      <c r="Q2" s="182" t="s">
        <v>263</v>
      </c>
      <c r="R2" s="182"/>
      <c r="S2" s="93"/>
      <c r="T2" s="121" t="s">
        <v>264</v>
      </c>
      <c r="U2" s="187" t="s">
        <v>426</v>
      </c>
      <c r="V2" s="188"/>
      <c r="W2" s="188"/>
      <c r="X2" s="189"/>
      <c r="Y2" s="124"/>
      <c r="Z2" s="124"/>
      <c r="AA2" s="124"/>
      <c r="AB2" s="124"/>
      <c r="AC2" s="190" t="s">
        <v>430</v>
      </c>
      <c r="AD2" s="190"/>
    </row>
    <row r="3" spans="1:30" s="95" customFormat="1" ht="53.4" customHeight="1">
      <c r="A3" s="94" t="s">
        <v>273</v>
      </c>
      <c r="B3" s="94" t="s">
        <v>422</v>
      </c>
      <c r="C3" s="94" t="s">
        <v>98</v>
      </c>
      <c r="D3" s="94" t="s">
        <v>423</v>
      </c>
      <c r="E3" s="94" t="s">
        <v>257</v>
      </c>
      <c r="F3" s="94" t="s">
        <v>276</v>
      </c>
      <c r="G3" s="94" t="s">
        <v>275</v>
      </c>
      <c r="H3" s="94" t="s">
        <v>277</v>
      </c>
      <c r="I3" s="94" t="s">
        <v>261</v>
      </c>
      <c r="J3" s="94" t="s">
        <v>271</v>
      </c>
      <c r="K3" s="96" t="s">
        <v>411</v>
      </c>
      <c r="L3" s="94" t="s">
        <v>413</v>
      </c>
      <c r="M3" s="94" t="s">
        <v>414</v>
      </c>
      <c r="N3" s="94" t="s">
        <v>280</v>
      </c>
      <c r="O3" s="96" t="s">
        <v>269</v>
      </c>
      <c r="P3" s="122" t="s">
        <v>425</v>
      </c>
      <c r="Q3" s="122" t="s">
        <v>424</v>
      </c>
      <c r="R3" s="94" t="s">
        <v>415</v>
      </c>
      <c r="S3" s="96" t="s">
        <v>428</v>
      </c>
      <c r="T3" s="122" t="s">
        <v>262</v>
      </c>
      <c r="U3" s="122" t="s">
        <v>416</v>
      </c>
      <c r="V3" s="122" t="s">
        <v>417</v>
      </c>
      <c r="W3" s="122" t="s">
        <v>427</v>
      </c>
      <c r="X3" s="122" t="s">
        <v>418</v>
      </c>
      <c r="Y3" s="96" t="s">
        <v>429</v>
      </c>
      <c r="Z3" s="122" t="s">
        <v>259</v>
      </c>
      <c r="AA3" s="122" t="s">
        <v>260</v>
      </c>
      <c r="AB3" s="122" t="s">
        <v>419</v>
      </c>
      <c r="AC3" s="96" t="s">
        <v>268</v>
      </c>
      <c r="AD3" s="96" t="s">
        <v>272</v>
      </c>
    </row>
    <row r="4" spans="1:30" s="91" customFormat="1" ht="33.6" customHeight="1">
      <c r="A4" s="127"/>
      <c r="B4" s="150"/>
      <c r="C4" s="127"/>
      <c r="D4" s="127"/>
      <c r="E4" s="127"/>
      <c r="F4" s="127"/>
      <c r="G4" s="127"/>
      <c r="H4" s="127"/>
      <c r="I4" s="127"/>
      <c r="J4" s="127"/>
      <c r="K4" s="127">
        <f>Tabla2[[#This Row],[HOMBRES]]+Tabla2[[#This Row],[MUJERES]]</f>
        <v>0</v>
      </c>
      <c r="L4" s="127"/>
      <c r="M4" s="127"/>
      <c r="N4" s="127"/>
      <c r="O4" s="91">
        <f>Tabla2[[#This Row],[CANTIDAD APOYOS   LOGISTICOS, BIOMEDICOS
Y PRENSA ]]+Tabla2[[#This Row],[CLASIFICADORES ]]+Tabla2[[#This Row],[ENTRENADORES]]+Tabla2[[#This Row],[SUBTOTAL]]</f>
        <v>0</v>
      </c>
      <c r="P4" s="126">
        <v>5000000</v>
      </c>
      <c r="Q4" s="126">
        <v>400000000</v>
      </c>
      <c r="R4" s="126">
        <v>10000000</v>
      </c>
      <c r="S4" s="129">
        <f>Tabla2[[#This Row],[VALOR  LOGISTICA PARTICIPACIONES ESPECIALES Y/O ALQUILER DE ESCENARIOS / ZONA DE ESTANCIA/CABALLOS  (PESOS)]]+Tabla2[[#This Row],[VALOR INVERSIÓN DE TKT AEREO]]+Tabla2[[#This Row],[VALOR TOTAL DE TRANSPORTE  TERRESTRE  ]]</f>
        <v>415000000</v>
      </c>
      <c r="T4" s="128"/>
      <c r="U4" s="128"/>
      <c r="V4" s="128"/>
      <c r="W4" s="128"/>
      <c r="X4" s="128"/>
      <c r="Y4" s="129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" s="126">
        <v>20000000</v>
      </c>
      <c r="AA4" s="126">
        <v>140000000</v>
      </c>
      <c r="AB4" s="126">
        <v>50000000</v>
      </c>
      <c r="AC4" s="133">
        <f>Tabla2[[#This Row],[SUBTOTAL2]]+Tabla2[[#This Row],[SUBTOTAL3]]+Tabla2[[#This Row],[VALOR TOTAL DE ALOJAMIENTO]]+Tabla2[[#This Row],[VALOR TOTAL DE INSCRIPCIONES]]+Tabla2[[#This Row],[INDUMENTARIA DEPORTIVA]]</f>
        <v>625000000</v>
      </c>
      <c r="AD4" s="91">
        <f>Tabla2[[#This Row],[TOTA PARTICIPANTES ]]</f>
        <v>0</v>
      </c>
    </row>
    <row r="5" spans="1:30">
      <c r="A5" s="127"/>
      <c r="B5" s="1"/>
      <c r="C5" s="1"/>
      <c r="D5" s="127"/>
      <c r="E5" s="127"/>
      <c r="F5" s="1"/>
      <c r="G5" s="1"/>
      <c r="H5" s="127"/>
      <c r="I5" s="127"/>
      <c r="J5" s="127"/>
      <c r="K5" s="127">
        <f>Tabla2[[#This Row],[HOMBRES]]+Tabla2[[#This Row],[MUJERES]]</f>
        <v>0</v>
      </c>
      <c r="L5" s="127"/>
      <c r="M5" s="127"/>
      <c r="N5" s="127"/>
      <c r="O5" s="91">
        <f>Tabla2[[#This Row],[CANTIDAD APOYOS   LOGISTICOS, BIOMEDICOS
Y PRENSA ]]+Tabla2[[#This Row],[CLASIFICADORES ]]+Tabla2[[#This Row],[ENTRENADORES]]+Tabla2[[#This Row],[SUBTOTAL]]</f>
        <v>0</v>
      </c>
      <c r="S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" s="131"/>
      <c r="U5" s="131"/>
      <c r="V5" s="131"/>
      <c r="W5" s="131"/>
      <c r="X5" s="131"/>
      <c r="Y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" s="131"/>
      <c r="AA5" s="131"/>
      <c r="AB5" s="131"/>
      <c r="AC5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6" spans="1:30">
      <c r="A6" s="127"/>
      <c r="B6" s="1"/>
      <c r="C6" s="1"/>
      <c r="D6" s="127"/>
      <c r="E6" s="127"/>
      <c r="F6" s="1"/>
      <c r="G6" s="1"/>
      <c r="H6" s="127"/>
      <c r="I6" s="127"/>
      <c r="J6" s="127"/>
      <c r="K6" s="127">
        <f>Tabla2[[#This Row],[HOMBRES]]+Tabla2[[#This Row],[MUJERES]]</f>
        <v>0</v>
      </c>
      <c r="L6" s="127"/>
      <c r="M6" s="127"/>
      <c r="N6" s="127"/>
      <c r="O6" s="91">
        <f>Tabla2[[#This Row],[CANTIDAD APOYOS   LOGISTICOS, BIOMEDICOS
Y PRENSA ]]+Tabla2[[#This Row],[CLASIFICADORES ]]+Tabla2[[#This Row],[ENTRENADORES]]+Tabla2[[#This Row],[SUBTOTAL]]</f>
        <v>0</v>
      </c>
      <c r="S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" s="131"/>
      <c r="U6" s="131"/>
      <c r="V6" s="131"/>
      <c r="W6" s="131"/>
      <c r="X6" s="131"/>
      <c r="Y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" s="131"/>
      <c r="AA6" s="131"/>
      <c r="AB6" s="131"/>
      <c r="AC6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7" spans="1:30">
      <c r="A7" s="127"/>
      <c r="B7" s="1"/>
      <c r="C7" s="1"/>
      <c r="D7" s="127"/>
      <c r="E7" s="127"/>
      <c r="F7" s="1"/>
      <c r="G7" s="1"/>
      <c r="H7" s="127"/>
      <c r="I7" s="127"/>
      <c r="J7" s="127"/>
      <c r="K7" s="127">
        <f>Tabla2[[#This Row],[HOMBRES]]+Tabla2[[#This Row],[MUJERES]]</f>
        <v>0</v>
      </c>
      <c r="L7" s="127"/>
      <c r="M7" s="127"/>
      <c r="N7" s="127"/>
      <c r="O7" s="91">
        <f>Tabla2[[#This Row],[CANTIDAD APOYOS   LOGISTICOS, BIOMEDICOS
Y PRENSA ]]+Tabla2[[#This Row],[CLASIFICADORES ]]+Tabla2[[#This Row],[ENTRENADORES]]+Tabla2[[#This Row],[SUBTOTAL]]</f>
        <v>0</v>
      </c>
      <c r="S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" s="131"/>
      <c r="U7" s="131"/>
      <c r="V7" s="131"/>
      <c r="W7" s="131"/>
      <c r="X7" s="131"/>
      <c r="Y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" s="131"/>
      <c r="AA7" s="131"/>
      <c r="AB7" s="131"/>
      <c r="AC7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8" spans="1:30">
      <c r="A8" s="127"/>
      <c r="B8" s="1"/>
      <c r="C8" s="1"/>
      <c r="D8" s="127"/>
      <c r="E8" s="127"/>
      <c r="F8" s="1"/>
      <c r="G8" s="1"/>
      <c r="H8" s="127"/>
      <c r="I8" s="127"/>
      <c r="J8" s="127"/>
      <c r="K8" s="127">
        <f>Tabla2[[#This Row],[HOMBRES]]+Tabla2[[#This Row],[MUJERES]]</f>
        <v>0</v>
      </c>
      <c r="L8" s="127"/>
      <c r="M8" s="127"/>
      <c r="N8" s="127"/>
      <c r="O8" s="91">
        <f>Tabla2[[#This Row],[CANTIDAD APOYOS   LOGISTICOS, BIOMEDICOS
Y PRENSA ]]+Tabla2[[#This Row],[CLASIFICADORES ]]+Tabla2[[#This Row],[ENTRENADORES]]+Tabla2[[#This Row],[SUBTOTAL]]</f>
        <v>0</v>
      </c>
      <c r="S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" s="131"/>
      <c r="U8" s="131"/>
      <c r="V8" s="131"/>
      <c r="W8" s="131"/>
      <c r="X8" s="131"/>
      <c r="Y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" s="131"/>
      <c r="AA8" s="131"/>
      <c r="AB8" s="131"/>
      <c r="AC8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9" spans="1:30">
      <c r="A9" s="127"/>
      <c r="B9" s="1"/>
      <c r="C9" s="1"/>
      <c r="D9" s="127"/>
      <c r="E9" s="127"/>
      <c r="F9" s="1"/>
      <c r="G9" s="1"/>
      <c r="H9" s="127"/>
      <c r="I9" s="127"/>
      <c r="J9" s="127"/>
      <c r="K9" s="127">
        <f>Tabla2[[#This Row],[HOMBRES]]+Tabla2[[#This Row],[MUJERES]]</f>
        <v>0</v>
      </c>
      <c r="L9" s="127"/>
      <c r="M9" s="127"/>
      <c r="N9" s="127"/>
      <c r="O9" s="91">
        <f>Tabla2[[#This Row],[CANTIDAD APOYOS   LOGISTICOS, BIOMEDICOS
Y PRENSA ]]+Tabla2[[#This Row],[CLASIFICADORES ]]+Tabla2[[#This Row],[ENTRENADORES]]+Tabla2[[#This Row],[SUBTOTAL]]</f>
        <v>0</v>
      </c>
      <c r="S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" s="131"/>
      <c r="U9" s="131"/>
      <c r="V9" s="131"/>
      <c r="W9" s="131"/>
      <c r="X9" s="131"/>
      <c r="Y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" s="131"/>
      <c r="AA9" s="131"/>
      <c r="AB9" s="131"/>
      <c r="AC9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0" spans="1:30">
      <c r="A10" s="127"/>
      <c r="B10" s="1"/>
      <c r="C10" s="1"/>
      <c r="D10" s="127"/>
      <c r="E10" s="127"/>
      <c r="F10" s="1"/>
      <c r="G10" s="1"/>
      <c r="H10" s="127"/>
      <c r="I10" s="127"/>
      <c r="J10" s="127"/>
      <c r="K10" s="127">
        <f>Tabla2[[#This Row],[HOMBRES]]+Tabla2[[#This Row],[MUJERES]]</f>
        <v>0</v>
      </c>
      <c r="L10" s="127"/>
      <c r="M10" s="127"/>
      <c r="N10" s="127"/>
      <c r="O10" s="91">
        <f>Tabla2[[#This Row],[CANTIDAD APOYOS   LOGISTICOS, BIOMEDICOS
Y PRENSA ]]+Tabla2[[#This Row],[CLASIFICADORES ]]+Tabla2[[#This Row],[ENTRENADORES]]+Tabla2[[#This Row],[SUBTOTAL]]</f>
        <v>0</v>
      </c>
      <c r="S1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" s="131"/>
      <c r="U10" s="131"/>
      <c r="V10" s="131"/>
      <c r="W10" s="131"/>
      <c r="X10" s="131"/>
      <c r="Y1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" s="131"/>
      <c r="AA10" s="131"/>
      <c r="AB10" s="131"/>
      <c r="AC10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1" spans="1:30">
      <c r="A11" s="127"/>
      <c r="B11" s="1"/>
      <c r="C11" s="1"/>
      <c r="D11" s="127"/>
      <c r="E11" s="127"/>
      <c r="F11" s="1"/>
      <c r="G11" s="1"/>
      <c r="H11" s="127"/>
      <c r="I11" s="127"/>
      <c r="J11" s="127"/>
      <c r="K11" s="127">
        <f>Tabla2[[#This Row],[HOMBRES]]+Tabla2[[#This Row],[MUJERES]]</f>
        <v>0</v>
      </c>
      <c r="L11" s="127"/>
      <c r="M11" s="127"/>
      <c r="N11" s="127"/>
      <c r="O11" s="91">
        <f>Tabla2[[#This Row],[CANTIDAD APOYOS   LOGISTICOS, BIOMEDICOS
Y PRENSA ]]+Tabla2[[#This Row],[CLASIFICADORES ]]+Tabla2[[#This Row],[ENTRENADORES]]+Tabla2[[#This Row],[SUBTOTAL]]</f>
        <v>0</v>
      </c>
      <c r="S1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" s="131"/>
      <c r="U11" s="131"/>
      <c r="V11" s="131"/>
      <c r="W11" s="131"/>
      <c r="X11" s="131"/>
      <c r="Y1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" s="131"/>
      <c r="AA11" s="131"/>
      <c r="AB11" s="131"/>
      <c r="AC11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2" spans="1:30">
      <c r="A12" s="127"/>
      <c r="B12" s="1"/>
      <c r="C12" s="1"/>
      <c r="D12" s="127"/>
      <c r="E12" s="127"/>
      <c r="F12" s="1"/>
      <c r="G12" s="1"/>
      <c r="H12" s="127"/>
      <c r="I12" s="127"/>
      <c r="J12" s="127"/>
      <c r="K12" s="127">
        <f>Tabla2[[#This Row],[HOMBRES]]+Tabla2[[#This Row],[MUJERES]]</f>
        <v>0</v>
      </c>
      <c r="L12" s="127"/>
      <c r="M12" s="127"/>
      <c r="N12" s="127"/>
      <c r="O12" s="91">
        <f>Tabla2[[#This Row],[CANTIDAD APOYOS   LOGISTICOS, BIOMEDICOS
Y PRENSA ]]+Tabla2[[#This Row],[CLASIFICADORES ]]+Tabla2[[#This Row],[ENTRENADORES]]+Tabla2[[#This Row],[SUBTOTAL]]</f>
        <v>0</v>
      </c>
      <c r="S1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" s="131"/>
      <c r="U12" s="131"/>
      <c r="V12" s="131"/>
      <c r="W12" s="131"/>
      <c r="X12" s="131"/>
      <c r="Y1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" s="131"/>
      <c r="AA12" s="131"/>
      <c r="AB12" s="131"/>
      <c r="AC12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3" spans="1:30">
      <c r="A13" s="127"/>
      <c r="B13" s="1"/>
      <c r="C13" s="1"/>
      <c r="D13" s="127"/>
      <c r="E13" s="127"/>
      <c r="F13" s="1"/>
      <c r="G13" s="1"/>
      <c r="H13" s="127"/>
      <c r="I13" s="127"/>
      <c r="J13" s="127"/>
      <c r="K13" s="127">
        <f>Tabla2[[#This Row],[HOMBRES]]+Tabla2[[#This Row],[MUJERES]]</f>
        <v>0</v>
      </c>
      <c r="L13" s="127"/>
      <c r="M13" s="127"/>
      <c r="N13" s="127"/>
      <c r="O13" s="91">
        <f>Tabla2[[#This Row],[CANTIDAD APOYOS   LOGISTICOS, BIOMEDICOS
Y PRENSA ]]+Tabla2[[#This Row],[CLASIFICADORES ]]+Tabla2[[#This Row],[ENTRENADORES]]+Tabla2[[#This Row],[SUBTOTAL]]</f>
        <v>0</v>
      </c>
      <c r="S1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" s="131"/>
      <c r="U13" s="131"/>
      <c r="V13" s="131"/>
      <c r="W13" s="131"/>
      <c r="X13" s="131"/>
      <c r="Y1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" s="131"/>
      <c r="AA13" s="131"/>
      <c r="AB13" s="131"/>
      <c r="AC13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4" spans="1:30">
      <c r="A14" s="127"/>
      <c r="B14" s="1"/>
      <c r="C14" s="1"/>
      <c r="D14" s="127"/>
      <c r="E14" s="127"/>
      <c r="F14" s="1"/>
      <c r="G14" s="1"/>
      <c r="H14" s="127"/>
      <c r="I14" s="127"/>
      <c r="J14" s="127"/>
      <c r="K14" s="127">
        <f>Tabla2[[#This Row],[HOMBRES]]+Tabla2[[#This Row],[MUJERES]]</f>
        <v>0</v>
      </c>
      <c r="L14" s="127"/>
      <c r="M14" s="127"/>
      <c r="N14" s="127"/>
      <c r="O14" s="91">
        <f>Tabla2[[#This Row],[CANTIDAD APOYOS   LOGISTICOS, BIOMEDICOS
Y PRENSA ]]+Tabla2[[#This Row],[CLASIFICADORES ]]+Tabla2[[#This Row],[ENTRENADORES]]+Tabla2[[#This Row],[SUBTOTAL]]</f>
        <v>0</v>
      </c>
      <c r="S1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" s="131"/>
      <c r="U14" s="131"/>
      <c r="V14" s="131"/>
      <c r="W14" s="131"/>
      <c r="X14" s="131"/>
      <c r="Y1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" s="131"/>
      <c r="AA14" s="131"/>
      <c r="AB14" s="131"/>
      <c r="AC14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5" spans="1:30">
      <c r="A15" s="127"/>
      <c r="B15" s="1"/>
      <c r="C15" s="1"/>
      <c r="D15" s="127"/>
      <c r="E15" s="127"/>
      <c r="F15" s="1"/>
      <c r="G15" s="1"/>
      <c r="H15" s="127"/>
      <c r="I15" s="127"/>
      <c r="J15" s="127"/>
      <c r="K15" s="127">
        <f>Tabla2[[#This Row],[HOMBRES]]+Tabla2[[#This Row],[MUJERES]]</f>
        <v>0</v>
      </c>
      <c r="L15" s="127"/>
      <c r="M15" s="127"/>
      <c r="N15" s="127"/>
      <c r="O15" s="91">
        <f>Tabla2[[#This Row],[CANTIDAD APOYOS   LOGISTICOS, BIOMEDICOS
Y PRENSA ]]+Tabla2[[#This Row],[CLASIFICADORES ]]+Tabla2[[#This Row],[ENTRENADORES]]+Tabla2[[#This Row],[SUBTOTAL]]</f>
        <v>0</v>
      </c>
      <c r="S1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" s="131"/>
      <c r="U15" s="131"/>
      <c r="V15" s="131"/>
      <c r="W15" s="131"/>
      <c r="X15" s="131"/>
      <c r="Y1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" s="131"/>
      <c r="AA15" s="131"/>
      <c r="AB15" s="131"/>
      <c r="AC15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6" spans="1:30">
      <c r="A16" s="127"/>
      <c r="B16" s="1"/>
      <c r="C16" s="1"/>
      <c r="D16" s="127"/>
      <c r="E16" s="127"/>
      <c r="F16" s="1"/>
      <c r="G16" s="1"/>
      <c r="H16" s="127"/>
      <c r="I16" s="127"/>
      <c r="J16" s="127"/>
      <c r="K16" s="127">
        <f>Tabla2[[#This Row],[HOMBRES]]+Tabla2[[#This Row],[MUJERES]]</f>
        <v>0</v>
      </c>
      <c r="L16" s="127"/>
      <c r="M16" s="127"/>
      <c r="N16" s="127"/>
      <c r="O16" s="91">
        <f>Tabla2[[#This Row],[CANTIDAD APOYOS   LOGISTICOS, BIOMEDICOS
Y PRENSA ]]+Tabla2[[#This Row],[CLASIFICADORES ]]+Tabla2[[#This Row],[ENTRENADORES]]+Tabla2[[#This Row],[SUBTOTAL]]</f>
        <v>0</v>
      </c>
      <c r="S1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" s="131"/>
      <c r="U16" s="131"/>
      <c r="V16" s="131"/>
      <c r="W16" s="131"/>
      <c r="X16" s="131"/>
      <c r="Y1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" s="131"/>
      <c r="AA16" s="131"/>
      <c r="AB16" s="131"/>
      <c r="AC16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7" spans="1:30">
      <c r="A17" s="127"/>
      <c r="B17" s="1"/>
      <c r="C17" s="1"/>
      <c r="D17" s="127"/>
      <c r="E17" s="127"/>
      <c r="F17" s="1"/>
      <c r="G17" s="1"/>
      <c r="H17" s="127"/>
      <c r="I17" s="127"/>
      <c r="J17" s="127"/>
      <c r="K17" s="127">
        <f>Tabla2[[#This Row],[HOMBRES]]+Tabla2[[#This Row],[MUJERES]]</f>
        <v>0</v>
      </c>
      <c r="L17" s="127"/>
      <c r="M17" s="127"/>
      <c r="N17" s="127"/>
      <c r="O17" s="91">
        <f>Tabla2[[#This Row],[CANTIDAD APOYOS   LOGISTICOS, BIOMEDICOS
Y PRENSA ]]+Tabla2[[#This Row],[CLASIFICADORES ]]+Tabla2[[#This Row],[ENTRENADORES]]+Tabla2[[#This Row],[SUBTOTAL]]</f>
        <v>0</v>
      </c>
      <c r="S1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" s="131"/>
      <c r="U17" s="131"/>
      <c r="V17" s="131"/>
      <c r="W17" s="131"/>
      <c r="X17" s="131"/>
      <c r="Y1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" s="131"/>
      <c r="AA17" s="131"/>
      <c r="AB17" s="131"/>
      <c r="AC17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8" spans="1:30">
      <c r="A18" s="127"/>
      <c r="B18" s="1"/>
      <c r="C18" s="1"/>
      <c r="D18" s="127"/>
      <c r="E18" s="127"/>
      <c r="F18" s="1"/>
      <c r="G18" s="1"/>
      <c r="H18" s="127"/>
      <c r="I18" s="127"/>
      <c r="J18" s="127"/>
      <c r="K18" s="127">
        <f>Tabla2[[#This Row],[HOMBRES]]+Tabla2[[#This Row],[MUJERES]]</f>
        <v>0</v>
      </c>
      <c r="L18" s="127"/>
      <c r="M18" s="127"/>
      <c r="N18" s="127"/>
      <c r="O18" s="91">
        <f>Tabla2[[#This Row],[CANTIDAD APOYOS   LOGISTICOS, BIOMEDICOS
Y PRENSA ]]+Tabla2[[#This Row],[CLASIFICADORES ]]+Tabla2[[#This Row],[ENTRENADORES]]+Tabla2[[#This Row],[SUBTOTAL]]</f>
        <v>0</v>
      </c>
      <c r="S1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" s="131"/>
      <c r="U18" s="131"/>
      <c r="V18" s="131"/>
      <c r="W18" s="131"/>
      <c r="X18" s="131"/>
      <c r="Y1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" s="131"/>
      <c r="AA18" s="131"/>
      <c r="AB18" s="131"/>
      <c r="AC18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19" spans="1:30">
      <c r="A19" s="127"/>
      <c r="B19" s="1"/>
      <c r="C19" s="1"/>
      <c r="D19" s="127"/>
      <c r="E19" s="127"/>
      <c r="F19" s="1"/>
      <c r="G19" s="1"/>
      <c r="H19" s="127"/>
      <c r="I19" s="127"/>
      <c r="J19" s="127"/>
      <c r="K19" s="127">
        <f>Tabla2[[#This Row],[HOMBRES]]+Tabla2[[#This Row],[MUJERES]]</f>
        <v>0</v>
      </c>
      <c r="L19" s="127"/>
      <c r="M19" s="127"/>
      <c r="N19" s="127"/>
      <c r="O19" s="91">
        <f>Tabla2[[#This Row],[CANTIDAD APOYOS   LOGISTICOS, BIOMEDICOS
Y PRENSA ]]+Tabla2[[#This Row],[CLASIFICADORES ]]+Tabla2[[#This Row],[ENTRENADORES]]+Tabla2[[#This Row],[SUBTOTAL]]</f>
        <v>0</v>
      </c>
      <c r="S1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" s="131"/>
      <c r="U19" s="131"/>
      <c r="V19" s="131"/>
      <c r="W19" s="131"/>
      <c r="X19" s="131"/>
      <c r="Y1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" s="131"/>
      <c r="AA19" s="131"/>
      <c r="AB19" s="131"/>
      <c r="AC19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20" spans="1:30">
      <c r="A20" s="127"/>
      <c r="B20" s="1"/>
      <c r="C20" s="1"/>
      <c r="D20" s="127"/>
      <c r="E20" s="127"/>
      <c r="F20" s="1"/>
      <c r="G20" s="1"/>
      <c r="H20" s="127"/>
      <c r="I20" s="127"/>
      <c r="J20" s="127"/>
      <c r="K20" s="127">
        <f>Tabla2[[#This Row],[HOMBRES]]+Tabla2[[#This Row],[MUJERES]]</f>
        <v>0</v>
      </c>
      <c r="L20" s="127"/>
      <c r="M20" s="127"/>
      <c r="N20" s="127"/>
      <c r="O20" s="91">
        <f>Tabla2[[#This Row],[CANTIDAD APOYOS   LOGISTICOS, BIOMEDICOS
Y PRENSA ]]+Tabla2[[#This Row],[CLASIFICADORES ]]+Tabla2[[#This Row],[ENTRENADORES]]+Tabla2[[#This Row],[SUBTOTAL]]</f>
        <v>0</v>
      </c>
      <c r="S2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" s="131"/>
      <c r="U20" s="131"/>
      <c r="V20" s="131"/>
      <c r="W20" s="131"/>
      <c r="X20" s="131"/>
      <c r="Y2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" s="131"/>
      <c r="AA20" s="131"/>
      <c r="AB20" s="131"/>
      <c r="AC20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21" spans="1:30">
      <c r="A21" s="127"/>
      <c r="B21" s="1"/>
      <c r="C21" s="1"/>
      <c r="D21" s="127"/>
      <c r="E21" s="127"/>
      <c r="F21" s="1"/>
      <c r="G21" s="1"/>
      <c r="H21" s="127"/>
      <c r="I21" s="127"/>
      <c r="J21" s="127"/>
      <c r="K21" s="127">
        <f>Tabla2[[#This Row],[HOMBRES]]+Tabla2[[#This Row],[MUJERES]]</f>
        <v>0</v>
      </c>
      <c r="L21" s="127"/>
      <c r="M21" s="127"/>
      <c r="N21" s="127"/>
      <c r="O21" s="91">
        <f>Tabla2[[#This Row],[CANTIDAD APOYOS   LOGISTICOS, BIOMEDICOS
Y PRENSA ]]+Tabla2[[#This Row],[CLASIFICADORES ]]+Tabla2[[#This Row],[ENTRENADORES]]+Tabla2[[#This Row],[SUBTOTAL]]</f>
        <v>0</v>
      </c>
      <c r="S2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" s="131"/>
      <c r="U21" s="131"/>
      <c r="V21" s="131"/>
      <c r="W21" s="131"/>
      <c r="X21" s="131"/>
      <c r="Y2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" s="131"/>
      <c r="AA21" s="131"/>
      <c r="AB21" s="131"/>
      <c r="AC21" s="130">
        <f>Tabla2[[#This Row],[SUBTOTAL2]]+Tabla2[[#This Row],[SUBTOTAL3]]+Tabla2[[#This Row],[VALOR TOTAL DE ALOJAMIENTO]]+Tabla2[[#This Row],[VALOR TOTAL DE INSCRIPCIONES]]+Tabla2[[#This Row],[INDUMENTARIA DEPORTIVA]]</f>
        <v>0</v>
      </c>
      <c r="AD21">
        <f>Tabla2[[#This Row],[TOTA PARTICIPANTES ]]</f>
        <v>0</v>
      </c>
    </row>
    <row r="22" spans="1:30">
      <c r="A22" s="127"/>
      <c r="B22" s="1"/>
      <c r="C22" s="1"/>
      <c r="D22" s="127"/>
      <c r="E22" s="127"/>
      <c r="F22" s="1"/>
      <c r="G22" s="1"/>
      <c r="H22" s="127"/>
      <c r="I22" s="127"/>
      <c r="J22" s="127"/>
      <c r="K22" s="127">
        <f>Tabla2[[#This Row],[HOMBRES]]+Tabla2[[#This Row],[MUJERES]]</f>
        <v>0</v>
      </c>
      <c r="L22" s="127"/>
      <c r="M22" s="127"/>
      <c r="N22" s="127"/>
      <c r="O22" s="91">
        <f>Tabla2[[#This Row],[CANTIDAD APOYOS   LOGISTICOS, BIOMEDICOS
Y PRENSA ]]+Tabla2[[#This Row],[CLASIFICADORES ]]+Tabla2[[#This Row],[ENTRENADORES]]+Tabla2[[#This Row],[SUBTOTAL]]</f>
        <v>0</v>
      </c>
      <c r="S2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" s="131"/>
      <c r="U22" s="131"/>
      <c r="V22" s="131"/>
      <c r="W22" s="131"/>
      <c r="X22" s="131"/>
      <c r="Y2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" s="131"/>
      <c r="AA22" s="131"/>
      <c r="AB22" s="131"/>
      <c r="AC22" s="130">
        <f>Tabla2[[#This Row],[SUBTOTAL2]]+Tabla2[[#This Row],[SUBTOTAL3]]+Tabla2[[#This Row],[VALOR TOTAL DE ALOJAMIENTO]]+Tabla2[[#This Row],[VALOR TOTAL DE INSCRIPCIONES]]+Tabla2[[#This Row],[INDUMENTARIA DEPORTIVA]]</f>
        <v>0</v>
      </c>
      <c r="AD22">
        <f>Tabla2[[#This Row],[TOTA PARTICIPANTES ]]</f>
        <v>0</v>
      </c>
    </row>
    <row r="23" spans="1:30">
      <c r="A23" s="127"/>
      <c r="B23" s="1"/>
      <c r="C23" s="1"/>
      <c r="D23" s="127"/>
      <c r="E23" s="127"/>
      <c r="F23" s="1"/>
      <c r="G23" s="1"/>
      <c r="H23" s="127"/>
      <c r="I23" s="127"/>
      <c r="J23" s="127"/>
      <c r="K23" s="127">
        <f>Tabla2[[#This Row],[HOMBRES]]+Tabla2[[#This Row],[MUJERES]]</f>
        <v>0</v>
      </c>
      <c r="L23" s="127"/>
      <c r="M23" s="127"/>
      <c r="N23" s="127"/>
      <c r="O23" s="91">
        <f>Tabla2[[#This Row],[CANTIDAD APOYOS   LOGISTICOS, BIOMEDICOS
Y PRENSA ]]+Tabla2[[#This Row],[CLASIFICADORES ]]+Tabla2[[#This Row],[ENTRENADORES]]+Tabla2[[#This Row],[SUBTOTAL]]</f>
        <v>0</v>
      </c>
      <c r="S2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" s="131"/>
      <c r="U23" s="131"/>
      <c r="V23" s="131"/>
      <c r="W23" s="131"/>
      <c r="X23" s="131"/>
      <c r="Y2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" s="131"/>
      <c r="AA23" s="131"/>
      <c r="AB23" s="131"/>
      <c r="AC23" s="130">
        <f>Tabla2[[#This Row],[SUBTOTAL2]]+Tabla2[[#This Row],[SUBTOTAL3]]+Tabla2[[#This Row],[VALOR TOTAL DE ALOJAMIENTO]]+Tabla2[[#This Row],[VALOR TOTAL DE INSCRIPCIONES]]+Tabla2[[#This Row],[INDUMENTARIA DEPORTIVA]]</f>
        <v>0</v>
      </c>
      <c r="AD23">
        <f>Tabla2[[#This Row],[TOTA PARTICIPANTES ]]</f>
        <v>0</v>
      </c>
    </row>
    <row r="24" spans="1:30">
      <c r="A24" s="127"/>
      <c r="B24" s="1"/>
      <c r="C24" s="1"/>
      <c r="D24" s="127"/>
      <c r="E24" s="127"/>
      <c r="F24" s="1"/>
      <c r="G24" s="1"/>
      <c r="H24" s="127"/>
      <c r="I24" s="127"/>
      <c r="J24" s="127"/>
      <c r="K24" s="127">
        <f>Tabla2[[#This Row],[HOMBRES]]+Tabla2[[#This Row],[MUJERES]]</f>
        <v>0</v>
      </c>
      <c r="L24" s="127"/>
      <c r="M24" s="127"/>
      <c r="N24" s="127"/>
      <c r="O24" s="91">
        <f>Tabla2[[#This Row],[CANTIDAD APOYOS   LOGISTICOS, BIOMEDICOS
Y PRENSA ]]+Tabla2[[#This Row],[CLASIFICADORES ]]+Tabla2[[#This Row],[ENTRENADORES]]+Tabla2[[#This Row],[SUBTOTAL]]</f>
        <v>0</v>
      </c>
      <c r="S2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" s="131"/>
      <c r="U24" s="131"/>
      <c r="V24" s="131"/>
      <c r="W24" s="131"/>
      <c r="X24" s="131"/>
      <c r="Y2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" s="131"/>
      <c r="AA24" s="131"/>
      <c r="AB24" s="131"/>
      <c r="AC24" s="130">
        <f>Tabla2[[#This Row],[SUBTOTAL2]]+Tabla2[[#This Row],[SUBTOTAL3]]+Tabla2[[#This Row],[VALOR TOTAL DE ALOJAMIENTO]]+Tabla2[[#This Row],[VALOR TOTAL DE INSCRIPCIONES]]+Tabla2[[#This Row],[INDUMENTARIA DEPORTIVA]]</f>
        <v>0</v>
      </c>
      <c r="AD24">
        <f>Tabla2[[#This Row],[TOTA PARTICIPANTES ]]</f>
        <v>0</v>
      </c>
    </row>
    <row r="25" spans="1:30">
      <c r="A25" s="127"/>
      <c r="B25" s="1"/>
      <c r="C25" s="1"/>
      <c r="D25" s="127"/>
      <c r="E25" s="127"/>
      <c r="F25" s="1"/>
      <c r="G25" s="1"/>
      <c r="H25" s="127"/>
      <c r="I25" s="127"/>
      <c r="J25" s="127"/>
      <c r="K25" s="127">
        <f>Tabla2[[#This Row],[HOMBRES]]+Tabla2[[#This Row],[MUJERES]]</f>
        <v>0</v>
      </c>
      <c r="L25" s="127"/>
      <c r="M25" s="127"/>
      <c r="N25" s="127"/>
      <c r="O25" s="91">
        <f>Tabla2[[#This Row],[CANTIDAD APOYOS   LOGISTICOS, BIOMEDICOS
Y PRENSA ]]+Tabla2[[#This Row],[CLASIFICADORES ]]+Tabla2[[#This Row],[ENTRENADORES]]+Tabla2[[#This Row],[SUBTOTAL]]</f>
        <v>0</v>
      </c>
      <c r="S2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" s="131"/>
      <c r="U25" s="131"/>
      <c r="V25" s="131"/>
      <c r="W25" s="131"/>
      <c r="X25" s="131"/>
      <c r="Y2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" s="131"/>
      <c r="AA25" s="131"/>
      <c r="AB25" s="131"/>
      <c r="AC25" s="130">
        <f>Tabla2[[#This Row],[SUBTOTAL2]]+Tabla2[[#This Row],[SUBTOTAL3]]+Tabla2[[#This Row],[VALOR TOTAL DE ALOJAMIENTO]]+Tabla2[[#This Row],[VALOR TOTAL DE INSCRIPCIONES]]+Tabla2[[#This Row],[INDUMENTARIA DEPORTIVA]]</f>
        <v>0</v>
      </c>
      <c r="AD25">
        <f>Tabla2[[#This Row],[TOTA PARTICIPANTES ]]</f>
        <v>0</v>
      </c>
    </row>
    <row r="26" spans="1:30">
      <c r="A26" s="127"/>
      <c r="B26" s="1"/>
      <c r="C26" s="1"/>
      <c r="D26" s="127"/>
      <c r="E26" s="127"/>
      <c r="F26" s="1"/>
      <c r="G26" s="1"/>
      <c r="H26" s="127"/>
      <c r="I26" s="127"/>
      <c r="J26" s="127"/>
      <c r="K26" s="127">
        <f>Tabla2[[#This Row],[HOMBRES]]+Tabla2[[#This Row],[MUJERES]]</f>
        <v>0</v>
      </c>
      <c r="L26" s="127"/>
      <c r="M26" s="127"/>
      <c r="N26" s="127"/>
      <c r="O26" s="91">
        <f>Tabla2[[#This Row],[CANTIDAD APOYOS   LOGISTICOS, BIOMEDICOS
Y PRENSA ]]+Tabla2[[#This Row],[CLASIFICADORES ]]+Tabla2[[#This Row],[ENTRENADORES]]+Tabla2[[#This Row],[SUBTOTAL]]</f>
        <v>0</v>
      </c>
      <c r="S2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" s="131"/>
      <c r="U26" s="131"/>
      <c r="V26" s="131"/>
      <c r="W26" s="131"/>
      <c r="X26" s="131"/>
      <c r="Y2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" s="131"/>
      <c r="AA26" s="131"/>
      <c r="AB26" s="131"/>
      <c r="AC26" s="130">
        <f>Tabla2[[#This Row],[SUBTOTAL2]]+Tabla2[[#This Row],[SUBTOTAL3]]+Tabla2[[#This Row],[VALOR TOTAL DE ALOJAMIENTO]]+Tabla2[[#This Row],[VALOR TOTAL DE INSCRIPCIONES]]+Tabla2[[#This Row],[INDUMENTARIA DEPORTIVA]]</f>
        <v>0</v>
      </c>
      <c r="AD26">
        <f>Tabla2[[#This Row],[TOTA PARTICIPANTES ]]</f>
        <v>0</v>
      </c>
    </row>
    <row r="27" spans="1:30">
      <c r="A27" s="127"/>
      <c r="B27" s="1"/>
      <c r="C27" s="1"/>
      <c r="D27" s="127"/>
      <c r="E27" s="127"/>
      <c r="F27" s="1"/>
      <c r="G27" s="1"/>
      <c r="H27" s="127"/>
      <c r="I27" s="127"/>
      <c r="J27" s="127"/>
      <c r="K27" s="127">
        <f>Tabla2[[#This Row],[HOMBRES]]+Tabla2[[#This Row],[MUJERES]]</f>
        <v>0</v>
      </c>
      <c r="L27" s="127"/>
      <c r="M27" s="127"/>
      <c r="N27" s="127"/>
      <c r="O27" s="91">
        <f>Tabla2[[#This Row],[CANTIDAD APOYOS   LOGISTICOS, BIOMEDICOS
Y PRENSA ]]+Tabla2[[#This Row],[CLASIFICADORES ]]+Tabla2[[#This Row],[ENTRENADORES]]+Tabla2[[#This Row],[SUBTOTAL]]</f>
        <v>0</v>
      </c>
      <c r="S2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" s="131"/>
      <c r="U27" s="131"/>
      <c r="V27" s="131"/>
      <c r="W27" s="131"/>
      <c r="X27" s="131"/>
      <c r="Y2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" s="131"/>
      <c r="AA27" s="131"/>
      <c r="AB27" s="131"/>
      <c r="AC27" s="130">
        <f>Tabla2[[#This Row],[SUBTOTAL2]]+Tabla2[[#This Row],[SUBTOTAL3]]+Tabla2[[#This Row],[VALOR TOTAL DE ALOJAMIENTO]]+Tabla2[[#This Row],[VALOR TOTAL DE INSCRIPCIONES]]+Tabla2[[#This Row],[INDUMENTARIA DEPORTIVA]]</f>
        <v>0</v>
      </c>
      <c r="AD27">
        <f>Tabla2[[#This Row],[TOTA PARTICIPANTES ]]</f>
        <v>0</v>
      </c>
    </row>
    <row r="28" spans="1:30">
      <c r="A28" s="127"/>
      <c r="B28" s="1"/>
      <c r="C28" s="1"/>
      <c r="D28" s="127"/>
      <c r="E28" s="127"/>
      <c r="F28" s="1"/>
      <c r="G28" s="1"/>
      <c r="H28" s="127"/>
      <c r="I28" s="127"/>
      <c r="J28" s="127"/>
      <c r="K28" s="127">
        <f>Tabla2[[#This Row],[HOMBRES]]+Tabla2[[#This Row],[MUJERES]]</f>
        <v>0</v>
      </c>
      <c r="L28" s="127"/>
      <c r="M28" s="127"/>
      <c r="N28" s="127"/>
      <c r="O28" s="91">
        <f>Tabla2[[#This Row],[CANTIDAD APOYOS   LOGISTICOS, BIOMEDICOS
Y PRENSA ]]+Tabla2[[#This Row],[CLASIFICADORES ]]+Tabla2[[#This Row],[ENTRENADORES]]+Tabla2[[#This Row],[SUBTOTAL]]</f>
        <v>0</v>
      </c>
      <c r="S2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" s="131"/>
      <c r="U28" s="131"/>
      <c r="V28" s="131"/>
      <c r="W28" s="131"/>
      <c r="X28" s="131"/>
      <c r="Y2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" s="131"/>
      <c r="AA28" s="131"/>
      <c r="AB28" s="131"/>
      <c r="AC28" s="130">
        <f>Tabla2[[#This Row],[SUBTOTAL2]]+Tabla2[[#This Row],[SUBTOTAL3]]+Tabla2[[#This Row],[VALOR TOTAL DE ALOJAMIENTO]]+Tabla2[[#This Row],[VALOR TOTAL DE INSCRIPCIONES]]+Tabla2[[#This Row],[INDUMENTARIA DEPORTIVA]]</f>
        <v>0</v>
      </c>
      <c r="AD28">
        <f>Tabla2[[#This Row],[TOTA PARTICIPANTES ]]</f>
        <v>0</v>
      </c>
    </row>
    <row r="29" spans="1:30">
      <c r="A29" s="127"/>
      <c r="B29" s="1"/>
      <c r="C29" s="1"/>
      <c r="D29" s="127"/>
      <c r="E29" s="127"/>
      <c r="F29" s="1"/>
      <c r="G29" s="1"/>
      <c r="H29" s="127"/>
      <c r="I29" s="127"/>
      <c r="J29" s="127"/>
      <c r="K29" s="127">
        <f>Tabla2[[#This Row],[HOMBRES]]+Tabla2[[#This Row],[MUJERES]]</f>
        <v>0</v>
      </c>
      <c r="L29" s="127"/>
      <c r="M29" s="127"/>
      <c r="N29" s="127"/>
      <c r="O29" s="91">
        <f>Tabla2[[#This Row],[CANTIDAD APOYOS   LOGISTICOS, BIOMEDICOS
Y PRENSA ]]+Tabla2[[#This Row],[CLASIFICADORES ]]+Tabla2[[#This Row],[ENTRENADORES]]+Tabla2[[#This Row],[SUBTOTAL]]</f>
        <v>0</v>
      </c>
      <c r="S2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" s="131"/>
      <c r="U29" s="131"/>
      <c r="V29" s="131"/>
      <c r="W29" s="131"/>
      <c r="X29" s="131"/>
      <c r="Y2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" s="131"/>
      <c r="AA29" s="131"/>
      <c r="AB29" s="131"/>
      <c r="AC29" s="130">
        <f>Tabla2[[#This Row],[SUBTOTAL2]]+Tabla2[[#This Row],[SUBTOTAL3]]+Tabla2[[#This Row],[VALOR TOTAL DE ALOJAMIENTO]]+Tabla2[[#This Row],[VALOR TOTAL DE INSCRIPCIONES]]+Tabla2[[#This Row],[INDUMENTARIA DEPORTIVA]]</f>
        <v>0</v>
      </c>
      <c r="AD29">
        <f>Tabla2[[#This Row],[TOTA PARTICIPANTES ]]</f>
        <v>0</v>
      </c>
    </row>
    <row r="30" spans="1:30">
      <c r="A30" s="127"/>
      <c r="B30" s="1"/>
      <c r="C30" s="1"/>
      <c r="D30" s="127"/>
      <c r="E30" s="127"/>
      <c r="F30" s="1"/>
      <c r="G30" s="1"/>
      <c r="H30" s="127"/>
      <c r="I30" s="127"/>
      <c r="J30" s="127"/>
      <c r="K30" s="127">
        <f>Tabla2[[#This Row],[HOMBRES]]+Tabla2[[#This Row],[MUJERES]]</f>
        <v>0</v>
      </c>
      <c r="L30" s="127"/>
      <c r="M30" s="127"/>
      <c r="N30" s="127"/>
      <c r="O30" s="91">
        <f>Tabla2[[#This Row],[CANTIDAD APOYOS   LOGISTICOS, BIOMEDICOS
Y PRENSA ]]+Tabla2[[#This Row],[CLASIFICADORES ]]+Tabla2[[#This Row],[ENTRENADORES]]+Tabla2[[#This Row],[SUBTOTAL]]</f>
        <v>0</v>
      </c>
      <c r="S3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" s="131"/>
      <c r="U30" s="131"/>
      <c r="V30" s="131"/>
      <c r="W30" s="131"/>
      <c r="X30" s="131"/>
      <c r="Y3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" s="131"/>
      <c r="AA30" s="131"/>
      <c r="AB30" s="131"/>
      <c r="AC30" s="130">
        <f>Tabla2[[#This Row],[SUBTOTAL2]]+Tabla2[[#This Row],[SUBTOTAL3]]+Tabla2[[#This Row],[VALOR TOTAL DE ALOJAMIENTO]]+Tabla2[[#This Row],[VALOR TOTAL DE INSCRIPCIONES]]+Tabla2[[#This Row],[INDUMENTARIA DEPORTIVA]]</f>
        <v>0</v>
      </c>
      <c r="AD30">
        <f>Tabla2[[#This Row],[TOTA PARTICIPANTES ]]</f>
        <v>0</v>
      </c>
    </row>
    <row r="31" spans="1:30">
      <c r="A31" s="127"/>
      <c r="B31" s="1"/>
      <c r="C31" s="1"/>
      <c r="D31" s="127"/>
      <c r="E31" s="127"/>
      <c r="F31" s="1"/>
      <c r="G31" s="1"/>
      <c r="H31" s="127"/>
      <c r="I31" s="127"/>
      <c r="J31" s="127"/>
      <c r="K31" s="127">
        <f>Tabla2[[#This Row],[HOMBRES]]+Tabla2[[#This Row],[MUJERES]]</f>
        <v>0</v>
      </c>
      <c r="L31" s="127"/>
      <c r="M31" s="127"/>
      <c r="N31" s="127"/>
      <c r="O31" s="91">
        <f>Tabla2[[#This Row],[CANTIDAD APOYOS   LOGISTICOS, BIOMEDICOS
Y PRENSA ]]+Tabla2[[#This Row],[CLASIFICADORES ]]+Tabla2[[#This Row],[ENTRENADORES]]+Tabla2[[#This Row],[SUBTOTAL]]</f>
        <v>0</v>
      </c>
      <c r="S3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" s="131"/>
      <c r="U31" s="131"/>
      <c r="V31" s="131"/>
      <c r="W31" s="131"/>
      <c r="X31" s="131"/>
      <c r="Y3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" s="131"/>
      <c r="AA31" s="131"/>
      <c r="AB31" s="131"/>
      <c r="AC31" s="130">
        <f>Tabla2[[#This Row],[SUBTOTAL2]]+Tabla2[[#This Row],[SUBTOTAL3]]+Tabla2[[#This Row],[VALOR TOTAL DE ALOJAMIENTO]]+Tabla2[[#This Row],[VALOR TOTAL DE INSCRIPCIONES]]+Tabla2[[#This Row],[INDUMENTARIA DEPORTIVA]]</f>
        <v>0</v>
      </c>
      <c r="AD31">
        <f>Tabla2[[#This Row],[TOTA PARTICIPANTES ]]</f>
        <v>0</v>
      </c>
    </row>
    <row r="32" spans="1:30">
      <c r="A32" s="127"/>
      <c r="B32" s="1"/>
      <c r="C32" s="1"/>
      <c r="D32" s="127"/>
      <c r="E32" s="127"/>
      <c r="F32" s="1"/>
      <c r="G32" s="1"/>
      <c r="H32" s="127"/>
      <c r="I32" s="127"/>
      <c r="J32" s="127"/>
      <c r="K32" s="127">
        <f>Tabla2[[#This Row],[HOMBRES]]+Tabla2[[#This Row],[MUJERES]]</f>
        <v>0</v>
      </c>
      <c r="L32" s="127"/>
      <c r="M32" s="127"/>
      <c r="N32" s="127"/>
      <c r="O32" s="91">
        <f>Tabla2[[#This Row],[CANTIDAD APOYOS   LOGISTICOS, BIOMEDICOS
Y PRENSA ]]+Tabla2[[#This Row],[CLASIFICADORES ]]+Tabla2[[#This Row],[ENTRENADORES]]+Tabla2[[#This Row],[SUBTOTAL]]</f>
        <v>0</v>
      </c>
      <c r="S3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" s="131"/>
      <c r="U32" s="131"/>
      <c r="V32" s="131"/>
      <c r="W32" s="131"/>
      <c r="X32" s="131"/>
      <c r="Y3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" s="131"/>
      <c r="AA32" s="131"/>
      <c r="AB32" s="131"/>
      <c r="AC32" s="130">
        <f>Tabla2[[#This Row],[SUBTOTAL2]]+Tabla2[[#This Row],[SUBTOTAL3]]+Tabla2[[#This Row],[VALOR TOTAL DE ALOJAMIENTO]]+Tabla2[[#This Row],[VALOR TOTAL DE INSCRIPCIONES]]+Tabla2[[#This Row],[INDUMENTARIA DEPORTIVA]]</f>
        <v>0</v>
      </c>
      <c r="AD32">
        <f>Tabla2[[#This Row],[TOTA PARTICIPANTES ]]</f>
        <v>0</v>
      </c>
    </row>
    <row r="33" spans="1:30">
      <c r="A33" s="127"/>
      <c r="B33" s="1"/>
      <c r="C33" s="1"/>
      <c r="D33" s="127"/>
      <c r="E33" s="127"/>
      <c r="F33" s="1"/>
      <c r="G33" s="1"/>
      <c r="H33" s="127"/>
      <c r="I33" s="127"/>
      <c r="J33" s="127"/>
      <c r="K33" s="127">
        <f>Tabla2[[#This Row],[HOMBRES]]+Tabla2[[#This Row],[MUJERES]]</f>
        <v>0</v>
      </c>
      <c r="L33" s="127"/>
      <c r="M33" s="127"/>
      <c r="N33" s="127"/>
      <c r="O33" s="91">
        <f>Tabla2[[#This Row],[CANTIDAD APOYOS   LOGISTICOS, BIOMEDICOS
Y PRENSA ]]+Tabla2[[#This Row],[CLASIFICADORES ]]+Tabla2[[#This Row],[ENTRENADORES]]+Tabla2[[#This Row],[SUBTOTAL]]</f>
        <v>0</v>
      </c>
      <c r="S3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" s="131"/>
      <c r="U33" s="131"/>
      <c r="V33" s="131"/>
      <c r="W33" s="131"/>
      <c r="X33" s="131"/>
      <c r="Y3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" s="131"/>
      <c r="AA33" s="131"/>
      <c r="AB33" s="131"/>
      <c r="AC33" s="130">
        <f>Tabla2[[#This Row],[SUBTOTAL2]]+Tabla2[[#This Row],[SUBTOTAL3]]+Tabla2[[#This Row],[VALOR TOTAL DE ALOJAMIENTO]]+Tabla2[[#This Row],[VALOR TOTAL DE INSCRIPCIONES]]+Tabla2[[#This Row],[INDUMENTARIA DEPORTIVA]]</f>
        <v>0</v>
      </c>
      <c r="AD33">
        <f>Tabla2[[#This Row],[TOTA PARTICIPANTES ]]</f>
        <v>0</v>
      </c>
    </row>
    <row r="34" spans="1:30">
      <c r="A34" s="127"/>
      <c r="B34" s="1"/>
      <c r="C34" s="1"/>
      <c r="D34" s="127"/>
      <c r="E34" s="127"/>
      <c r="F34" s="1"/>
      <c r="G34" s="1"/>
      <c r="H34" s="127"/>
      <c r="I34" s="127"/>
      <c r="J34" s="127"/>
      <c r="K34" s="127">
        <f>Tabla2[[#This Row],[HOMBRES]]+Tabla2[[#This Row],[MUJERES]]</f>
        <v>0</v>
      </c>
      <c r="L34" s="127"/>
      <c r="M34" s="127"/>
      <c r="N34" s="127"/>
      <c r="O34" s="91">
        <f>Tabla2[[#This Row],[CANTIDAD APOYOS   LOGISTICOS, BIOMEDICOS
Y PRENSA ]]+Tabla2[[#This Row],[CLASIFICADORES ]]+Tabla2[[#This Row],[ENTRENADORES]]+Tabla2[[#This Row],[SUBTOTAL]]</f>
        <v>0</v>
      </c>
      <c r="S3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" s="131"/>
      <c r="U34" s="131"/>
      <c r="V34" s="131"/>
      <c r="W34" s="131"/>
      <c r="X34" s="131"/>
      <c r="Y3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" s="131"/>
      <c r="AA34" s="131"/>
      <c r="AB34" s="131"/>
      <c r="AC34" s="130">
        <f>Tabla2[[#This Row],[SUBTOTAL2]]+Tabla2[[#This Row],[SUBTOTAL3]]+Tabla2[[#This Row],[VALOR TOTAL DE ALOJAMIENTO]]+Tabla2[[#This Row],[VALOR TOTAL DE INSCRIPCIONES]]+Tabla2[[#This Row],[INDUMENTARIA DEPORTIVA]]</f>
        <v>0</v>
      </c>
      <c r="AD34">
        <f>Tabla2[[#This Row],[TOTA PARTICIPANTES ]]</f>
        <v>0</v>
      </c>
    </row>
    <row r="35" spans="1:30">
      <c r="A35" s="127"/>
      <c r="B35" s="1"/>
      <c r="C35" s="1"/>
      <c r="D35" s="127"/>
      <c r="E35" s="127"/>
      <c r="F35" s="1"/>
      <c r="G35" s="1"/>
      <c r="H35" s="127"/>
      <c r="I35" s="127"/>
      <c r="J35" s="127"/>
      <c r="K35" s="127">
        <f>Tabla2[[#This Row],[HOMBRES]]+Tabla2[[#This Row],[MUJERES]]</f>
        <v>0</v>
      </c>
      <c r="L35" s="127"/>
      <c r="M35" s="127"/>
      <c r="N35" s="127"/>
      <c r="O35" s="91">
        <f>Tabla2[[#This Row],[CANTIDAD APOYOS   LOGISTICOS, BIOMEDICOS
Y PRENSA ]]+Tabla2[[#This Row],[CLASIFICADORES ]]+Tabla2[[#This Row],[ENTRENADORES]]+Tabla2[[#This Row],[SUBTOTAL]]</f>
        <v>0</v>
      </c>
      <c r="S3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" s="131"/>
      <c r="U35" s="131"/>
      <c r="V35" s="131"/>
      <c r="W35" s="131"/>
      <c r="X35" s="131"/>
      <c r="Y3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" s="131"/>
      <c r="AA35" s="131"/>
      <c r="AB35" s="131"/>
      <c r="AC35" s="130">
        <f>Tabla2[[#This Row],[SUBTOTAL2]]+Tabla2[[#This Row],[SUBTOTAL3]]+Tabla2[[#This Row],[VALOR TOTAL DE ALOJAMIENTO]]+Tabla2[[#This Row],[VALOR TOTAL DE INSCRIPCIONES]]+Tabla2[[#This Row],[INDUMENTARIA DEPORTIVA]]</f>
        <v>0</v>
      </c>
      <c r="AD35">
        <f>Tabla2[[#This Row],[TOTA PARTICIPANTES ]]</f>
        <v>0</v>
      </c>
    </row>
    <row r="36" spans="1:30">
      <c r="A36" s="127"/>
      <c r="B36" s="1"/>
      <c r="C36" s="1"/>
      <c r="D36" s="127"/>
      <c r="E36" s="127"/>
      <c r="F36" s="1"/>
      <c r="G36" s="1"/>
      <c r="H36" s="127"/>
      <c r="I36" s="127"/>
      <c r="J36" s="127"/>
      <c r="K36" s="127">
        <f>Tabla2[[#This Row],[HOMBRES]]+Tabla2[[#This Row],[MUJERES]]</f>
        <v>0</v>
      </c>
      <c r="L36" s="127"/>
      <c r="M36" s="127"/>
      <c r="N36" s="127"/>
      <c r="O36" s="91">
        <f>Tabla2[[#This Row],[CANTIDAD APOYOS   LOGISTICOS, BIOMEDICOS
Y PRENSA ]]+Tabla2[[#This Row],[CLASIFICADORES ]]+Tabla2[[#This Row],[ENTRENADORES]]+Tabla2[[#This Row],[SUBTOTAL]]</f>
        <v>0</v>
      </c>
      <c r="S3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" s="131"/>
      <c r="U36" s="131"/>
      <c r="V36" s="131"/>
      <c r="W36" s="131"/>
      <c r="X36" s="131"/>
      <c r="Y3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" s="131"/>
      <c r="AA36" s="131"/>
      <c r="AB36" s="131"/>
      <c r="AC36" s="130">
        <f>Tabla2[[#This Row],[SUBTOTAL2]]+Tabla2[[#This Row],[SUBTOTAL3]]+Tabla2[[#This Row],[VALOR TOTAL DE ALOJAMIENTO]]+Tabla2[[#This Row],[VALOR TOTAL DE INSCRIPCIONES]]+Tabla2[[#This Row],[INDUMENTARIA DEPORTIVA]]</f>
        <v>0</v>
      </c>
      <c r="AD36">
        <f>Tabla2[[#This Row],[TOTA PARTICIPANTES ]]</f>
        <v>0</v>
      </c>
    </row>
    <row r="37" spans="1:30">
      <c r="A37" s="127"/>
      <c r="B37" s="1"/>
      <c r="C37" s="1"/>
      <c r="D37" s="127"/>
      <c r="E37" s="127"/>
      <c r="F37" s="1"/>
      <c r="G37" s="1"/>
      <c r="H37" s="127"/>
      <c r="I37" s="127"/>
      <c r="J37" s="127"/>
      <c r="K37" s="127">
        <f>Tabla2[[#This Row],[HOMBRES]]+Tabla2[[#This Row],[MUJERES]]</f>
        <v>0</v>
      </c>
      <c r="L37" s="127"/>
      <c r="M37" s="127"/>
      <c r="N37" s="127"/>
      <c r="O37" s="91">
        <f>Tabla2[[#This Row],[CANTIDAD APOYOS   LOGISTICOS, BIOMEDICOS
Y PRENSA ]]+Tabla2[[#This Row],[CLASIFICADORES ]]+Tabla2[[#This Row],[ENTRENADORES]]+Tabla2[[#This Row],[SUBTOTAL]]</f>
        <v>0</v>
      </c>
      <c r="S3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" s="131"/>
      <c r="U37" s="131"/>
      <c r="V37" s="131"/>
      <c r="W37" s="131"/>
      <c r="X37" s="131"/>
      <c r="Y3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" s="131"/>
      <c r="AA37" s="131"/>
      <c r="AB37" s="131"/>
      <c r="AC37" s="130">
        <f>Tabla2[[#This Row],[SUBTOTAL2]]+Tabla2[[#This Row],[SUBTOTAL3]]+Tabla2[[#This Row],[VALOR TOTAL DE ALOJAMIENTO]]+Tabla2[[#This Row],[VALOR TOTAL DE INSCRIPCIONES]]+Tabla2[[#This Row],[INDUMENTARIA DEPORTIVA]]</f>
        <v>0</v>
      </c>
      <c r="AD37">
        <f>Tabla2[[#This Row],[TOTA PARTICIPANTES ]]</f>
        <v>0</v>
      </c>
    </row>
    <row r="38" spans="1:30">
      <c r="A38" s="127"/>
      <c r="B38" s="1"/>
      <c r="C38" s="1"/>
      <c r="D38" s="127"/>
      <c r="E38" s="127"/>
      <c r="F38" s="1"/>
      <c r="G38" s="1"/>
      <c r="H38" s="127"/>
      <c r="I38" s="127"/>
      <c r="J38" s="127"/>
      <c r="K38" s="127">
        <f>Tabla2[[#This Row],[HOMBRES]]+Tabla2[[#This Row],[MUJERES]]</f>
        <v>0</v>
      </c>
      <c r="L38" s="127"/>
      <c r="M38" s="127"/>
      <c r="N38" s="127"/>
      <c r="O38" s="91">
        <f>Tabla2[[#This Row],[CANTIDAD APOYOS   LOGISTICOS, BIOMEDICOS
Y PRENSA ]]+Tabla2[[#This Row],[CLASIFICADORES ]]+Tabla2[[#This Row],[ENTRENADORES]]+Tabla2[[#This Row],[SUBTOTAL]]</f>
        <v>0</v>
      </c>
      <c r="S3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" s="131"/>
      <c r="U38" s="131"/>
      <c r="V38" s="131"/>
      <c r="W38" s="131"/>
      <c r="X38" s="131"/>
      <c r="Y3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" s="131"/>
      <c r="AA38" s="131"/>
      <c r="AB38" s="131"/>
      <c r="AC38" s="130">
        <f>Tabla2[[#This Row],[SUBTOTAL2]]+Tabla2[[#This Row],[SUBTOTAL3]]+Tabla2[[#This Row],[VALOR TOTAL DE ALOJAMIENTO]]+Tabla2[[#This Row],[VALOR TOTAL DE INSCRIPCIONES]]+Tabla2[[#This Row],[INDUMENTARIA DEPORTIVA]]</f>
        <v>0</v>
      </c>
      <c r="AD38">
        <f>Tabla2[[#This Row],[TOTA PARTICIPANTES ]]</f>
        <v>0</v>
      </c>
    </row>
    <row r="39" spans="1:30">
      <c r="A39" s="127"/>
      <c r="B39" s="1"/>
      <c r="C39" s="1"/>
      <c r="D39" s="127"/>
      <c r="E39" s="127"/>
      <c r="F39" s="1"/>
      <c r="G39" s="1"/>
      <c r="H39" s="127"/>
      <c r="I39" s="127"/>
      <c r="J39" s="127"/>
      <c r="K39" s="127">
        <f>Tabla2[[#This Row],[HOMBRES]]+Tabla2[[#This Row],[MUJERES]]</f>
        <v>0</v>
      </c>
      <c r="L39" s="127"/>
      <c r="M39" s="127"/>
      <c r="N39" s="127"/>
      <c r="O39" s="91">
        <f>Tabla2[[#This Row],[CANTIDAD APOYOS   LOGISTICOS, BIOMEDICOS
Y PRENSA ]]+Tabla2[[#This Row],[CLASIFICADORES ]]+Tabla2[[#This Row],[ENTRENADORES]]+Tabla2[[#This Row],[SUBTOTAL]]</f>
        <v>0</v>
      </c>
      <c r="S3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" s="131"/>
      <c r="U39" s="131"/>
      <c r="V39" s="131"/>
      <c r="W39" s="131"/>
      <c r="X39" s="131"/>
      <c r="Y3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" s="131"/>
      <c r="AA39" s="131"/>
      <c r="AB39" s="131"/>
      <c r="AC39" s="130">
        <f>Tabla2[[#This Row],[SUBTOTAL2]]+Tabla2[[#This Row],[SUBTOTAL3]]+Tabla2[[#This Row],[VALOR TOTAL DE ALOJAMIENTO]]+Tabla2[[#This Row],[VALOR TOTAL DE INSCRIPCIONES]]+Tabla2[[#This Row],[INDUMENTARIA DEPORTIVA]]</f>
        <v>0</v>
      </c>
      <c r="AD39">
        <f>Tabla2[[#This Row],[TOTA PARTICIPANTES ]]</f>
        <v>0</v>
      </c>
    </row>
    <row r="40" spans="1:30">
      <c r="A40" s="127"/>
      <c r="B40" s="1"/>
      <c r="C40" s="1"/>
      <c r="D40" s="127"/>
      <c r="E40" s="127"/>
      <c r="F40" s="1"/>
      <c r="G40" s="1"/>
      <c r="H40" s="127"/>
      <c r="I40" s="127"/>
      <c r="J40" s="127"/>
      <c r="K40" s="127">
        <f>Tabla2[[#This Row],[HOMBRES]]+Tabla2[[#This Row],[MUJERES]]</f>
        <v>0</v>
      </c>
      <c r="L40" s="127"/>
      <c r="M40" s="127"/>
      <c r="N40" s="127"/>
      <c r="O40" s="91">
        <f>Tabla2[[#This Row],[CANTIDAD APOYOS   LOGISTICOS, BIOMEDICOS
Y PRENSA ]]+Tabla2[[#This Row],[CLASIFICADORES ]]+Tabla2[[#This Row],[ENTRENADORES]]+Tabla2[[#This Row],[SUBTOTAL]]</f>
        <v>0</v>
      </c>
      <c r="S4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" s="131"/>
      <c r="U40" s="131"/>
      <c r="V40" s="131"/>
      <c r="W40" s="131"/>
      <c r="X40" s="131"/>
      <c r="Y4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" s="131"/>
      <c r="AA40" s="131"/>
      <c r="AB40" s="131"/>
      <c r="AC40" s="130">
        <f>Tabla2[[#This Row],[SUBTOTAL2]]+Tabla2[[#This Row],[SUBTOTAL3]]+Tabla2[[#This Row],[VALOR TOTAL DE ALOJAMIENTO]]+Tabla2[[#This Row],[VALOR TOTAL DE INSCRIPCIONES]]+Tabla2[[#This Row],[INDUMENTARIA DEPORTIVA]]</f>
        <v>0</v>
      </c>
      <c r="AD40">
        <f>Tabla2[[#This Row],[TOTA PARTICIPANTES ]]</f>
        <v>0</v>
      </c>
    </row>
    <row r="41" spans="1:30">
      <c r="A41" s="127"/>
      <c r="B41" s="1"/>
      <c r="C41" s="1"/>
      <c r="D41" s="127"/>
      <c r="E41" s="127"/>
      <c r="F41" s="1"/>
      <c r="G41" s="1"/>
      <c r="H41" s="127"/>
      <c r="I41" s="127"/>
      <c r="J41" s="127"/>
      <c r="K41" s="127">
        <f>Tabla2[[#This Row],[HOMBRES]]+Tabla2[[#This Row],[MUJERES]]</f>
        <v>0</v>
      </c>
      <c r="L41" s="127"/>
      <c r="M41" s="127"/>
      <c r="N41" s="127"/>
      <c r="O41" s="91">
        <f>Tabla2[[#This Row],[CANTIDAD APOYOS   LOGISTICOS, BIOMEDICOS
Y PRENSA ]]+Tabla2[[#This Row],[CLASIFICADORES ]]+Tabla2[[#This Row],[ENTRENADORES]]+Tabla2[[#This Row],[SUBTOTAL]]</f>
        <v>0</v>
      </c>
      <c r="S4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" s="131"/>
      <c r="U41" s="131"/>
      <c r="V41" s="131"/>
      <c r="W41" s="131"/>
      <c r="X41" s="131"/>
      <c r="Y4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" s="131"/>
      <c r="AA41" s="131"/>
      <c r="AB41" s="131"/>
      <c r="AC41" s="130">
        <f>Tabla2[[#This Row],[SUBTOTAL2]]+Tabla2[[#This Row],[SUBTOTAL3]]+Tabla2[[#This Row],[VALOR TOTAL DE ALOJAMIENTO]]+Tabla2[[#This Row],[VALOR TOTAL DE INSCRIPCIONES]]+Tabla2[[#This Row],[INDUMENTARIA DEPORTIVA]]</f>
        <v>0</v>
      </c>
      <c r="AD41">
        <f>Tabla2[[#This Row],[TOTA PARTICIPANTES ]]</f>
        <v>0</v>
      </c>
    </row>
    <row r="42" spans="1:30">
      <c r="A42" s="127"/>
      <c r="B42" s="1"/>
      <c r="C42" s="1"/>
      <c r="D42" s="127"/>
      <c r="E42" s="127"/>
      <c r="F42" s="1"/>
      <c r="G42" s="1"/>
      <c r="H42" s="127"/>
      <c r="I42" s="127"/>
      <c r="J42" s="127"/>
      <c r="K42" s="127">
        <f>Tabla2[[#This Row],[HOMBRES]]+Tabla2[[#This Row],[MUJERES]]</f>
        <v>0</v>
      </c>
      <c r="L42" s="127"/>
      <c r="M42" s="127"/>
      <c r="N42" s="127"/>
      <c r="O42" s="91">
        <f>Tabla2[[#This Row],[CANTIDAD APOYOS   LOGISTICOS, BIOMEDICOS
Y PRENSA ]]+Tabla2[[#This Row],[CLASIFICADORES ]]+Tabla2[[#This Row],[ENTRENADORES]]+Tabla2[[#This Row],[SUBTOTAL]]</f>
        <v>0</v>
      </c>
      <c r="S4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" s="131"/>
      <c r="U42" s="131"/>
      <c r="V42" s="131"/>
      <c r="W42" s="131"/>
      <c r="X42" s="131"/>
      <c r="Y4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" s="131"/>
      <c r="AA42" s="131"/>
      <c r="AB42" s="131"/>
      <c r="AC42" s="130">
        <f>Tabla2[[#This Row],[SUBTOTAL2]]+Tabla2[[#This Row],[SUBTOTAL3]]+Tabla2[[#This Row],[VALOR TOTAL DE ALOJAMIENTO]]+Tabla2[[#This Row],[VALOR TOTAL DE INSCRIPCIONES]]+Tabla2[[#This Row],[INDUMENTARIA DEPORTIVA]]</f>
        <v>0</v>
      </c>
      <c r="AD42">
        <f>Tabla2[[#This Row],[TOTA PARTICIPANTES ]]</f>
        <v>0</v>
      </c>
    </row>
    <row r="43" spans="1:30">
      <c r="A43" s="127"/>
      <c r="B43" s="1"/>
      <c r="C43" s="1"/>
      <c r="D43" s="127"/>
      <c r="E43" s="127"/>
      <c r="F43" s="1"/>
      <c r="G43" s="1"/>
      <c r="H43" s="127"/>
      <c r="I43" s="127"/>
      <c r="J43" s="127"/>
      <c r="K43" s="127">
        <f>Tabla2[[#This Row],[HOMBRES]]+Tabla2[[#This Row],[MUJERES]]</f>
        <v>0</v>
      </c>
      <c r="L43" s="127"/>
      <c r="M43" s="127"/>
      <c r="N43" s="127"/>
      <c r="O43" s="91">
        <f>Tabla2[[#This Row],[CANTIDAD APOYOS   LOGISTICOS, BIOMEDICOS
Y PRENSA ]]+Tabla2[[#This Row],[CLASIFICADORES ]]+Tabla2[[#This Row],[ENTRENADORES]]+Tabla2[[#This Row],[SUBTOTAL]]</f>
        <v>0</v>
      </c>
      <c r="S4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" s="131"/>
      <c r="U43" s="131"/>
      <c r="V43" s="131"/>
      <c r="W43" s="131"/>
      <c r="X43" s="131"/>
      <c r="Y4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" s="131"/>
      <c r="AA43" s="131"/>
      <c r="AB43" s="131"/>
      <c r="AC43" s="130">
        <f>Tabla2[[#This Row],[SUBTOTAL2]]+Tabla2[[#This Row],[SUBTOTAL3]]+Tabla2[[#This Row],[VALOR TOTAL DE ALOJAMIENTO]]+Tabla2[[#This Row],[VALOR TOTAL DE INSCRIPCIONES]]+Tabla2[[#This Row],[INDUMENTARIA DEPORTIVA]]</f>
        <v>0</v>
      </c>
      <c r="AD43">
        <f>Tabla2[[#This Row],[TOTA PARTICIPANTES ]]</f>
        <v>0</v>
      </c>
    </row>
    <row r="44" spans="1:30">
      <c r="A44" s="127"/>
      <c r="B44" s="1"/>
      <c r="C44" s="1"/>
      <c r="D44" s="127"/>
      <c r="E44" s="127"/>
      <c r="F44" s="1"/>
      <c r="G44" s="1"/>
      <c r="H44" s="127"/>
      <c r="I44" s="127"/>
      <c r="J44" s="127"/>
      <c r="K44" s="127">
        <f>Tabla2[[#This Row],[HOMBRES]]+Tabla2[[#This Row],[MUJERES]]</f>
        <v>0</v>
      </c>
      <c r="L44" s="127"/>
      <c r="M44" s="127"/>
      <c r="N44" s="127"/>
      <c r="O44" s="91">
        <f>Tabla2[[#This Row],[CANTIDAD APOYOS   LOGISTICOS, BIOMEDICOS
Y PRENSA ]]+Tabla2[[#This Row],[CLASIFICADORES ]]+Tabla2[[#This Row],[ENTRENADORES]]+Tabla2[[#This Row],[SUBTOTAL]]</f>
        <v>0</v>
      </c>
      <c r="S4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" s="131"/>
      <c r="U44" s="131"/>
      <c r="V44" s="131"/>
      <c r="W44" s="131"/>
      <c r="X44" s="131"/>
      <c r="Y4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" s="131"/>
      <c r="AA44" s="131"/>
      <c r="AB44" s="131"/>
      <c r="AC44" s="130">
        <f>Tabla2[[#This Row],[SUBTOTAL2]]+Tabla2[[#This Row],[SUBTOTAL3]]+Tabla2[[#This Row],[VALOR TOTAL DE ALOJAMIENTO]]+Tabla2[[#This Row],[VALOR TOTAL DE INSCRIPCIONES]]+Tabla2[[#This Row],[INDUMENTARIA DEPORTIVA]]</f>
        <v>0</v>
      </c>
      <c r="AD44">
        <f>Tabla2[[#This Row],[TOTA PARTICIPANTES ]]</f>
        <v>0</v>
      </c>
    </row>
    <row r="45" spans="1:30">
      <c r="A45" s="127"/>
      <c r="B45" s="1"/>
      <c r="C45" s="1"/>
      <c r="D45" s="127"/>
      <c r="E45" s="127"/>
      <c r="F45" s="1"/>
      <c r="G45" s="1"/>
      <c r="H45" s="127"/>
      <c r="I45" s="127"/>
      <c r="J45" s="127"/>
      <c r="K45" s="127">
        <f>Tabla2[[#This Row],[HOMBRES]]+Tabla2[[#This Row],[MUJERES]]</f>
        <v>0</v>
      </c>
      <c r="L45" s="127"/>
      <c r="M45" s="127"/>
      <c r="N45" s="127"/>
      <c r="O45" s="91">
        <f>Tabla2[[#This Row],[CANTIDAD APOYOS   LOGISTICOS, BIOMEDICOS
Y PRENSA ]]+Tabla2[[#This Row],[CLASIFICADORES ]]+Tabla2[[#This Row],[ENTRENADORES]]+Tabla2[[#This Row],[SUBTOTAL]]</f>
        <v>0</v>
      </c>
      <c r="S4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" s="131"/>
      <c r="U45" s="131"/>
      <c r="V45" s="131"/>
      <c r="W45" s="131"/>
      <c r="X45" s="131"/>
      <c r="Y4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" s="131"/>
      <c r="AA45" s="131"/>
      <c r="AB45" s="131"/>
      <c r="AC45" s="130">
        <f>Tabla2[[#This Row],[SUBTOTAL2]]+Tabla2[[#This Row],[SUBTOTAL3]]+Tabla2[[#This Row],[VALOR TOTAL DE ALOJAMIENTO]]+Tabla2[[#This Row],[VALOR TOTAL DE INSCRIPCIONES]]+Tabla2[[#This Row],[INDUMENTARIA DEPORTIVA]]</f>
        <v>0</v>
      </c>
      <c r="AD45">
        <f>Tabla2[[#This Row],[TOTA PARTICIPANTES ]]</f>
        <v>0</v>
      </c>
    </row>
    <row r="46" spans="1:30">
      <c r="A46" s="127"/>
      <c r="B46" s="1"/>
      <c r="C46" s="1"/>
      <c r="D46" s="127"/>
      <c r="E46" s="127"/>
      <c r="F46" s="1"/>
      <c r="G46" s="1"/>
      <c r="H46" s="127"/>
      <c r="I46" s="127"/>
      <c r="J46" s="127"/>
      <c r="K46" s="127">
        <f>Tabla2[[#This Row],[HOMBRES]]+Tabla2[[#This Row],[MUJERES]]</f>
        <v>0</v>
      </c>
      <c r="L46" s="127"/>
      <c r="M46" s="127"/>
      <c r="N46" s="127"/>
      <c r="O46" s="91">
        <f>Tabla2[[#This Row],[CANTIDAD APOYOS   LOGISTICOS, BIOMEDICOS
Y PRENSA ]]+Tabla2[[#This Row],[CLASIFICADORES ]]+Tabla2[[#This Row],[ENTRENADORES]]+Tabla2[[#This Row],[SUBTOTAL]]</f>
        <v>0</v>
      </c>
      <c r="S4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6" s="131"/>
      <c r="U46" s="131"/>
      <c r="V46" s="131"/>
      <c r="W46" s="131"/>
      <c r="X46" s="131"/>
      <c r="Y4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6" s="131"/>
      <c r="AA46" s="131"/>
      <c r="AB46" s="131"/>
      <c r="AC46" s="130">
        <f>Tabla2[[#This Row],[SUBTOTAL2]]+Tabla2[[#This Row],[SUBTOTAL3]]+Tabla2[[#This Row],[VALOR TOTAL DE ALOJAMIENTO]]+Tabla2[[#This Row],[VALOR TOTAL DE INSCRIPCIONES]]+Tabla2[[#This Row],[INDUMENTARIA DEPORTIVA]]</f>
        <v>0</v>
      </c>
      <c r="AD46">
        <f>Tabla2[[#This Row],[TOTA PARTICIPANTES ]]</f>
        <v>0</v>
      </c>
    </row>
    <row r="47" spans="1:30">
      <c r="A47" s="127"/>
      <c r="B47" s="1"/>
      <c r="C47" s="1"/>
      <c r="D47" s="127"/>
      <c r="E47" s="127"/>
      <c r="F47" s="1"/>
      <c r="G47" s="1"/>
      <c r="H47" s="127"/>
      <c r="I47" s="127"/>
      <c r="J47" s="127"/>
      <c r="K47" s="127">
        <f>Tabla2[[#This Row],[HOMBRES]]+Tabla2[[#This Row],[MUJERES]]</f>
        <v>0</v>
      </c>
      <c r="L47" s="127"/>
      <c r="M47" s="127"/>
      <c r="N47" s="127"/>
      <c r="O47" s="91">
        <f>Tabla2[[#This Row],[CANTIDAD APOYOS   LOGISTICOS, BIOMEDICOS
Y PRENSA ]]+Tabla2[[#This Row],[CLASIFICADORES ]]+Tabla2[[#This Row],[ENTRENADORES]]+Tabla2[[#This Row],[SUBTOTAL]]</f>
        <v>0</v>
      </c>
      <c r="S4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7" s="131"/>
      <c r="U47" s="131"/>
      <c r="V47" s="131"/>
      <c r="W47" s="131"/>
      <c r="X47" s="131"/>
      <c r="Y4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7" s="131"/>
      <c r="AA47" s="131"/>
      <c r="AB47" s="131"/>
      <c r="AC47" s="130">
        <f>Tabla2[[#This Row],[SUBTOTAL2]]+Tabla2[[#This Row],[SUBTOTAL3]]+Tabla2[[#This Row],[VALOR TOTAL DE ALOJAMIENTO]]+Tabla2[[#This Row],[VALOR TOTAL DE INSCRIPCIONES]]+Tabla2[[#This Row],[INDUMENTARIA DEPORTIVA]]</f>
        <v>0</v>
      </c>
      <c r="AD47">
        <f>Tabla2[[#This Row],[TOTA PARTICIPANTES ]]</f>
        <v>0</v>
      </c>
    </row>
    <row r="48" spans="1:30">
      <c r="A48" s="127"/>
      <c r="B48" s="1"/>
      <c r="C48" s="1"/>
      <c r="D48" s="127"/>
      <c r="E48" s="127"/>
      <c r="F48" s="1"/>
      <c r="G48" s="1"/>
      <c r="H48" s="127"/>
      <c r="I48" s="127"/>
      <c r="J48" s="127"/>
      <c r="K48" s="127">
        <f>Tabla2[[#This Row],[HOMBRES]]+Tabla2[[#This Row],[MUJERES]]</f>
        <v>0</v>
      </c>
      <c r="L48" s="127"/>
      <c r="M48" s="127"/>
      <c r="N48" s="127"/>
      <c r="O48" s="91">
        <f>Tabla2[[#This Row],[CANTIDAD APOYOS   LOGISTICOS, BIOMEDICOS
Y PRENSA ]]+Tabla2[[#This Row],[CLASIFICADORES ]]+Tabla2[[#This Row],[ENTRENADORES]]+Tabla2[[#This Row],[SUBTOTAL]]</f>
        <v>0</v>
      </c>
      <c r="S4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8" s="131"/>
      <c r="U48" s="131"/>
      <c r="V48" s="131"/>
      <c r="W48" s="131"/>
      <c r="X48" s="131"/>
      <c r="Y4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8" s="131"/>
      <c r="AA48" s="131"/>
      <c r="AB48" s="131"/>
      <c r="AC48" s="130">
        <f>Tabla2[[#This Row],[SUBTOTAL2]]+Tabla2[[#This Row],[SUBTOTAL3]]+Tabla2[[#This Row],[VALOR TOTAL DE ALOJAMIENTO]]+Tabla2[[#This Row],[VALOR TOTAL DE INSCRIPCIONES]]+Tabla2[[#This Row],[INDUMENTARIA DEPORTIVA]]</f>
        <v>0</v>
      </c>
      <c r="AD48">
        <f>Tabla2[[#This Row],[TOTA PARTICIPANTES ]]</f>
        <v>0</v>
      </c>
    </row>
    <row r="49" spans="1:30">
      <c r="A49" s="127"/>
      <c r="B49" s="1"/>
      <c r="C49" s="1"/>
      <c r="D49" s="127"/>
      <c r="E49" s="127"/>
      <c r="F49" s="1"/>
      <c r="G49" s="1"/>
      <c r="H49" s="127"/>
      <c r="I49" s="127"/>
      <c r="J49" s="127"/>
      <c r="K49" s="127">
        <f>Tabla2[[#This Row],[HOMBRES]]+Tabla2[[#This Row],[MUJERES]]</f>
        <v>0</v>
      </c>
      <c r="L49" s="127"/>
      <c r="M49" s="127"/>
      <c r="N49" s="127"/>
      <c r="O49" s="91">
        <f>Tabla2[[#This Row],[CANTIDAD APOYOS   LOGISTICOS, BIOMEDICOS
Y PRENSA ]]+Tabla2[[#This Row],[CLASIFICADORES ]]+Tabla2[[#This Row],[ENTRENADORES]]+Tabla2[[#This Row],[SUBTOTAL]]</f>
        <v>0</v>
      </c>
      <c r="S4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9" s="131"/>
      <c r="U49" s="131"/>
      <c r="V49" s="131"/>
      <c r="W49" s="131"/>
      <c r="X49" s="131"/>
      <c r="Y4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9" s="131"/>
      <c r="AA49" s="131"/>
      <c r="AB49" s="131"/>
      <c r="AC49" s="130">
        <f>Tabla2[[#This Row],[SUBTOTAL2]]+Tabla2[[#This Row],[SUBTOTAL3]]+Tabla2[[#This Row],[VALOR TOTAL DE ALOJAMIENTO]]+Tabla2[[#This Row],[VALOR TOTAL DE INSCRIPCIONES]]+Tabla2[[#This Row],[INDUMENTARIA DEPORTIVA]]</f>
        <v>0</v>
      </c>
      <c r="AD49">
        <f>Tabla2[[#This Row],[TOTA PARTICIPANTES ]]</f>
        <v>0</v>
      </c>
    </row>
    <row r="50" spans="1:30">
      <c r="A50" s="127"/>
      <c r="B50" s="1"/>
      <c r="C50" s="1"/>
      <c r="D50" s="127"/>
      <c r="E50" s="127"/>
      <c r="F50" s="1"/>
      <c r="G50" s="1"/>
      <c r="H50" s="127"/>
      <c r="I50" s="127"/>
      <c r="J50" s="127"/>
      <c r="K50" s="127">
        <f>Tabla2[[#This Row],[HOMBRES]]+Tabla2[[#This Row],[MUJERES]]</f>
        <v>0</v>
      </c>
      <c r="L50" s="127"/>
      <c r="M50" s="127"/>
      <c r="N50" s="127"/>
      <c r="O50" s="91">
        <f>Tabla2[[#This Row],[CANTIDAD APOYOS   LOGISTICOS, BIOMEDICOS
Y PRENSA ]]+Tabla2[[#This Row],[CLASIFICADORES ]]+Tabla2[[#This Row],[ENTRENADORES]]+Tabla2[[#This Row],[SUBTOTAL]]</f>
        <v>0</v>
      </c>
      <c r="S5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0" s="131"/>
      <c r="U50" s="131"/>
      <c r="V50" s="131"/>
      <c r="W50" s="131"/>
      <c r="X50" s="131"/>
      <c r="Y5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0" s="131"/>
      <c r="AA50" s="131"/>
      <c r="AB50" s="131"/>
      <c r="AC50" s="130">
        <f>Tabla2[[#This Row],[SUBTOTAL2]]+Tabla2[[#This Row],[SUBTOTAL3]]+Tabla2[[#This Row],[VALOR TOTAL DE ALOJAMIENTO]]+Tabla2[[#This Row],[VALOR TOTAL DE INSCRIPCIONES]]+Tabla2[[#This Row],[INDUMENTARIA DEPORTIVA]]</f>
        <v>0</v>
      </c>
      <c r="AD50">
        <f>Tabla2[[#This Row],[TOTA PARTICIPANTES ]]</f>
        <v>0</v>
      </c>
    </row>
    <row r="51" spans="1:30">
      <c r="A51" s="127"/>
      <c r="B51" s="1"/>
      <c r="C51" s="1"/>
      <c r="D51" s="127"/>
      <c r="E51" s="127"/>
      <c r="F51" s="1"/>
      <c r="G51" s="1"/>
      <c r="H51" s="127"/>
      <c r="I51" s="127"/>
      <c r="J51" s="127"/>
      <c r="K51" s="127">
        <f>Tabla2[[#This Row],[HOMBRES]]+Tabla2[[#This Row],[MUJERES]]</f>
        <v>0</v>
      </c>
      <c r="L51" s="127"/>
      <c r="M51" s="127"/>
      <c r="N51" s="127"/>
      <c r="O51" s="91">
        <f>Tabla2[[#This Row],[CANTIDAD APOYOS   LOGISTICOS, BIOMEDICOS
Y PRENSA ]]+Tabla2[[#This Row],[CLASIFICADORES ]]+Tabla2[[#This Row],[ENTRENADORES]]+Tabla2[[#This Row],[SUBTOTAL]]</f>
        <v>0</v>
      </c>
      <c r="S5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1" s="131"/>
      <c r="U51" s="131"/>
      <c r="V51" s="131"/>
      <c r="W51" s="131"/>
      <c r="X51" s="131"/>
      <c r="Y5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1" s="131"/>
      <c r="AA51" s="131"/>
      <c r="AB51" s="131"/>
      <c r="AC51" s="130">
        <f>Tabla2[[#This Row],[SUBTOTAL2]]+Tabla2[[#This Row],[SUBTOTAL3]]+Tabla2[[#This Row],[VALOR TOTAL DE ALOJAMIENTO]]+Tabla2[[#This Row],[VALOR TOTAL DE INSCRIPCIONES]]+Tabla2[[#This Row],[INDUMENTARIA DEPORTIVA]]</f>
        <v>0</v>
      </c>
      <c r="AD51">
        <f>Tabla2[[#This Row],[TOTA PARTICIPANTES ]]</f>
        <v>0</v>
      </c>
    </row>
    <row r="52" spans="1:30">
      <c r="A52" s="127"/>
      <c r="B52" s="1"/>
      <c r="C52" s="1"/>
      <c r="D52" s="127"/>
      <c r="E52" s="127"/>
      <c r="F52" s="1"/>
      <c r="G52" s="1"/>
      <c r="H52" s="127"/>
      <c r="I52" s="127"/>
      <c r="J52" s="127"/>
      <c r="K52" s="127">
        <f>Tabla2[[#This Row],[HOMBRES]]+Tabla2[[#This Row],[MUJERES]]</f>
        <v>0</v>
      </c>
      <c r="L52" s="127"/>
      <c r="M52" s="127"/>
      <c r="N52" s="127"/>
      <c r="O52" s="91">
        <f>Tabla2[[#This Row],[CANTIDAD APOYOS   LOGISTICOS, BIOMEDICOS
Y PRENSA ]]+Tabla2[[#This Row],[CLASIFICADORES ]]+Tabla2[[#This Row],[ENTRENADORES]]+Tabla2[[#This Row],[SUBTOTAL]]</f>
        <v>0</v>
      </c>
      <c r="S5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2" s="131"/>
      <c r="U52" s="131"/>
      <c r="V52" s="131"/>
      <c r="W52" s="131"/>
      <c r="X52" s="131"/>
      <c r="Y5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2" s="131"/>
      <c r="AA52" s="131"/>
      <c r="AB52" s="131"/>
      <c r="AC52" s="130">
        <f>Tabla2[[#This Row],[SUBTOTAL2]]+Tabla2[[#This Row],[SUBTOTAL3]]+Tabla2[[#This Row],[VALOR TOTAL DE ALOJAMIENTO]]+Tabla2[[#This Row],[VALOR TOTAL DE INSCRIPCIONES]]+Tabla2[[#This Row],[INDUMENTARIA DEPORTIVA]]</f>
        <v>0</v>
      </c>
      <c r="AD52">
        <f>Tabla2[[#This Row],[TOTA PARTICIPANTES ]]</f>
        <v>0</v>
      </c>
    </row>
    <row r="53" spans="1:30">
      <c r="A53" s="127"/>
      <c r="B53" s="1"/>
      <c r="C53" s="1"/>
      <c r="D53" s="127"/>
      <c r="E53" s="127"/>
      <c r="F53" s="1"/>
      <c r="G53" s="1"/>
      <c r="H53" s="127"/>
      <c r="I53" s="127"/>
      <c r="J53" s="127"/>
      <c r="K53" s="127">
        <f>Tabla2[[#This Row],[HOMBRES]]+Tabla2[[#This Row],[MUJERES]]</f>
        <v>0</v>
      </c>
      <c r="L53" s="127"/>
      <c r="M53" s="127"/>
      <c r="N53" s="127"/>
      <c r="O53" s="91">
        <f>Tabla2[[#This Row],[CANTIDAD APOYOS   LOGISTICOS, BIOMEDICOS
Y PRENSA ]]+Tabla2[[#This Row],[CLASIFICADORES ]]+Tabla2[[#This Row],[ENTRENADORES]]+Tabla2[[#This Row],[SUBTOTAL]]</f>
        <v>0</v>
      </c>
      <c r="S5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3" s="131"/>
      <c r="U53" s="131"/>
      <c r="V53" s="131"/>
      <c r="W53" s="131"/>
      <c r="X53" s="131"/>
      <c r="Y5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3" s="131"/>
      <c r="AA53" s="131"/>
      <c r="AB53" s="131"/>
      <c r="AC53" s="130">
        <f>Tabla2[[#This Row],[SUBTOTAL2]]+Tabla2[[#This Row],[SUBTOTAL3]]+Tabla2[[#This Row],[VALOR TOTAL DE ALOJAMIENTO]]+Tabla2[[#This Row],[VALOR TOTAL DE INSCRIPCIONES]]+Tabla2[[#This Row],[INDUMENTARIA DEPORTIVA]]</f>
        <v>0</v>
      </c>
      <c r="AD53">
        <f>Tabla2[[#This Row],[TOTA PARTICIPANTES ]]</f>
        <v>0</v>
      </c>
    </row>
    <row r="54" spans="1:30">
      <c r="A54" s="127"/>
      <c r="B54" s="1"/>
      <c r="C54" s="1"/>
      <c r="D54" s="127"/>
      <c r="E54" s="127"/>
      <c r="F54" s="1"/>
      <c r="G54" s="1"/>
      <c r="H54" s="127"/>
      <c r="I54" s="127"/>
      <c r="J54" s="127"/>
      <c r="K54" s="127">
        <f>Tabla2[[#This Row],[HOMBRES]]+Tabla2[[#This Row],[MUJERES]]</f>
        <v>0</v>
      </c>
      <c r="L54" s="127"/>
      <c r="M54" s="127"/>
      <c r="N54" s="127"/>
      <c r="O54" s="91">
        <f>Tabla2[[#This Row],[CANTIDAD APOYOS   LOGISTICOS, BIOMEDICOS
Y PRENSA ]]+Tabla2[[#This Row],[CLASIFICADORES ]]+Tabla2[[#This Row],[ENTRENADORES]]+Tabla2[[#This Row],[SUBTOTAL]]</f>
        <v>0</v>
      </c>
      <c r="S5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4" s="131"/>
      <c r="U54" s="131"/>
      <c r="V54" s="131"/>
      <c r="W54" s="131"/>
      <c r="X54" s="131"/>
      <c r="Y5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4" s="131"/>
      <c r="AA54" s="131"/>
      <c r="AB54" s="131"/>
      <c r="AC54" s="130">
        <f>Tabla2[[#This Row],[SUBTOTAL2]]+Tabla2[[#This Row],[SUBTOTAL3]]+Tabla2[[#This Row],[VALOR TOTAL DE ALOJAMIENTO]]+Tabla2[[#This Row],[VALOR TOTAL DE INSCRIPCIONES]]+Tabla2[[#This Row],[INDUMENTARIA DEPORTIVA]]</f>
        <v>0</v>
      </c>
      <c r="AD54">
        <f>Tabla2[[#This Row],[TOTA PARTICIPANTES ]]</f>
        <v>0</v>
      </c>
    </row>
    <row r="55" spans="1:30">
      <c r="A55" s="127"/>
      <c r="B55" s="1"/>
      <c r="C55" s="1"/>
      <c r="D55" s="127"/>
      <c r="E55" s="127"/>
      <c r="F55" s="1"/>
      <c r="G55" s="1"/>
      <c r="H55" s="127"/>
      <c r="I55" s="127"/>
      <c r="J55" s="127"/>
      <c r="K55" s="127">
        <f>Tabla2[[#This Row],[HOMBRES]]+Tabla2[[#This Row],[MUJERES]]</f>
        <v>0</v>
      </c>
      <c r="L55" s="127"/>
      <c r="M55" s="127"/>
      <c r="N55" s="127"/>
      <c r="O55" s="91">
        <f>Tabla2[[#This Row],[CANTIDAD APOYOS   LOGISTICOS, BIOMEDICOS
Y PRENSA ]]+Tabla2[[#This Row],[CLASIFICADORES ]]+Tabla2[[#This Row],[ENTRENADORES]]+Tabla2[[#This Row],[SUBTOTAL]]</f>
        <v>0</v>
      </c>
      <c r="S5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5" s="131"/>
      <c r="U55" s="131"/>
      <c r="V55" s="131"/>
      <c r="W55" s="131"/>
      <c r="X55" s="131"/>
      <c r="Y5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5" s="131"/>
      <c r="AA55" s="131"/>
      <c r="AB55" s="131"/>
      <c r="AC55" s="130">
        <f>Tabla2[[#This Row],[SUBTOTAL2]]+Tabla2[[#This Row],[SUBTOTAL3]]+Tabla2[[#This Row],[VALOR TOTAL DE ALOJAMIENTO]]+Tabla2[[#This Row],[VALOR TOTAL DE INSCRIPCIONES]]+Tabla2[[#This Row],[INDUMENTARIA DEPORTIVA]]</f>
        <v>0</v>
      </c>
      <c r="AD55">
        <f>Tabla2[[#This Row],[TOTA PARTICIPANTES ]]</f>
        <v>0</v>
      </c>
    </row>
    <row r="56" spans="1:30">
      <c r="A56" s="127"/>
      <c r="B56" s="1"/>
      <c r="C56" s="1"/>
      <c r="D56" s="127"/>
      <c r="E56" s="127"/>
      <c r="F56" s="1"/>
      <c r="G56" s="1"/>
      <c r="H56" s="127"/>
      <c r="I56" s="127"/>
      <c r="J56" s="127"/>
      <c r="K56" s="127">
        <f>Tabla2[[#This Row],[HOMBRES]]+Tabla2[[#This Row],[MUJERES]]</f>
        <v>0</v>
      </c>
      <c r="L56" s="127"/>
      <c r="M56" s="127"/>
      <c r="N56" s="127"/>
      <c r="O56" s="91">
        <f>Tabla2[[#This Row],[CANTIDAD APOYOS   LOGISTICOS, BIOMEDICOS
Y PRENSA ]]+Tabla2[[#This Row],[CLASIFICADORES ]]+Tabla2[[#This Row],[ENTRENADORES]]+Tabla2[[#This Row],[SUBTOTAL]]</f>
        <v>0</v>
      </c>
      <c r="S5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6" s="131"/>
      <c r="U56" s="131"/>
      <c r="V56" s="131"/>
      <c r="W56" s="131"/>
      <c r="X56" s="131"/>
      <c r="Y5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6" s="131"/>
      <c r="AA56" s="131"/>
      <c r="AB56" s="131"/>
      <c r="AC56" s="130">
        <f>Tabla2[[#This Row],[SUBTOTAL2]]+Tabla2[[#This Row],[SUBTOTAL3]]+Tabla2[[#This Row],[VALOR TOTAL DE ALOJAMIENTO]]+Tabla2[[#This Row],[VALOR TOTAL DE INSCRIPCIONES]]+Tabla2[[#This Row],[INDUMENTARIA DEPORTIVA]]</f>
        <v>0</v>
      </c>
      <c r="AD56">
        <f>Tabla2[[#This Row],[TOTA PARTICIPANTES ]]</f>
        <v>0</v>
      </c>
    </row>
    <row r="57" spans="1:30">
      <c r="A57" s="127"/>
      <c r="B57" s="1"/>
      <c r="C57" s="1"/>
      <c r="D57" s="127"/>
      <c r="E57" s="127"/>
      <c r="F57" s="1"/>
      <c r="G57" s="1"/>
      <c r="H57" s="127"/>
      <c r="I57" s="127"/>
      <c r="J57" s="127"/>
      <c r="K57" s="127">
        <f>Tabla2[[#This Row],[HOMBRES]]+Tabla2[[#This Row],[MUJERES]]</f>
        <v>0</v>
      </c>
      <c r="L57" s="127"/>
      <c r="M57" s="127"/>
      <c r="N57" s="127"/>
      <c r="O57" s="91">
        <f>Tabla2[[#This Row],[CANTIDAD APOYOS   LOGISTICOS, BIOMEDICOS
Y PRENSA ]]+Tabla2[[#This Row],[CLASIFICADORES ]]+Tabla2[[#This Row],[ENTRENADORES]]+Tabla2[[#This Row],[SUBTOTAL]]</f>
        <v>0</v>
      </c>
      <c r="S5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7" s="131"/>
      <c r="U57" s="131"/>
      <c r="V57" s="131"/>
      <c r="W57" s="131"/>
      <c r="X57" s="131"/>
      <c r="Y5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7" s="131"/>
      <c r="AA57" s="131"/>
      <c r="AB57" s="131"/>
      <c r="AC57" s="130">
        <f>Tabla2[[#This Row],[SUBTOTAL2]]+Tabla2[[#This Row],[SUBTOTAL3]]+Tabla2[[#This Row],[VALOR TOTAL DE ALOJAMIENTO]]+Tabla2[[#This Row],[VALOR TOTAL DE INSCRIPCIONES]]+Tabla2[[#This Row],[INDUMENTARIA DEPORTIVA]]</f>
        <v>0</v>
      </c>
      <c r="AD57">
        <f>Tabla2[[#This Row],[TOTA PARTICIPANTES ]]</f>
        <v>0</v>
      </c>
    </row>
    <row r="58" spans="1:30">
      <c r="A58" s="127"/>
      <c r="B58" s="1"/>
      <c r="C58" s="1"/>
      <c r="D58" s="127"/>
      <c r="E58" s="127"/>
      <c r="F58" s="1"/>
      <c r="G58" s="1"/>
      <c r="H58" s="127"/>
      <c r="I58" s="127"/>
      <c r="J58" s="127"/>
      <c r="K58" s="127">
        <f>Tabla2[[#This Row],[HOMBRES]]+Tabla2[[#This Row],[MUJERES]]</f>
        <v>0</v>
      </c>
      <c r="L58" s="127"/>
      <c r="M58" s="127"/>
      <c r="N58" s="127"/>
      <c r="O58" s="91">
        <f>Tabla2[[#This Row],[CANTIDAD APOYOS   LOGISTICOS, BIOMEDICOS
Y PRENSA ]]+Tabla2[[#This Row],[CLASIFICADORES ]]+Tabla2[[#This Row],[ENTRENADORES]]+Tabla2[[#This Row],[SUBTOTAL]]</f>
        <v>0</v>
      </c>
      <c r="S5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8" s="131"/>
      <c r="U58" s="131"/>
      <c r="V58" s="131"/>
      <c r="W58" s="131"/>
      <c r="X58" s="131"/>
      <c r="Y5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8" s="131"/>
      <c r="AA58" s="131"/>
      <c r="AB58" s="131"/>
      <c r="AC58" s="130">
        <f>Tabla2[[#This Row],[SUBTOTAL2]]+Tabla2[[#This Row],[SUBTOTAL3]]+Tabla2[[#This Row],[VALOR TOTAL DE ALOJAMIENTO]]+Tabla2[[#This Row],[VALOR TOTAL DE INSCRIPCIONES]]+Tabla2[[#This Row],[INDUMENTARIA DEPORTIVA]]</f>
        <v>0</v>
      </c>
      <c r="AD58">
        <f>Tabla2[[#This Row],[TOTA PARTICIPANTES ]]</f>
        <v>0</v>
      </c>
    </row>
    <row r="59" spans="1:30">
      <c r="A59" s="127"/>
      <c r="B59" s="1"/>
      <c r="C59" s="1"/>
      <c r="D59" s="127"/>
      <c r="E59" s="127"/>
      <c r="F59" s="1"/>
      <c r="G59" s="1"/>
      <c r="H59" s="127"/>
      <c r="I59" s="127"/>
      <c r="J59" s="127"/>
      <c r="K59" s="127">
        <f>Tabla2[[#This Row],[HOMBRES]]+Tabla2[[#This Row],[MUJERES]]</f>
        <v>0</v>
      </c>
      <c r="L59" s="127"/>
      <c r="M59" s="127"/>
      <c r="N59" s="127"/>
      <c r="O59" s="91">
        <f>Tabla2[[#This Row],[CANTIDAD APOYOS   LOGISTICOS, BIOMEDICOS
Y PRENSA ]]+Tabla2[[#This Row],[CLASIFICADORES ]]+Tabla2[[#This Row],[ENTRENADORES]]+Tabla2[[#This Row],[SUBTOTAL]]</f>
        <v>0</v>
      </c>
      <c r="S5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59" s="131"/>
      <c r="U59" s="131"/>
      <c r="V59" s="131"/>
      <c r="W59" s="131"/>
      <c r="X59" s="131"/>
      <c r="Y5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59" s="131"/>
      <c r="AA59" s="131"/>
      <c r="AB59" s="131"/>
      <c r="AC59" s="130">
        <f>Tabla2[[#This Row],[SUBTOTAL2]]+Tabla2[[#This Row],[SUBTOTAL3]]+Tabla2[[#This Row],[VALOR TOTAL DE ALOJAMIENTO]]+Tabla2[[#This Row],[VALOR TOTAL DE INSCRIPCIONES]]+Tabla2[[#This Row],[INDUMENTARIA DEPORTIVA]]</f>
        <v>0</v>
      </c>
      <c r="AD59">
        <f>Tabla2[[#This Row],[TOTA PARTICIPANTES ]]</f>
        <v>0</v>
      </c>
    </row>
    <row r="60" spans="1:30">
      <c r="A60" s="127"/>
      <c r="B60" s="1"/>
      <c r="C60" s="1"/>
      <c r="D60" s="127"/>
      <c r="E60" s="127"/>
      <c r="F60" s="1"/>
      <c r="G60" s="1"/>
      <c r="H60" s="127"/>
      <c r="I60" s="127"/>
      <c r="J60" s="127"/>
      <c r="K60" s="127">
        <f>Tabla2[[#This Row],[HOMBRES]]+Tabla2[[#This Row],[MUJERES]]</f>
        <v>0</v>
      </c>
      <c r="L60" s="127"/>
      <c r="M60" s="127"/>
      <c r="N60" s="127"/>
      <c r="O60" s="91">
        <f>Tabla2[[#This Row],[CANTIDAD APOYOS   LOGISTICOS, BIOMEDICOS
Y PRENSA ]]+Tabla2[[#This Row],[CLASIFICADORES ]]+Tabla2[[#This Row],[ENTRENADORES]]+Tabla2[[#This Row],[SUBTOTAL]]</f>
        <v>0</v>
      </c>
      <c r="S6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0" s="131"/>
      <c r="U60" s="131"/>
      <c r="V60" s="131"/>
      <c r="W60" s="131"/>
      <c r="X60" s="131"/>
      <c r="Y6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0" s="131"/>
      <c r="AA60" s="131"/>
      <c r="AB60" s="131"/>
      <c r="AC60" s="130">
        <f>Tabla2[[#This Row],[SUBTOTAL2]]+Tabla2[[#This Row],[SUBTOTAL3]]+Tabla2[[#This Row],[VALOR TOTAL DE ALOJAMIENTO]]+Tabla2[[#This Row],[VALOR TOTAL DE INSCRIPCIONES]]+Tabla2[[#This Row],[INDUMENTARIA DEPORTIVA]]</f>
        <v>0</v>
      </c>
      <c r="AD60">
        <f>Tabla2[[#This Row],[TOTA PARTICIPANTES ]]</f>
        <v>0</v>
      </c>
    </row>
    <row r="61" spans="1:30">
      <c r="A61" s="127"/>
      <c r="B61" s="1"/>
      <c r="C61" s="1"/>
      <c r="D61" s="127"/>
      <c r="E61" s="127"/>
      <c r="F61" s="1"/>
      <c r="G61" s="1"/>
      <c r="H61" s="127"/>
      <c r="I61" s="127"/>
      <c r="J61" s="127"/>
      <c r="K61" s="127">
        <f>Tabla2[[#This Row],[HOMBRES]]+Tabla2[[#This Row],[MUJERES]]</f>
        <v>0</v>
      </c>
      <c r="L61" s="127"/>
      <c r="M61" s="127"/>
      <c r="N61" s="127"/>
      <c r="O61" s="91">
        <f>Tabla2[[#This Row],[CANTIDAD APOYOS   LOGISTICOS, BIOMEDICOS
Y PRENSA ]]+Tabla2[[#This Row],[CLASIFICADORES ]]+Tabla2[[#This Row],[ENTRENADORES]]+Tabla2[[#This Row],[SUBTOTAL]]</f>
        <v>0</v>
      </c>
      <c r="S6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1" s="131"/>
      <c r="U61" s="131"/>
      <c r="V61" s="131"/>
      <c r="W61" s="131"/>
      <c r="X61" s="131"/>
      <c r="Y6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1" s="131"/>
      <c r="AA61" s="131"/>
      <c r="AB61" s="131"/>
      <c r="AC61" s="130">
        <f>Tabla2[[#This Row],[SUBTOTAL2]]+Tabla2[[#This Row],[SUBTOTAL3]]+Tabla2[[#This Row],[VALOR TOTAL DE ALOJAMIENTO]]+Tabla2[[#This Row],[VALOR TOTAL DE INSCRIPCIONES]]+Tabla2[[#This Row],[INDUMENTARIA DEPORTIVA]]</f>
        <v>0</v>
      </c>
      <c r="AD61">
        <f>Tabla2[[#This Row],[TOTA PARTICIPANTES ]]</f>
        <v>0</v>
      </c>
    </row>
    <row r="62" spans="1:30">
      <c r="A62" s="127"/>
      <c r="B62" s="1"/>
      <c r="C62" s="1"/>
      <c r="D62" s="127"/>
      <c r="E62" s="127"/>
      <c r="F62" s="1"/>
      <c r="G62" s="1"/>
      <c r="H62" s="127"/>
      <c r="I62" s="127"/>
      <c r="J62" s="127"/>
      <c r="K62" s="127">
        <f>Tabla2[[#This Row],[HOMBRES]]+Tabla2[[#This Row],[MUJERES]]</f>
        <v>0</v>
      </c>
      <c r="L62" s="127"/>
      <c r="M62" s="127"/>
      <c r="N62" s="127"/>
      <c r="O62" s="91">
        <f>Tabla2[[#This Row],[CANTIDAD APOYOS   LOGISTICOS, BIOMEDICOS
Y PRENSA ]]+Tabla2[[#This Row],[CLASIFICADORES ]]+Tabla2[[#This Row],[ENTRENADORES]]+Tabla2[[#This Row],[SUBTOTAL]]</f>
        <v>0</v>
      </c>
      <c r="S6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2" s="131"/>
      <c r="U62" s="131"/>
      <c r="V62" s="131"/>
      <c r="W62" s="131"/>
      <c r="X62" s="131"/>
      <c r="Y6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2" s="131"/>
      <c r="AA62" s="131"/>
      <c r="AB62" s="131"/>
      <c r="AC62" s="130">
        <f>Tabla2[[#This Row],[SUBTOTAL2]]+Tabla2[[#This Row],[SUBTOTAL3]]+Tabla2[[#This Row],[VALOR TOTAL DE ALOJAMIENTO]]+Tabla2[[#This Row],[VALOR TOTAL DE INSCRIPCIONES]]+Tabla2[[#This Row],[INDUMENTARIA DEPORTIVA]]</f>
        <v>0</v>
      </c>
      <c r="AD62">
        <f>Tabla2[[#This Row],[TOTA PARTICIPANTES ]]</f>
        <v>0</v>
      </c>
    </row>
    <row r="63" spans="1:30">
      <c r="A63" s="127"/>
      <c r="B63" s="1"/>
      <c r="C63" s="1"/>
      <c r="D63" s="127"/>
      <c r="E63" s="127"/>
      <c r="F63" s="1"/>
      <c r="G63" s="1"/>
      <c r="H63" s="127"/>
      <c r="I63" s="127"/>
      <c r="J63" s="127"/>
      <c r="K63" s="127">
        <f>Tabla2[[#This Row],[HOMBRES]]+Tabla2[[#This Row],[MUJERES]]</f>
        <v>0</v>
      </c>
      <c r="L63" s="127"/>
      <c r="M63" s="127"/>
      <c r="N63" s="127"/>
      <c r="O63" s="91">
        <f>Tabla2[[#This Row],[CANTIDAD APOYOS   LOGISTICOS, BIOMEDICOS
Y PRENSA ]]+Tabla2[[#This Row],[CLASIFICADORES ]]+Tabla2[[#This Row],[ENTRENADORES]]+Tabla2[[#This Row],[SUBTOTAL]]</f>
        <v>0</v>
      </c>
      <c r="S6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3" s="131"/>
      <c r="U63" s="131"/>
      <c r="V63" s="131"/>
      <c r="W63" s="131"/>
      <c r="X63" s="131"/>
      <c r="Y6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3" s="131"/>
      <c r="AA63" s="131"/>
      <c r="AB63" s="131"/>
      <c r="AC63" s="130">
        <f>Tabla2[[#This Row],[SUBTOTAL2]]+Tabla2[[#This Row],[SUBTOTAL3]]+Tabla2[[#This Row],[VALOR TOTAL DE ALOJAMIENTO]]+Tabla2[[#This Row],[VALOR TOTAL DE INSCRIPCIONES]]+Tabla2[[#This Row],[INDUMENTARIA DEPORTIVA]]</f>
        <v>0</v>
      </c>
      <c r="AD63">
        <f>Tabla2[[#This Row],[TOTA PARTICIPANTES ]]</f>
        <v>0</v>
      </c>
    </row>
    <row r="64" spans="1:30">
      <c r="A64" s="127"/>
      <c r="B64" s="1"/>
      <c r="C64" s="1"/>
      <c r="D64" s="127"/>
      <c r="E64" s="127"/>
      <c r="F64" s="1"/>
      <c r="G64" s="1"/>
      <c r="H64" s="127"/>
      <c r="I64" s="127"/>
      <c r="J64" s="127"/>
      <c r="K64" s="127">
        <f>Tabla2[[#This Row],[HOMBRES]]+Tabla2[[#This Row],[MUJERES]]</f>
        <v>0</v>
      </c>
      <c r="L64" s="127"/>
      <c r="M64" s="127"/>
      <c r="N64" s="127"/>
      <c r="O64" s="91">
        <f>Tabla2[[#This Row],[CANTIDAD APOYOS   LOGISTICOS, BIOMEDICOS
Y PRENSA ]]+Tabla2[[#This Row],[CLASIFICADORES ]]+Tabla2[[#This Row],[ENTRENADORES]]+Tabla2[[#This Row],[SUBTOTAL]]</f>
        <v>0</v>
      </c>
      <c r="S6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4" s="131"/>
      <c r="U64" s="131"/>
      <c r="V64" s="131"/>
      <c r="W64" s="131"/>
      <c r="X64" s="131"/>
      <c r="Y6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4" s="131"/>
      <c r="AA64" s="131"/>
      <c r="AB64" s="131"/>
      <c r="AC64" s="130">
        <f>Tabla2[[#This Row],[SUBTOTAL2]]+Tabla2[[#This Row],[SUBTOTAL3]]+Tabla2[[#This Row],[VALOR TOTAL DE ALOJAMIENTO]]+Tabla2[[#This Row],[VALOR TOTAL DE INSCRIPCIONES]]+Tabla2[[#This Row],[INDUMENTARIA DEPORTIVA]]</f>
        <v>0</v>
      </c>
      <c r="AD64">
        <f>Tabla2[[#This Row],[TOTA PARTICIPANTES ]]</f>
        <v>0</v>
      </c>
    </row>
    <row r="65" spans="1:30">
      <c r="A65" s="127"/>
      <c r="B65" s="1"/>
      <c r="C65" s="1"/>
      <c r="D65" s="127"/>
      <c r="E65" s="127"/>
      <c r="F65" s="1"/>
      <c r="G65" s="1"/>
      <c r="H65" s="127"/>
      <c r="I65" s="127"/>
      <c r="J65" s="127"/>
      <c r="K65" s="127">
        <f>Tabla2[[#This Row],[HOMBRES]]+Tabla2[[#This Row],[MUJERES]]</f>
        <v>0</v>
      </c>
      <c r="L65" s="127"/>
      <c r="M65" s="127"/>
      <c r="N65" s="127"/>
      <c r="O65" s="91">
        <f>Tabla2[[#This Row],[CANTIDAD APOYOS   LOGISTICOS, BIOMEDICOS
Y PRENSA ]]+Tabla2[[#This Row],[CLASIFICADORES ]]+Tabla2[[#This Row],[ENTRENADORES]]+Tabla2[[#This Row],[SUBTOTAL]]</f>
        <v>0</v>
      </c>
      <c r="S6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5" s="131"/>
      <c r="U65" s="131"/>
      <c r="V65" s="131"/>
      <c r="W65" s="131"/>
      <c r="X65" s="131"/>
      <c r="Y6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5" s="131"/>
      <c r="AA65" s="131"/>
      <c r="AB65" s="131"/>
      <c r="AC65" s="130">
        <f>Tabla2[[#This Row],[SUBTOTAL2]]+Tabla2[[#This Row],[SUBTOTAL3]]+Tabla2[[#This Row],[VALOR TOTAL DE ALOJAMIENTO]]+Tabla2[[#This Row],[VALOR TOTAL DE INSCRIPCIONES]]+Tabla2[[#This Row],[INDUMENTARIA DEPORTIVA]]</f>
        <v>0</v>
      </c>
      <c r="AD65">
        <f>Tabla2[[#This Row],[TOTA PARTICIPANTES ]]</f>
        <v>0</v>
      </c>
    </row>
    <row r="66" spans="1:30">
      <c r="A66" s="127"/>
      <c r="B66" s="1"/>
      <c r="C66" s="1"/>
      <c r="D66" s="127"/>
      <c r="E66" s="127"/>
      <c r="F66" s="1"/>
      <c r="G66" s="1"/>
      <c r="H66" s="127"/>
      <c r="I66" s="127"/>
      <c r="J66" s="127"/>
      <c r="K66" s="127">
        <f>Tabla2[[#This Row],[HOMBRES]]+Tabla2[[#This Row],[MUJERES]]</f>
        <v>0</v>
      </c>
      <c r="L66" s="127"/>
      <c r="M66" s="127"/>
      <c r="N66" s="127"/>
      <c r="O66" s="91">
        <f>Tabla2[[#This Row],[CANTIDAD APOYOS   LOGISTICOS, BIOMEDICOS
Y PRENSA ]]+Tabla2[[#This Row],[CLASIFICADORES ]]+Tabla2[[#This Row],[ENTRENADORES]]+Tabla2[[#This Row],[SUBTOTAL]]</f>
        <v>0</v>
      </c>
      <c r="S6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6" s="131"/>
      <c r="U66" s="131"/>
      <c r="V66" s="131"/>
      <c r="W66" s="131"/>
      <c r="X66" s="131"/>
      <c r="Y6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6" s="131"/>
      <c r="AA66" s="131"/>
      <c r="AB66" s="131"/>
      <c r="AC66" s="130">
        <f>Tabla2[[#This Row],[SUBTOTAL2]]+Tabla2[[#This Row],[SUBTOTAL3]]+Tabla2[[#This Row],[VALOR TOTAL DE ALOJAMIENTO]]+Tabla2[[#This Row],[VALOR TOTAL DE INSCRIPCIONES]]+Tabla2[[#This Row],[INDUMENTARIA DEPORTIVA]]</f>
        <v>0</v>
      </c>
      <c r="AD66">
        <f>Tabla2[[#This Row],[TOTA PARTICIPANTES ]]</f>
        <v>0</v>
      </c>
    </row>
    <row r="67" spans="1:30">
      <c r="A67" s="127"/>
      <c r="B67" s="1"/>
      <c r="C67" s="1"/>
      <c r="D67" s="127"/>
      <c r="E67" s="127"/>
      <c r="F67" s="1"/>
      <c r="G67" s="1"/>
      <c r="H67" s="127"/>
      <c r="I67" s="127"/>
      <c r="J67" s="127"/>
      <c r="K67" s="127">
        <f>Tabla2[[#This Row],[HOMBRES]]+Tabla2[[#This Row],[MUJERES]]</f>
        <v>0</v>
      </c>
      <c r="L67" s="127"/>
      <c r="M67" s="127"/>
      <c r="N67" s="127"/>
      <c r="O67" s="91">
        <f>Tabla2[[#This Row],[CANTIDAD APOYOS   LOGISTICOS, BIOMEDICOS
Y PRENSA ]]+Tabla2[[#This Row],[CLASIFICADORES ]]+Tabla2[[#This Row],[ENTRENADORES]]+Tabla2[[#This Row],[SUBTOTAL]]</f>
        <v>0</v>
      </c>
      <c r="S6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7" s="131"/>
      <c r="U67" s="131"/>
      <c r="V67" s="131"/>
      <c r="W67" s="131"/>
      <c r="X67" s="131"/>
      <c r="Y6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7" s="131"/>
      <c r="AA67" s="131"/>
      <c r="AB67" s="131"/>
      <c r="AC67" s="130">
        <f>Tabla2[[#This Row],[SUBTOTAL2]]+Tabla2[[#This Row],[SUBTOTAL3]]+Tabla2[[#This Row],[VALOR TOTAL DE ALOJAMIENTO]]+Tabla2[[#This Row],[VALOR TOTAL DE INSCRIPCIONES]]+Tabla2[[#This Row],[INDUMENTARIA DEPORTIVA]]</f>
        <v>0</v>
      </c>
      <c r="AD67">
        <f>Tabla2[[#This Row],[TOTA PARTICIPANTES ]]</f>
        <v>0</v>
      </c>
    </row>
    <row r="68" spans="1:30">
      <c r="A68" s="127"/>
      <c r="B68" s="1"/>
      <c r="C68" s="1"/>
      <c r="D68" s="127"/>
      <c r="E68" s="127"/>
      <c r="F68" s="1"/>
      <c r="G68" s="1"/>
      <c r="H68" s="127"/>
      <c r="I68" s="127"/>
      <c r="J68" s="127"/>
      <c r="K68" s="127">
        <f>Tabla2[[#This Row],[HOMBRES]]+Tabla2[[#This Row],[MUJERES]]</f>
        <v>0</v>
      </c>
      <c r="L68" s="127"/>
      <c r="M68" s="127"/>
      <c r="N68" s="127"/>
      <c r="O68" s="91">
        <f>Tabla2[[#This Row],[CANTIDAD APOYOS   LOGISTICOS, BIOMEDICOS
Y PRENSA ]]+Tabla2[[#This Row],[CLASIFICADORES ]]+Tabla2[[#This Row],[ENTRENADORES]]+Tabla2[[#This Row],[SUBTOTAL]]</f>
        <v>0</v>
      </c>
      <c r="S6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8" s="131"/>
      <c r="U68" s="131"/>
      <c r="V68" s="131"/>
      <c r="W68" s="131"/>
      <c r="X68" s="131"/>
      <c r="Y6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8" s="131"/>
      <c r="AA68" s="131"/>
      <c r="AB68" s="131"/>
      <c r="AC68" s="130">
        <f>Tabla2[[#This Row],[SUBTOTAL2]]+Tabla2[[#This Row],[SUBTOTAL3]]+Tabla2[[#This Row],[VALOR TOTAL DE ALOJAMIENTO]]+Tabla2[[#This Row],[VALOR TOTAL DE INSCRIPCIONES]]+Tabla2[[#This Row],[INDUMENTARIA DEPORTIVA]]</f>
        <v>0</v>
      </c>
      <c r="AD68">
        <f>Tabla2[[#This Row],[TOTA PARTICIPANTES ]]</f>
        <v>0</v>
      </c>
    </row>
    <row r="69" spans="1:30">
      <c r="A69" s="127"/>
      <c r="B69" s="1"/>
      <c r="C69" s="1"/>
      <c r="D69" s="127"/>
      <c r="E69" s="127"/>
      <c r="F69" s="1"/>
      <c r="G69" s="1"/>
      <c r="H69" s="127"/>
      <c r="I69" s="127"/>
      <c r="J69" s="127"/>
      <c r="K69" s="127">
        <f>Tabla2[[#This Row],[HOMBRES]]+Tabla2[[#This Row],[MUJERES]]</f>
        <v>0</v>
      </c>
      <c r="L69" s="127"/>
      <c r="M69" s="127"/>
      <c r="N69" s="127"/>
      <c r="O69" s="91">
        <f>Tabla2[[#This Row],[CANTIDAD APOYOS   LOGISTICOS, BIOMEDICOS
Y PRENSA ]]+Tabla2[[#This Row],[CLASIFICADORES ]]+Tabla2[[#This Row],[ENTRENADORES]]+Tabla2[[#This Row],[SUBTOTAL]]</f>
        <v>0</v>
      </c>
      <c r="S6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69" s="131"/>
      <c r="U69" s="131"/>
      <c r="V69" s="131"/>
      <c r="W69" s="131"/>
      <c r="X69" s="131"/>
      <c r="Y6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69" s="131"/>
      <c r="AA69" s="131"/>
      <c r="AB69" s="131"/>
      <c r="AC69" s="130">
        <f>Tabla2[[#This Row],[SUBTOTAL2]]+Tabla2[[#This Row],[SUBTOTAL3]]+Tabla2[[#This Row],[VALOR TOTAL DE ALOJAMIENTO]]+Tabla2[[#This Row],[VALOR TOTAL DE INSCRIPCIONES]]+Tabla2[[#This Row],[INDUMENTARIA DEPORTIVA]]</f>
        <v>0</v>
      </c>
      <c r="AD69">
        <f>Tabla2[[#This Row],[TOTA PARTICIPANTES ]]</f>
        <v>0</v>
      </c>
    </row>
    <row r="70" spans="1:30">
      <c r="A70" s="127"/>
      <c r="B70" s="1"/>
      <c r="C70" s="1"/>
      <c r="D70" s="127"/>
      <c r="E70" s="127"/>
      <c r="F70" s="1"/>
      <c r="G70" s="1"/>
      <c r="H70" s="127"/>
      <c r="I70" s="127"/>
      <c r="J70" s="127"/>
      <c r="K70" s="127">
        <f>Tabla2[[#This Row],[HOMBRES]]+Tabla2[[#This Row],[MUJERES]]</f>
        <v>0</v>
      </c>
      <c r="L70" s="127"/>
      <c r="M70" s="127"/>
      <c r="N70" s="127"/>
      <c r="O70" s="91">
        <f>Tabla2[[#This Row],[CANTIDAD APOYOS   LOGISTICOS, BIOMEDICOS
Y PRENSA ]]+Tabla2[[#This Row],[CLASIFICADORES ]]+Tabla2[[#This Row],[ENTRENADORES]]+Tabla2[[#This Row],[SUBTOTAL]]</f>
        <v>0</v>
      </c>
      <c r="S7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0" s="131"/>
      <c r="U70" s="131"/>
      <c r="V70" s="131"/>
      <c r="W70" s="131"/>
      <c r="X70" s="131"/>
      <c r="Y7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0" s="131"/>
      <c r="AA70" s="131"/>
      <c r="AB70" s="131"/>
      <c r="AC70" s="130">
        <f>Tabla2[[#This Row],[SUBTOTAL2]]+Tabla2[[#This Row],[SUBTOTAL3]]+Tabla2[[#This Row],[VALOR TOTAL DE ALOJAMIENTO]]+Tabla2[[#This Row],[VALOR TOTAL DE INSCRIPCIONES]]+Tabla2[[#This Row],[INDUMENTARIA DEPORTIVA]]</f>
        <v>0</v>
      </c>
      <c r="AD70">
        <f>Tabla2[[#This Row],[TOTA PARTICIPANTES ]]</f>
        <v>0</v>
      </c>
    </row>
    <row r="71" spans="1:30">
      <c r="A71" s="127"/>
      <c r="B71" s="1"/>
      <c r="C71" s="1"/>
      <c r="D71" s="127"/>
      <c r="E71" s="127"/>
      <c r="F71" s="1"/>
      <c r="G71" s="1"/>
      <c r="H71" s="127"/>
      <c r="I71" s="127"/>
      <c r="J71" s="127"/>
      <c r="K71" s="127">
        <f>Tabla2[[#This Row],[HOMBRES]]+Tabla2[[#This Row],[MUJERES]]</f>
        <v>0</v>
      </c>
      <c r="L71" s="127"/>
      <c r="M71" s="127"/>
      <c r="N71" s="127"/>
      <c r="O71" s="91">
        <f>Tabla2[[#This Row],[CANTIDAD APOYOS   LOGISTICOS, BIOMEDICOS
Y PRENSA ]]+Tabla2[[#This Row],[CLASIFICADORES ]]+Tabla2[[#This Row],[ENTRENADORES]]+Tabla2[[#This Row],[SUBTOTAL]]</f>
        <v>0</v>
      </c>
      <c r="S7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1" s="131"/>
      <c r="U71" s="131"/>
      <c r="V71" s="131"/>
      <c r="W71" s="131"/>
      <c r="X71" s="131"/>
      <c r="Y7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1" s="131"/>
      <c r="AA71" s="131"/>
      <c r="AB71" s="131"/>
      <c r="AC71" s="130">
        <f>Tabla2[[#This Row],[SUBTOTAL2]]+Tabla2[[#This Row],[SUBTOTAL3]]+Tabla2[[#This Row],[VALOR TOTAL DE ALOJAMIENTO]]+Tabla2[[#This Row],[VALOR TOTAL DE INSCRIPCIONES]]+Tabla2[[#This Row],[INDUMENTARIA DEPORTIVA]]</f>
        <v>0</v>
      </c>
      <c r="AD71">
        <f>Tabla2[[#This Row],[TOTA PARTICIPANTES ]]</f>
        <v>0</v>
      </c>
    </row>
    <row r="72" spans="1:30">
      <c r="A72" s="127"/>
      <c r="B72" s="1"/>
      <c r="C72" s="1"/>
      <c r="D72" s="127"/>
      <c r="E72" s="127"/>
      <c r="F72" s="1"/>
      <c r="G72" s="1"/>
      <c r="H72" s="127"/>
      <c r="I72" s="127"/>
      <c r="J72" s="127"/>
      <c r="K72" s="127">
        <f>Tabla2[[#This Row],[HOMBRES]]+Tabla2[[#This Row],[MUJERES]]</f>
        <v>0</v>
      </c>
      <c r="L72" s="127"/>
      <c r="M72" s="127"/>
      <c r="N72" s="127"/>
      <c r="O72" s="91">
        <f>Tabla2[[#This Row],[CANTIDAD APOYOS   LOGISTICOS, BIOMEDICOS
Y PRENSA ]]+Tabla2[[#This Row],[CLASIFICADORES ]]+Tabla2[[#This Row],[ENTRENADORES]]+Tabla2[[#This Row],[SUBTOTAL]]</f>
        <v>0</v>
      </c>
      <c r="S7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2" s="131"/>
      <c r="U72" s="131"/>
      <c r="V72" s="131"/>
      <c r="W72" s="131"/>
      <c r="X72" s="131"/>
      <c r="Y7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2" s="131"/>
      <c r="AA72" s="131"/>
      <c r="AB72" s="131"/>
      <c r="AC72" s="130">
        <f>Tabla2[[#This Row],[SUBTOTAL2]]+Tabla2[[#This Row],[SUBTOTAL3]]+Tabla2[[#This Row],[VALOR TOTAL DE ALOJAMIENTO]]+Tabla2[[#This Row],[VALOR TOTAL DE INSCRIPCIONES]]+Tabla2[[#This Row],[INDUMENTARIA DEPORTIVA]]</f>
        <v>0</v>
      </c>
      <c r="AD72">
        <f>Tabla2[[#This Row],[TOTA PARTICIPANTES ]]</f>
        <v>0</v>
      </c>
    </row>
    <row r="73" spans="1:30">
      <c r="A73" s="127"/>
      <c r="B73" s="1"/>
      <c r="C73" s="1"/>
      <c r="D73" s="127"/>
      <c r="E73" s="127"/>
      <c r="F73" s="1"/>
      <c r="G73" s="1"/>
      <c r="H73" s="127"/>
      <c r="I73" s="127"/>
      <c r="J73" s="127"/>
      <c r="K73" s="127">
        <f>Tabla2[[#This Row],[HOMBRES]]+Tabla2[[#This Row],[MUJERES]]</f>
        <v>0</v>
      </c>
      <c r="L73" s="127"/>
      <c r="M73" s="127"/>
      <c r="N73" s="127"/>
      <c r="O73" s="91">
        <f>Tabla2[[#This Row],[CANTIDAD APOYOS   LOGISTICOS, BIOMEDICOS
Y PRENSA ]]+Tabla2[[#This Row],[CLASIFICADORES ]]+Tabla2[[#This Row],[ENTRENADORES]]+Tabla2[[#This Row],[SUBTOTAL]]</f>
        <v>0</v>
      </c>
      <c r="S7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3" s="131"/>
      <c r="U73" s="131"/>
      <c r="V73" s="131"/>
      <c r="W73" s="131"/>
      <c r="X73" s="131"/>
      <c r="Y7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3" s="131"/>
      <c r="AA73" s="131"/>
      <c r="AB73" s="131"/>
      <c r="AC73" s="130">
        <f>Tabla2[[#This Row],[SUBTOTAL2]]+Tabla2[[#This Row],[SUBTOTAL3]]+Tabla2[[#This Row],[VALOR TOTAL DE ALOJAMIENTO]]+Tabla2[[#This Row],[VALOR TOTAL DE INSCRIPCIONES]]+Tabla2[[#This Row],[INDUMENTARIA DEPORTIVA]]</f>
        <v>0</v>
      </c>
      <c r="AD73">
        <f>Tabla2[[#This Row],[TOTA PARTICIPANTES ]]</f>
        <v>0</v>
      </c>
    </row>
    <row r="74" spans="1:30">
      <c r="A74" s="127"/>
      <c r="B74" s="1"/>
      <c r="C74" s="1"/>
      <c r="D74" s="127"/>
      <c r="E74" s="127"/>
      <c r="F74" s="1"/>
      <c r="G74" s="1"/>
      <c r="H74" s="127"/>
      <c r="I74" s="127"/>
      <c r="J74" s="127"/>
      <c r="K74" s="127">
        <f>Tabla2[[#This Row],[HOMBRES]]+Tabla2[[#This Row],[MUJERES]]</f>
        <v>0</v>
      </c>
      <c r="L74" s="127"/>
      <c r="M74" s="127"/>
      <c r="N74" s="127"/>
      <c r="O74" s="91">
        <f>Tabla2[[#This Row],[CANTIDAD APOYOS   LOGISTICOS, BIOMEDICOS
Y PRENSA ]]+Tabla2[[#This Row],[CLASIFICADORES ]]+Tabla2[[#This Row],[ENTRENADORES]]+Tabla2[[#This Row],[SUBTOTAL]]</f>
        <v>0</v>
      </c>
      <c r="S7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4" s="131"/>
      <c r="U74" s="131"/>
      <c r="V74" s="131"/>
      <c r="W74" s="131"/>
      <c r="X74" s="131"/>
      <c r="Y7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4" s="131"/>
      <c r="AA74" s="131"/>
      <c r="AB74" s="131"/>
      <c r="AC74" s="130">
        <f>Tabla2[[#This Row],[SUBTOTAL2]]+Tabla2[[#This Row],[SUBTOTAL3]]+Tabla2[[#This Row],[VALOR TOTAL DE ALOJAMIENTO]]+Tabla2[[#This Row],[VALOR TOTAL DE INSCRIPCIONES]]+Tabla2[[#This Row],[INDUMENTARIA DEPORTIVA]]</f>
        <v>0</v>
      </c>
      <c r="AD74">
        <f>Tabla2[[#This Row],[TOTA PARTICIPANTES ]]</f>
        <v>0</v>
      </c>
    </row>
    <row r="75" spans="1:30">
      <c r="A75" s="127"/>
      <c r="B75" s="1"/>
      <c r="C75" s="1"/>
      <c r="D75" s="127"/>
      <c r="E75" s="127"/>
      <c r="F75" s="1"/>
      <c r="G75" s="1"/>
      <c r="H75" s="127"/>
      <c r="I75" s="127"/>
      <c r="J75" s="127"/>
      <c r="K75" s="127">
        <f>Tabla2[[#This Row],[HOMBRES]]+Tabla2[[#This Row],[MUJERES]]</f>
        <v>0</v>
      </c>
      <c r="L75" s="127"/>
      <c r="M75" s="127"/>
      <c r="N75" s="127"/>
      <c r="O75" s="91">
        <f>Tabla2[[#This Row],[CANTIDAD APOYOS   LOGISTICOS, BIOMEDICOS
Y PRENSA ]]+Tabla2[[#This Row],[CLASIFICADORES ]]+Tabla2[[#This Row],[ENTRENADORES]]+Tabla2[[#This Row],[SUBTOTAL]]</f>
        <v>0</v>
      </c>
      <c r="S7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5" s="131"/>
      <c r="U75" s="131"/>
      <c r="V75" s="131"/>
      <c r="W75" s="131"/>
      <c r="X75" s="131"/>
      <c r="Y7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5" s="131"/>
      <c r="AA75" s="131"/>
      <c r="AB75" s="131"/>
      <c r="AC75" s="130">
        <f>Tabla2[[#This Row],[SUBTOTAL2]]+Tabla2[[#This Row],[SUBTOTAL3]]+Tabla2[[#This Row],[VALOR TOTAL DE ALOJAMIENTO]]+Tabla2[[#This Row],[VALOR TOTAL DE INSCRIPCIONES]]+Tabla2[[#This Row],[INDUMENTARIA DEPORTIVA]]</f>
        <v>0</v>
      </c>
      <c r="AD75">
        <f>Tabla2[[#This Row],[TOTA PARTICIPANTES ]]</f>
        <v>0</v>
      </c>
    </row>
    <row r="76" spans="1:30">
      <c r="A76" s="127"/>
      <c r="B76" s="1"/>
      <c r="C76" s="1"/>
      <c r="D76" s="127"/>
      <c r="E76" s="127"/>
      <c r="F76" s="1"/>
      <c r="G76" s="1"/>
      <c r="H76" s="127"/>
      <c r="I76" s="127"/>
      <c r="J76" s="127"/>
      <c r="K76" s="127">
        <f>Tabla2[[#This Row],[HOMBRES]]+Tabla2[[#This Row],[MUJERES]]</f>
        <v>0</v>
      </c>
      <c r="L76" s="127"/>
      <c r="M76" s="127"/>
      <c r="N76" s="127"/>
      <c r="O76" s="91">
        <f>Tabla2[[#This Row],[CANTIDAD APOYOS   LOGISTICOS, BIOMEDICOS
Y PRENSA ]]+Tabla2[[#This Row],[CLASIFICADORES ]]+Tabla2[[#This Row],[ENTRENADORES]]+Tabla2[[#This Row],[SUBTOTAL]]</f>
        <v>0</v>
      </c>
      <c r="S7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6" s="131"/>
      <c r="U76" s="131"/>
      <c r="V76" s="131"/>
      <c r="W76" s="131"/>
      <c r="X76" s="131"/>
      <c r="Y7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6" s="131"/>
      <c r="AA76" s="131"/>
      <c r="AB76" s="131"/>
      <c r="AC76" s="130">
        <f>Tabla2[[#This Row],[SUBTOTAL2]]+Tabla2[[#This Row],[SUBTOTAL3]]+Tabla2[[#This Row],[VALOR TOTAL DE ALOJAMIENTO]]+Tabla2[[#This Row],[VALOR TOTAL DE INSCRIPCIONES]]+Tabla2[[#This Row],[INDUMENTARIA DEPORTIVA]]</f>
        <v>0</v>
      </c>
      <c r="AD76">
        <f>Tabla2[[#This Row],[TOTA PARTICIPANTES ]]</f>
        <v>0</v>
      </c>
    </row>
    <row r="77" spans="1:30">
      <c r="A77" s="127"/>
      <c r="B77" s="1"/>
      <c r="C77" s="1"/>
      <c r="D77" s="127"/>
      <c r="E77" s="127"/>
      <c r="F77" s="1"/>
      <c r="G77" s="1"/>
      <c r="H77" s="127"/>
      <c r="I77" s="127"/>
      <c r="J77" s="127"/>
      <c r="K77" s="127">
        <f>Tabla2[[#This Row],[HOMBRES]]+Tabla2[[#This Row],[MUJERES]]</f>
        <v>0</v>
      </c>
      <c r="L77" s="127"/>
      <c r="M77" s="127"/>
      <c r="N77" s="127"/>
      <c r="O77" s="91">
        <f>Tabla2[[#This Row],[CANTIDAD APOYOS   LOGISTICOS, BIOMEDICOS
Y PRENSA ]]+Tabla2[[#This Row],[CLASIFICADORES ]]+Tabla2[[#This Row],[ENTRENADORES]]+Tabla2[[#This Row],[SUBTOTAL]]</f>
        <v>0</v>
      </c>
      <c r="S7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7" s="131"/>
      <c r="U77" s="131"/>
      <c r="V77" s="131"/>
      <c r="W77" s="131"/>
      <c r="X77" s="131"/>
      <c r="Y7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7" s="131"/>
      <c r="AA77" s="131"/>
      <c r="AB77" s="131"/>
      <c r="AC77" s="130">
        <f>Tabla2[[#This Row],[SUBTOTAL2]]+Tabla2[[#This Row],[SUBTOTAL3]]+Tabla2[[#This Row],[VALOR TOTAL DE ALOJAMIENTO]]+Tabla2[[#This Row],[VALOR TOTAL DE INSCRIPCIONES]]+Tabla2[[#This Row],[INDUMENTARIA DEPORTIVA]]</f>
        <v>0</v>
      </c>
      <c r="AD77">
        <f>Tabla2[[#This Row],[TOTA PARTICIPANTES ]]</f>
        <v>0</v>
      </c>
    </row>
    <row r="78" spans="1:30">
      <c r="A78" s="127"/>
      <c r="B78" s="1"/>
      <c r="C78" s="1"/>
      <c r="D78" s="127"/>
      <c r="E78" s="127"/>
      <c r="F78" s="1"/>
      <c r="G78" s="1"/>
      <c r="H78" s="127"/>
      <c r="I78" s="127"/>
      <c r="J78" s="127"/>
      <c r="K78" s="127">
        <f>Tabla2[[#This Row],[HOMBRES]]+Tabla2[[#This Row],[MUJERES]]</f>
        <v>0</v>
      </c>
      <c r="L78" s="127"/>
      <c r="M78" s="127"/>
      <c r="N78" s="127"/>
      <c r="O78" s="91">
        <f>Tabla2[[#This Row],[CANTIDAD APOYOS   LOGISTICOS, BIOMEDICOS
Y PRENSA ]]+Tabla2[[#This Row],[CLASIFICADORES ]]+Tabla2[[#This Row],[ENTRENADORES]]+Tabla2[[#This Row],[SUBTOTAL]]</f>
        <v>0</v>
      </c>
      <c r="S7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8" s="131"/>
      <c r="U78" s="131"/>
      <c r="V78" s="131"/>
      <c r="W78" s="131"/>
      <c r="X78" s="131"/>
      <c r="Y7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8" s="131"/>
      <c r="AA78" s="131"/>
      <c r="AB78" s="131"/>
      <c r="AC78" s="130">
        <f>Tabla2[[#This Row],[SUBTOTAL2]]+Tabla2[[#This Row],[SUBTOTAL3]]+Tabla2[[#This Row],[VALOR TOTAL DE ALOJAMIENTO]]+Tabla2[[#This Row],[VALOR TOTAL DE INSCRIPCIONES]]+Tabla2[[#This Row],[INDUMENTARIA DEPORTIVA]]</f>
        <v>0</v>
      </c>
      <c r="AD78">
        <f>Tabla2[[#This Row],[TOTA PARTICIPANTES ]]</f>
        <v>0</v>
      </c>
    </row>
    <row r="79" spans="1:30">
      <c r="A79" s="127"/>
      <c r="B79" s="1"/>
      <c r="C79" s="1"/>
      <c r="D79" s="127"/>
      <c r="E79" s="127"/>
      <c r="F79" s="1"/>
      <c r="G79" s="1"/>
      <c r="H79" s="127"/>
      <c r="I79" s="127"/>
      <c r="J79" s="127"/>
      <c r="K79" s="127">
        <f>Tabla2[[#This Row],[HOMBRES]]+Tabla2[[#This Row],[MUJERES]]</f>
        <v>0</v>
      </c>
      <c r="L79" s="127"/>
      <c r="M79" s="127"/>
      <c r="N79" s="127"/>
      <c r="O79" s="91">
        <f>Tabla2[[#This Row],[CANTIDAD APOYOS   LOGISTICOS, BIOMEDICOS
Y PRENSA ]]+Tabla2[[#This Row],[CLASIFICADORES ]]+Tabla2[[#This Row],[ENTRENADORES]]+Tabla2[[#This Row],[SUBTOTAL]]</f>
        <v>0</v>
      </c>
      <c r="S7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79" s="131"/>
      <c r="U79" s="131"/>
      <c r="V79" s="131"/>
      <c r="W79" s="131"/>
      <c r="X79" s="131"/>
      <c r="Y7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79" s="131"/>
      <c r="AA79" s="131"/>
      <c r="AB79" s="131"/>
      <c r="AC79" s="130">
        <f>Tabla2[[#This Row],[SUBTOTAL2]]+Tabla2[[#This Row],[SUBTOTAL3]]+Tabla2[[#This Row],[VALOR TOTAL DE ALOJAMIENTO]]+Tabla2[[#This Row],[VALOR TOTAL DE INSCRIPCIONES]]+Tabla2[[#This Row],[INDUMENTARIA DEPORTIVA]]</f>
        <v>0</v>
      </c>
      <c r="AD79">
        <f>Tabla2[[#This Row],[TOTA PARTICIPANTES ]]</f>
        <v>0</v>
      </c>
    </row>
    <row r="80" spans="1:30">
      <c r="A80" s="127"/>
      <c r="B80" s="1"/>
      <c r="C80" s="1"/>
      <c r="D80" s="127"/>
      <c r="E80" s="127"/>
      <c r="F80" s="1"/>
      <c r="G80" s="1"/>
      <c r="H80" s="127"/>
      <c r="I80" s="127"/>
      <c r="J80" s="127"/>
      <c r="K80" s="127">
        <f>Tabla2[[#This Row],[HOMBRES]]+Tabla2[[#This Row],[MUJERES]]</f>
        <v>0</v>
      </c>
      <c r="L80" s="127"/>
      <c r="M80" s="127"/>
      <c r="N80" s="127"/>
      <c r="O80" s="91">
        <f>Tabla2[[#This Row],[CANTIDAD APOYOS   LOGISTICOS, BIOMEDICOS
Y PRENSA ]]+Tabla2[[#This Row],[CLASIFICADORES ]]+Tabla2[[#This Row],[ENTRENADORES]]+Tabla2[[#This Row],[SUBTOTAL]]</f>
        <v>0</v>
      </c>
      <c r="S8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0" s="131"/>
      <c r="U80" s="131"/>
      <c r="V80" s="131"/>
      <c r="W80" s="131"/>
      <c r="X80" s="131"/>
      <c r="Y8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0" s="131"/>
      <c r="AA80" s="131"/>
      <c r="AB80" s="131"/>
      <c r="AC80" s="130">
        <f>Tabla2[[#This Row],[SUBTOTAL2]]+Tabla2[[#This Row],[SUBTOTAL3]]+Tabla2[[#This Row],[VALOR TOTAL DE ALOJAMIENTO]]+Tabla2[[#This Row],[VALOR TOTAL DE INSCRIPCIONES]]+Tabla2[[#This Row],[INDUMENTARIA DEPORTIVA]]</f>
        <v>0</v>
      </c>
      <c r="AD80">
        <f>Tabla2[[#This Row],[TOTA PARTICIPANTES ]]</f>
        <v>0</v>
      </c>
    </row>
    <row r="81" spans="1:30">
      <c r="A81" s="127"/>
      <c r="B81" s="1"/>
      <c r="C81" s="1"/>
      <c r="D81" s="127"/>
      <c r="E81" s="127"/>
      <c r="F81" s="1"/>
      <c r="G81" s="1"/>
      <c r="H81" s="127"/>
      <c r="I81" s="127"/>
      <c r="J81" s="127"/>
      <c r="K81" s="127">
        <f>Tabla2[[#This Row],[HOMBRES]]+Tabla2[[#This Row],[MUJERES]]</f>
        <v>0</v>
      </c>
      <c r="L81" s="127"/>
      <c r="M81" s="127"/>
      <c r="N81" s="127"/>
      <c r="O81" s="91">
        <f>Tabla2[[#This Row],[CANTIDAD APOYOS   LOGISTICOS, BIOMEDICOS
Y PRENSA ]]+Tabla2[[#This Row],[CLASIFICADORES ]]+Tabla2[[#This Row],[ENTRENADORES]]+Tabla2[[#This Row],[SUBTOTAL]]</f>
        <v>0</v>
      </c>
      <c r="S8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1" s="131"/>
      <c r="U81" s="131"/>
      <c r="V81" s="131"/>
      <c r="W81" s="131"/>
      <c r="X81" s="131"/>
      <c r="Y8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1" s="131"/>
      <c r="AA81" s="131"/>
      <c r="AB81" s="131"/>
      <c r="AC81" s="130">
        <f>Tabla2[[#This Row],[SUBTOTAL2]]+Tabla2[[#This Row],[SUBTOTAL3]]+Tabla2[[#This Row],[VALOR TOTAL DE ALOJAMIENTO]]+Tabla2[[#This Row],[VALOR TOTAL DE INSCRIPCIONES]]+Tabla2[[#This Row],[INDUMENTARIA DEPORTIVA]]</f>
        <v>0</v>
      </c>
      <c r="AD81">
        <f>Tabla2[[#This Row],[TOTA PARTICIPANTES ]]</f>
        <v>0</v>
      </c>
    </row>
    <row r="82" spans="1:30">
      <c r="A82" s="127"/>
      <c r="B82" s="1"/>
      <c r="C82" s="1"/>
      <c r="D82" s="127"/>
      <c r="E82" s="127"/>
      <c r="F82" s="1"/>
      <c r="G82" s="1"/>
      <c r="H82" s="127"/>
      <c r="I82" s="127"/>
      <c r="J82" s="127"/>
      <c r="K82" s="127">
        <f>Tabla2[[#This Row],[HOMBRES]]+Tabla2[[#This Row],[MUJERES]]</f>
        <v>0</v>
      </c>
      <c r="L82" s="127"/>
      <c r="M82" s="127"/>
      <c r="N82" s="127"/>
      <c r="O82" s="91">
        <f>Tabla2[[#This Row],[CANTIDAD APOYOS   LOGISTICOS, BIOMEDICOS
Y PRENSA ]]+Tabla2[[#This Row],[CLASIFICADORES ]]+Tabla2[[#This Row],[ENTRENADORES]]+Tabla2[[#This Row],[SUBTOTAL]]</f>
        <v>0</v>
      </c>
      <c r="S8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2" s="131"/>
      <c r="U82" s="131"/>
      <c r="V82" s="131"/>
      <c r="W82" s="131"/>
      <c r="X82" s="131"/>
      <c r="Y8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2" s="131"/>
      <c r="AA82" s="131"/>
      <c r="AB82" s="131"/>
      <c r="AC82" s="130">
        <f>Tabla2[[#This Row],[SUBTOTAL2]]+Tabla2[[#This Row],[SUBTOTAL3]]+Tabla2[[#This Row],[VALOR TOTAL DE ALOJAMIENTO]]+Tabla2[[#This Row],[VALOR TOTAL DE INSCRIPCIONES]]+Tabla2[[#This Row],[INDUMENTARIA DEPORTIVA]]</f>
        <v>0</v>
      </c>
      <c r="AD82">
        <f>Tabla2[[#This Row],[TOTA PARTICIPANTES ]]</f>
        <v>0</v>
      </c>
    </row>
    <row r="83" spans="1:30">
      <c r="A83" s="127"/>
      <c r="B83" s="1"/>
      <c r="C83" s="1"/>
      <c r="D83" s="127"/>
      <c r="E83" s="127"/>
      <c r="F83" s="1"/>
      <c r="G83" s="1"/>
      <c r="H83" s="127"/>
      <c r="I83" s="127"/>
      <c r="J83" s="127"/>
      <c r="K83" s="127">
        <f>Tabla2[[#This Row],[HOMBRES]]+Tabla2[[#This Row],[MUJERES]]</f>
        <v>0</v>
      </c>
      <c r="L83" s="127"/>
      <c r="M83" s="127"/>
      <c r="N83" s="127"/>
      <c r="O83" s="91">
        <f>Tabla2[[#This Row],[CANTIDAD APOYOS   LOGISTICOS, BIOMEDICOS
Y PRENSA ]]+Tabla2[[#This Row],[CLASIFICADORES ]]+Tabla2[[#This Row],[ENTRENADORES]]+Tabla2[[#This Row],[SUBTOTAL]]</f>
        <v>0</v>
      </c>
      <c r="S8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3" s="131"/>
      <c r="U83" s="131"/>
      <c r="V83" s="131"/>
      <c r="W83" s="131"/>
      <c r="X83" s="131"/>
      <c r="Y8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3" s="131"/>
      <c r="AA83" s="131"/>
      <c r="AB83" s="131"/>
      <c r="AC83" s="130">
        <f>Tabla2[[#This Row],[SUBTOTAL2]]+Tabla2[[#This Row],[SUBTOTAL3]]+Tabla2[[#This Row],[VALOR TOTAL DE ALOJAMIENTO]]+Tabla2[[#This Row],[VALOR TOTAL DE INSCRIPCIONES]]+Tabla2[[#This Row],[INDUMENTARIA DEPORTIVA]]</f>
        <v>0</v>
      </c>
      <c r="AD83">
        <f>Tabla2[[#This Row],[TOTA PARTICIPANTES ]]</f>
        <v>0</v>
      </c>
    </row>
    <row r="84" spans="1:30">
      <c r="A84" s="127"/>
      <c r="B84" s="1"/>
      <c r="C84" s="1"/>
      <c r="D84" s="127"/>
      <c r="E84" s="127"/>
      <c r="F84" s="1"/>
      <c r="G84" s="1"/>
      <c r="H84" s="127"/>
      <c r="I84" s="127"/>
      <c r="J84" s="127"/>
      <c r="K84" s="127">
        <f>Tabla2[[#This Row],[HOMBRES]]+Tabla2[[#This Row],[MUJERES]]</f>
        <v>0</v>
      </c>
      <c r="L84" s="127"/>
      <c r="M84" s="127"/>
      <c r="N84" s="127"/>
      <c r="O84" s="91">
        <f>Tabla2[[#This Row],[CANTIDAD APOYOS   LOGISTICOS, BIOMEDICOS
Y PRENSA ]]+Tabla2[[#This Row],[CLASIFICADORES ]]+Tabla2[[#This Row],[ENTRENADORES]]+Tabla2[[#This Row],[SUBTOTAL]]</f>
        <v>0</v>
      </c>
      <c r="S8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4" s="131"/>
      <c r="U84" s="131"/>
      <c r="V84" s="131"/>
      <c r="W84" s="131"/>
      <c r="X84" s="131"/>
      <c r="Y8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4" s="131"/>
      <c r="AA84" s="131"/>
      <c r="AB84" s="131"/>
      <c r="AC84" s="130">
        <f>Tabla2[[#This Row],[SUBTOTAL2]]+Tabla2[[#This Row],[SUBTOTAL3]]+Tabla2[[#This Row],[VALOR TOTAL DE ALOJAMIENTO]]+Tabla2[[#This Row],[VALOR TOTAL DE INSCRIPCIONES]]+Tabla2[[#This Row],[INDUMENTARIA DEPORTIVA]]</f>
        <v>0</v>
      </c>
      <c r="AD84">
        <f>Tabla2[[#This Row],[TOTA PARTICIPANTES ]]</f>
        <v>0</v>
      </c>
    </row>
    <row r="85" spans="1:30">
      <c r="A85" s="127"/>
      <c r="B85" s="1"/>
      <c r="C85" s="1"/>
      <c r="D85" s="127"/>
      <c r="E85" s="127"/>
      <c r="F85" s="1"/>
      <c r="G85" s="1"/>
      <c r="H85" s="127"/>
      <c r="I85" s="127"/>
      <c r="J85" s="127"/>
      <c r="K85" s="127">
        <f>Tabla2[[#This Row],[HOMBRES]]+Tabla2[[#This Row],[MUJERES]]</f>
        <v>0</v>
      </c>
      <c r="L85" s="127"/>
      <c r="M85" s="127"/>
      <c r="N85" s="127"/>
      <c r="O85" s="91">
        <f>Tabla2[[#This Row],[CANTIDAD APOYOS   LOGISTICOS, BIOMEDICOS
Y PRENSA ]]+Tabla2[[#This Row],[CLASIFICADORES ]]+Tabla2[[#This Row],[ENTRENADORES]]+Tabla2[[#This Row],[SUBTOTAL]]</f>
        <v>0</v>
      </c>
      <c r="S8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5" s="131"/>
      <c r="U85" s="131"/>
      <c r="V85" s="131"/>
      <c r="W85" s="131"/>
      <c r="X85" s="131"/>
      <c r="Y8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5" s="131"/>
      <c r="AA85" s="131"/>
      <c r="AB85" s="131"/>
      <c r="AC85" s="130">
        <f>Tabla2[[#This Row],[SUBTOTAL2]]+Tabla2[[#This Row],[SUBTOTAL3]]+Tabla2[[#This Row],[VALOR TOTAL DE ALOJAMIENTO]]+Tabla2[[#This Row],[VALOR TOTAL DE INSCRIPCIONES]]+Tabla2[[#This Row],[INDUMENTARIA DEPORTIVA]]</f>
        <v>0</v>
      </c>
      <c r="AD85">
        <f>Tabla2[[#This Row],[TOTA PARTICIPANTES ]]</f>
        <v>0</v>
      </c>
    </row>
    <row r="86" spans="1:30">
      <c r="A86" s="127"/>
      <c r="B86" s="1"/>
      <c r="C86" s="1"/>
      <c r="D86" s="127"/>
      <c r="E86" s="127"/>
      <c r="F86" s="1"/>
      <c r="G86" s="1"/>
      <c r="H86" s="127"/>
      <c r="I86" s="127"/>
      <c r="J86" s="127"/>
      <c r="K86" s="127">
        <f>Tabla2[[#This Row],[HOMBRES]]+Tabla2[[#This Row],[MUJERES]]</f>
        <v>0</v>
      </c>
      <c r="L86" s="127"/>
      <c r="M86" s="127"/>
      <c r="N86" s="127"/>
      <c r="O86" s="91">
        <f>Tabla2[[#This Row],[CANTIDAD APOYOS   LOGISTICOS, BIOMEDICOS
Y PRENSA ]]+Tabla2[[#This Row],[CLASIFICADORES ]]+Tabla2[[#This Row],[ENTRENADORES]]+Tabla2[[#This Row],[SUBTOTAL]]</f>
        <v>0</v>
      </c>
      <c r="S8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6" s="131"/>
      <c r="U86" s="131"/>
      <c r="V86" s="131"/>
      <c r="W86" s="131"/>
      <c r="X86" s="131"/>
      <c r="Y8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6" s="131"/>
      <c r="AA86" s="131"/>
      <c r="AB86" s="131"/>
      <c r="AC86" s="130">
        <f>Tabla2[[#This Row],[SUBTOTAL2]]+Tabla2[[#This Row],[SUBTOTAL3]]+Tabla2[[#This Row],[VALOR TOTAL DE ALOJAMIENTO]]+Tabla2[[#This Row],[VALOR TOTAL DE INSCRIPCIONES]]+Tabla2[[#This Row],[INDUMENTARIA DEPORTIVA]]</f>
        <v>0</v>
      </c>
      <c r="AD86">
        <f>Tabla2[[#This Row],[TOTA PARTICIPANTES ]]</f>
        <v>0</v>
      </c>
    </row>
    <row r="87" spans="1:30">
      <c r="A87" s="127"/>
      <c r="B87" s="1"/>
      <c r="C87" s="1"/>
      <c r="D87" s="127"/>
      <c r="E87" s="127"/>
      <c r="F87" s="1"/>
      <c r="G87" s="1"/>
      <c r="H87" s="127"/>
      <c r="I87" s="127"/>
      <c r="J87" s="127"/>
      <c r="K87" s="127">
        <f>Tabla2[[#This Row],[HOMBRES]]+Tabla2[[#This Row],[MUJERES]]</f>
        <v>0</v>
      </c>
      <c r="L87" s="127"/>
      <c r="M87" s="127"/>
      <c r="N87" s="127"/>
      <c r="O87" s="91">
        <f>Tabla2[[#This Row],[CANTIDAD APOYOS   LOGISTICOS, BIOMEDICOS
Y PRENSA ]]+Tabla2[[#This Row],[CLASIFICADORES ]]+Tabla2[[#This Row],[ENTRENADORES]]+Tabla2[[#This Row],[SUBTOTAL]]</f>
        <v>0</v>
      </c>
      <c r="S8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7" s="131"/>
      <c r="U87" s="131"/>
      <c r="V87" s="131"/>
      <c r="W87" s="131"/>
      <c r="X87" s="131"/>
      <c r="Y8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7" s="131"/>
      <c r="AA87" s="131"/>
      <c r="AB87" s="131"/>
      <c r="AC87" s="130">
        <f>Tabla2[[#This Row],[SUBTOTAL2]]+Tabla2[[#This Row],[SUBTOTAL3]]+Tabla2[[#This Row],[VALOR TOTAL DE ALOJAMIENTO]]+Tabla2[[#This Row],[VALOR TOTAL DE INSCRIPCIONES]]+Tabla2[[#This Row],[INDUMENTARIA DEPORTIVA]]</f>
        <v>0</v>
      </c>
      <c r="AD87">
        <f>Tabla2[[#This Row],[TOTA PARTICIPANTES ]]</f>
        <v>0</v>
      </c>
    </row>
    <row r="88" spans="1:30">
      <c r="A88" s="127"/>
      <c r="B88" s="1"/>
      <c r="C88" s="1"/>
      <c r="D88" s="127"/>
      <c r="E88" s="127"/>
      <c r="F88" s="1"/>
      <c r="G88" s="1"/>
      <c r="H88" s="127"/>
      <c r="I88" s="127"/>
      <c r="J88" s="127"/>
      <c r="K88" s="127">
        <f>Tabla2[[#This Row],[HOMBRES]]+Tabla2[[#This Row],[MUJERES]]</f>
        <v>0</v>
      </c>
      <c r="L88" s="127"/>
      <c r="M88" s="127"/>
      <c r="N88" s="127"/>
      <c r="O88" s="91">
        <f>Tabla2[[#This Row],[CANTIDAD APOYOS   LOGISTICOS, BIOMEDICOS
Y PRENSA ]]+Tabla2[[#This Row],[CLASIFICADORES ]]+Tabla2[[#This Row],[ENTRENADORES]]+Tabla2[[#This Row],[SUBTOTAL]]</f>
        <v>0</v>
      </c>
      <c r="S8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8" s="131"/>
      <c r="U88" s="131"/>
      <c r="V88" s="131"/>
      <c r="W88" s="131"/>
      <c r="X88" s="131"/>
      <c r="Y8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8" s="131"/>
      <c r="AA88" s="131"/>
      <c r="AB88" s="131"/>
      <c r="AC88" s="130">
        <f>Tabla2[[#This Row],[SUBTOTAL2]]+Tabla2[[#This Row],[SUBTOTAL3]]+Tabla2[[#This Row],[VALOR TOTAL DE ALOJAMIENTO]]+Tabla2[[#This Row],[VALOR TOTAL DE INSCRIPCIONES]]+Tabla2[[#This Row],[INDUMENTARIA DEPORTIVA]]</f>
        <v>0</v>
      </c>
      <c r="AD88">
        <f>Tabla2[[#This Row],[TOTA PARTICIPANTES ]]</f>
        <v>0</v>
      </c>
    </row>
    <row r="89" spans="1:30">
      <c r="A89" s="127"/>
      <c r="B89" s="1"/>
      <c r="C89" s="1"/>
      <c r="D89" s="127"/>
      <c r="E89" s="127"/>
      <c r="F89" s="1"/>
      <c r="G89" s="1"/>
      <c r="H89" s="127"/>
      <c r="I89" s="127"/>
      <c r="J89" s="127"/>
      <c r="K89" s="127">
        <f>Tabla2[[#This Row],[HOMBRES]]+Tabla2[[#This Row],[MUJERES]]</f>
        <v>0</v>
      </c>
      <c r="L89" s="127"/>
      <c r="M89" s="127"/>
      <c r="N89" s="127"/>
      <c r="O89" s="91">
        <f>Tabla2[[#This Row],[CANTIDAD APOYOS   LOGISTICOS, BIOMEDICOS
Y PRENSA ]]+Tabla2[[#This Row],[CLASIFICADORES ]]+Tabla2[[#This Row],[ENTRENADORES]]+Tabla2[[#This Row],[SUBTOTAL]]</f>
        <v>0</v>
      </c>
      <c r="S8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89" s="131"/>
      <c r="U89" s="131"/>
      <c r="V89" s="131"/>
      <c r="W89" s="131"/>
      <c r="X89" s="131"/>
      <c r="Y8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89" s="131"/>
      <c r="AA89" s="131"/>
      <c r="AB89" s="131"/>
      <c r="AC89" s="130">
        <f>Tabla2[[#This Row],[SUBTOTAL2]]+Tabla2[[#This Row],[SUBTOTAL3]]+Tabla2[[#This Row],[VALOR TOTAL DE ALOJAMIENTO]]+Tabla2[[#This Row],[VALOR TOTAL DE INSCRIPCIONES]]+Tabla2[[#This Row],[INDUMENTARIA DEPORTIVA]]</f>
        <v>0</v>
      </c>
      <c r="AD89">
        <f>Tabla2[[#This Row],[TOTA PARTICIPANTES ]]</f>
        <v>0</v>
      </c>
    </row>
    <row r="90" spans="1:30">
      <c r="A90" s="127"/>
      <c r="B90" s="1"/>
      <c r="C90" s="1"/>
      <c r="D90" s="127"/>
      <c r="E90" s="127"/>
      <c r="F90" s="1"/>
      <c r="G90" s="1"/>
      <c r="H90" s="127"/>
      <c r="I90" s="127"/>
      <c r="J90" s="127"/>
      <c r="K90" s="127">
        <f>Tabla2[[#This Row],[HOMBRES]]+Tabla2[[#This Row],[MUJERES]]</f>
        <v>0</v>
      </c>
      <c r="L90" s="127"/>
      <c r="M90" s="127"/>
      <c r="N90" s="127"/>
      <c r="O90" s="91">
        <f>Tabla2[[#This Row],[CANTIDAD APOYOS   LOGISTICOS, BIOMEDICOS
Y PRENSA ]]+Tabla2[[#This Row],[CLASIFICADORES ]]+Tabla2[[#This Row],[ENTRENADORES]]+Tabla2[[#This Row],[SUBTOTAL]]</f>
        <v>0</v>
      </c>
      <c r="S9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0" s="131"/>
      <c r="U90" s="131"/>
      <c r="V90" s="131"/>
      <c r="W90" s="131"/>
      <c r="X90" s="131"/>
      <c r="Y9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0" s="131"/>
      <c r="AA90" s="131"/>
      <c r="AB90" s="131"/>
      <c r="AC90" s="130">
        <f>Tabla2[[#This Row],[SUBTOTAL2]]+Tabla2[[#This Row],[SUBTOTAL3]]+Tabla2[[#This Row],[VALOR TOTAL DE ALOJAMIENTO]]+Tabla2[[#This Row],[VALOR TOTAL DE INSCRIPCIONES]]+Tabla2[[#This Row],[INDUMENTARIA DEPORTIVA]]</f>
        <v>0</v>
      </c>
      <c r="AD90">
        <f>Tabla2[[#This Row],[TOTA PARTICIPANTES ]]</f>
        <v>0</v>
      </c>
    </row>
    <row r="91" spans="1:30">
      <c r="A91" s="127"/>
      <c r="B91" s="1"/>
      <c r="C91" s="1"/>
      <c r="D91" s="127"/>
      <c r="E91" s="127"/>
      <c r="F91" s="1"/>
      <c r="G91" s="1"/>
      <c r="H91" s="127"/>
      <c r="I91" s="127"/>
      <c r="J91" s="127"/>
      <c r="K91" s="127">
        <f>Tabla2[[#This Row],[HOMBRES]]+Tabla2[[#This Row],[MUJERES]]</f>
        <v>0</v>
      </c>
      <c r="L91" s="127"/>
      <c r="M91" s="127"/>
      <c r="N91" s="127"/>
      <c r="O91" s="91">
        <f>Tabla2[[#This Row],[CANTIDAD APOYOS   LOGISTICOS, BIOMEDICOS
Y PRENSA ]]+Tabla2[[#This Row],[CLASIFICADORES ]]+Tabla2[[#This Row],[ENTRENADORES]]+Tabla2[[#This Row],[SUBTOTAL]]</f>
        <v>0</v>
      </c>
      <c r="S9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1" s="131"/>
      <c r="U91" s="131"/>
      <c r="V91" s="131"/>
      <c r="W91" s="131"/>
      <c r="X91" s="131"/>
      <c r="Y9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1" s="131"/>
      <c r="AA91" s="131"/>
      <c r="AB91" s="131"/>
      <c r="AC91" s="130">
        <f>Tabla2[[#This Row],[SUBTOTAL2]]+Tabla2[[#This Row],[SUBTOTAL3]]+Tabla2[[#This Row],[VALOR TOTAL DE ALOJAMIENTO]]+Tabla2[[#This Row],[VALOR TOTAL DE INSCRIPCIONES]]+Tabla2[[#This Row],[INDUMENTARIA DEPORTIVA]]</f>
        <v>0</v>
      </c>
      <c r="AD91">
        <f>Tabla2[[#This Row],[TOTA PARTICIPANTES ]]</f>
        <v>0</v>
      </c>
    </row>
    <row r="92" spans="1:30">
      <c r="A92" s="127"/>
      <c r="B92" s="1"/>
      <c r="C92" s="1"/>
      <c r="D92" s="127"/>
      <c r="E92" s="127"/>
      <c r="F92" s="1"/>
      <c r="G92" s="1"/>
      <c r="H92" s="127"/>
      <c r="I92" s="127"/>
      <c r="J92" s="127"/>
      <c r="K92" s="127">
        <f>Tabla2[[#This Row],[HOMBRES]]+Tabla2[[#This Row],[MUJERES]]</f>
        <v>0</v>
      </c>
      <c r="L92" s="127"/>
      <c r="M92" s="127"/>
      <c r="N92" s="127"/>
      <c r="O92" s="91">
        <f>Tabla2[[#This Row],[CANTIDAD APOYOS   LOGISTICOS, BIOMEDICOS
Y PRENSA ]]+Tabla2[[#This Row],[CLASIFICADORES ]]+Tabla2[[#This Row],[ENTRENADORES]]+Tabla2[[#This Row],[SUBTOTAL]]</f>
        <v>0</v>
      </c>
      <c r="S9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2" s="131"/>
      <c r="U92" s="131"/>
      <c r="V92" s="131"/>
      <c r="W92" s="131"/>
      <c r="X92" s="131"/>
      <c r="Y9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2" s="131"/>
      <c r="AA92" s="131"/>
      <c r="AB92" s="131"/>
      <c r="AC92" s="130">
        <f>Tabla2[[#This Row],[SUBTOTAL2]]+Tabla2[[#This Row],[SUBTOTAL3]]+Tabla2[[#This Row],[VALOR TOTAL DE ALOJAMIENTO]]+Tabla2[[#This Row],[VALOR TOTAL DE INSCRIPCIONES]]+Tabla2[[#This Row],[INDUMENTARIA DEPORTIVA]]</f>
        <v>0</v>
      </c>
      <c r="AD92">
        <f>Tabla2[[#This Row],[TOTA PARTICIPANTES ]]</f>
        <v>0</v>
      </c>
    </row>
    <row r="93" spans="1:30">
      <c r="A93" s="127"/>
      <c r="B93" s="1"/>
      <c r="C93" s="1"/>
      <c r="D93" s="127"/>
      <c r="E93" s="127"/>
      <c r="F93" s="1"/>
      <c r="G93" s="1"/>
      <c r="H93" s="127"/>
      <c r="I93" s="127"/>
      <c r="J93" s="127"/>
      <c r="K93" s="127">
        <f>Tabla2[[#This Row],[HOMBRES]]+Tabla2[[#This Row],[MUJERES]]</f>
        <v>0</v>
      </c>
      <c r="L93" s="127"/>
      <c r="M93" s="127"/>
      <c r="N93" s="127"/>
      <c r="O93" s="91">
        <f>Tabla2[[#This Row],[CANTIDAD APOYOS   LOGISTICOS, BIOMEDICOS
Y PRENSA ]]+Tabla2[[#This Row],[CLASIFICADORES ]]+Tabla2[[#This Row],[ENTRENADORES]]+Tabla2[[#This Row],[SUBTOTAL]]</f>
        <v>0</v>
      </c>
      <c r="S9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3" s="131"/>
      <c r="U93" s="131"/>
      <c r="V93" s="131"/>
      <c r="W93" s="131"/>
      <c r="X93" s="131"/>
      <c r="Y9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3" s="131"/>
      <c r="AA93" s="131"/>
      <c r="AB93" s="131"/>
      <c r="AC93" s="130">
        <f>Tabla2[[#This Row],[SUBTOTAL2]]+Tabla2[[#This Row],[SUBTOTAL3]]+Tabla2[[#This Row],[VALOR TOTAL DE ALOJAMIENTO]]+Tabla2[[#This Row],[VALOR TOTAL DE INSCRIPCIONES]]+Tabla2[[#This Row],[INDUMENTARIA DEPORTIVA]]</f>
        <v>0</v>
      </c>
      <c r="AD93">
        <f>Tabla2[[#This Row],[TOTA PARTICIPANTES ]]</f>
        <v>0</v>
      </c>
    </row>
    <row r="94" spans="1:30">
      <c r="A94" s="127"/>
      <c r="B94" s="1"/>
      <c r="C94" s="1"/>
      <c r="D94" s="127"/>
      <c r="E94" s="127"/>
      <c r="F94" s="1"/>
      <c r="G94" s="1"/>
      <c r="H94" s="127"/>
      <c r="I94" s="127"/>
      <c r="J94" s="127"/>
      <c r="K94" s="127">
        <f>Tabla2[[#This Row],[HOMBRES]]+Tabla2[[#This Row],[MUJERES]]</f>
        <v>0</v>
      </c>
      <c r="L94" s="127"/>
      <c r="M94" s="127"/>
      <c r="N94" s="127"/>
      <c r="O94" s="91">
        <f>Tabla2[[#This Row],[CANTIDAD APOYOS   LOGISTICOS, BIOMEDICOS
Y PRENSA ]]+Tabla2[[#This Row],[CLASIFICADORES ]]+Tabla2[[#This Row],[ENTRENADORES]]+Tabla2[[#This Row],[SUBTOTAL]]</f>
        <v>0</v>
      </c>
      <c r="S9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4" s="131"/>
      <c r="U94" s="131"/>
      <c r="V94" s="131"/>
      <c r="W94" s="131"/>
      <c r="X94" s="131"/>
      <c r="Y9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4" s="131"/>
      <c r="AA94" s="131"/>
      <c r="AB94" s="131"/>
      <c r="AC94" s="130">
        <f>Tabla2[[#This Row],[SUBTOTAL2]]+Tabla2[[#This Row],[SUBTOTAL3]]+Tabla2[[#This Row],[VALOR TOTAL DE ALOJAMIENTO]]+Tabla2[[#This Row],[VALOR TOTAL DE INSCRIPCIONES]]+Tabla2[[#This Row],[INDUMENTARIA DEPORTIVA]]</f>
        <v>0</v>
      </c>
      <c r="AD94">
        <f>Tabla2[[#This Row],[TOTA PARTICIPANTES ]]</f>
        <v>0</v>
      </c>
    </row>
    <row r="95" spans="1:30">
      <c r="A95" s="127"/>
      <c r="B95" s="1"/>
      <c r="C95" s="1"/>
      <c r="D95" s="127"/>
      <c r="E95" s="127"/>
      <c r="F95" s="1"/>
      <c r="G95" s="1"/>
      <c r="H95" s="127"/>
      <c r="I95" s="127"/>
      <c r="J95" s="127"/>
      <c r="K95" s="127">
        <f>Tabla2[[#This Row],[HOMBRES]]+Tabla2[[#This Row],[MUJERES]]</f>
        <v>0</v>
      </c>
      <c r="L95" s="127"/>
      <c r="M95" s="127"/>
      <c r="N95" s="127"/>
      <c r="O95" s="91">
        <f>Tabla2[[#This Row],[CANTIDAD APOYOS   LOGISTICOS, BIOMEDICOS
Y PRENSA ]]+Tabla2[[#This Row],[CLASIFICADORES ]]+Tabla2[[#This Row],[ENTRENADORES]]+Tabla2[[#This Row],[SUBTOTAL]]</f>
        <v>0</v>
      </c>
      <c r="S9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5" s="131"/>
      <c r="U95" s="131"/>
      <c r="V95" s="131"/>
      <c r="W95" s="131"/>
      <c r="X95" s="131"/>
      <c r="Y9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5" s="131"/>
      <c r="AA95" s="131"/>
      <c r="AB95" s="131"/>
      <c r="AC95" s="130">
        <f>Tabla2[[#This Row],[SUBTOTAL2]]+Tabla2[[#This Row],[SUBTOTAL3]]+Tabla2[[#This Row],[VALOR TOTAL DE ALOJAMIENTO]]+Tabla2[[#This Row],[VALOR TOTAL DE INSCRIPCIONES]]+Tabla2[[#This Row],[INDUMENTARIA DEPORTIVA]]</f>
        <v>0</v>
      </c>
      <c r="AD95">
        <f>Tabla2[[#This Row],[TOTA PARTICIPANTES ]]</f>
        <v>0</v>
      </c>
    </row>
    <row r="96" spans="1:30">
      <c r="A96" s="127"/>
      <c r="B96" s="1"/>
      <c r="C96" s="1"/>
      <c r="D96" s="127"/>
      <c r="E96" s="127"/>
      <c r="F96" s="1"/>
      <c r="G96" s="1"/>
      <c r="H96" s="127"/>
      <c r="I96" s="127"/>
      <c r="J96" s="127"/>
      <c r="K96" s="127">
        <f>Tabla2[[#This Row],[HOMBRES]]+Tabla2[[#This Row],[MUJERES]]</f>
        <v>0</v>
      </c>
      <c r="L96" s="127"/>
      <c r="M96" s="127"/>
      <c r="N96" s="127"/>
      <c r="O96" s="91">
        <f>Tabla2[[#This Row],[CANTIDAD APOYOS   LOGISTICOS, BIOMEDICOS
Y PRENSA ]]+Tabla2[[#This Row],[CLASIFICADORES ]]+Tabla2[[#This Row],[ENTRENADORES]]+Tabla2[[#This Row],[SUBTOTAL]]</f>
        <v>0</v>
      </c>
      <c r="S9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6" s="131"/>
      <c r="U96" s="131"/>
      <c r="V96" s="131"/>
      <c r="W96" s="131"/>
      <c r="X96" s="131"/>
      <c r="Y9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6" s="131"/>
      <c r="AA96" s="131"/>
      <c r="AB96" s="131"/>
      <c r="AC96" s="130">
        <f>Tabla2[[#This Row],[SUBTOTAL2]]+Tabla2[[#This Row],[SUBTOTAL3]]+Tabla2[[#This Row],[VALOR TOTAL DE ALOJAMIENTO]]+Tabla2[[#This Row],[VALOR TOTAL DE INSCRIPCIONES]]+Tabla2[[#This Row],[INDUMENTARIA DEPORTIVA]]</f>
        <v>0</v>
      </c>
      <c r="AD96">
        <f>Tabla2[[#This Row],[TOTA PARTICIPANTES ]]</f>
        <v>0</v>
      </c>
    </row>
    <row r="97" spans="1:30">
      <c r="A97" s="127"/>
      <c r="B97" s="1"/>
      <c r="C97" s="1"/>
      <c r="D97" s="127"/>
      <c r="E97" s="127"/>
      <c r="F97" s="1"/>
      <c r="G97" s="1"/>
      <c r="H97" s="127"/>
      <c r="I97" s="127"/>
      <c r="J97" s="127"/>
      <c r="K97" s="127">
        <f>Tabla2[[#This Row],[HOMBRES]]+Tabla2[[#This Row],[MUJERES]]</f>
        <v>0</v>
      </c>
      <c r="L97" s="127"/>
      <c r="M97" s="127"/>
      <c r="N97" s="127"/>
      <c r="O97" s="91">
        <f>Tabla2[[#This Row],[CANTIDAD APOYOS   LOGISTICOS, BIOMEDICOS
Y PRENSA ]]+Tabla2[[#This Row],[CLASIFICADORES ]]+Tabla2[[#This Row],[ENTRENADORES]]+Tabla2[[#This Row],[SUBTOTAL]]</f>
        <v>0</v>
      </c>
      <c r="S9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7" s="131"/>
      <c r="U97" s="131"/>
      <c r="V97" s="131"/>
      <c r="W97" s="131"/>
      <c r="X97" s="131"/>
      <c r="Y9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7" s="131"/>
      <c r="AA97" s="131"/>
      <c r="AB97" s="131"/>
      <c r="AC97" s="130">
        <f>Tabla2[[#This Row],[SUBTOTAL2]]+Tabla2[[#This Row],[SUBTOTAL3]]+Tabla2[[#This Row],[VALOR TOTAL DE ALOJAMIENTO]]+Tabla2[[#This Row],[VALOR TOTAL DE INSCRIPCIONES]]+Tabla2[[#This Row],[INDUMENTARIA DEPORTIVA]]</f>
        <v>0</v>
      </c>
      <c r="AD97">
        <f>Tabla2[[#This Row],[TOTA PARTICIPANTES ]]</f>
        <v>0</v>
      </c>
    </row>
    <row r="98" spans="1:30">
      <c r="A98" s="127"/>
      <c r="B98" s="1"/>
      <c r="C98" s="1"/>
      <c r="D98" s="127"/>
      <c r="E98" s="127"/>
      <c r="F98" s="1"/>
      <c r="G98" s="1"/>
      <c r="H98" s="127"/>
      <c r="I98" s="127"/>
      <c r="J98" s="127"/>
      <c r="K98" s="127">
        <f>Tabla2[[#This Row],[HOMBRES]]+Tabla2[[#This Row],[MUJERES]]</f>
        <v>0</v>
      </c>
      <c r="L98" s="127"/>
      <c r="M98" s="127"/>
      <c r="N98" s="127"/>
      <c r="O98" s="91">
        <f>Tabla2[[#This Row],[CANTIDAD APOYOS   LOGISTICOS, BIOMEDICOS
Y PRENSA ]]+Tabla2[[#This Row],[CLASIFICADORES ]]+Tabla2[[#This Row],[ENTRENADORES]]+Tabla2[[#This Row],[SUBTOTAL]]</f>
        <v>0</v>
      </c>
      <c r="S9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8" s="131"/>
      <c r="U98" s="131"/>
      <c r="V98" s="131"/>
      <c r="W98" s="131"/>
      <c r="X98" s="131"/>
      <c r="Y9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8" s="131"/>
      <c r="AA98" s="131"/>
      <c r="AB98" s="131"/>
      <c r="AC98" s="130">
        <f>Tabla2[[#This Row],[SUBTOTAL2]]+Tabla2[[#This Row],[SUBTOTAL3]]+Tabla2[[#This Row],[VALOR TOTAL DE ALOJAMIENTO]]+Tabla2[[#This Row],[VALOR TOTAL DE INSCRIPCIONES]]+Tabla2[[#This Row],[INDUMENTARIA DEPORTIVA]]</f>
        <v>0</v>
      </c>
      <c r="AD98">
        <f>Tabla2[[#This Row],[TOTA PARTICIPANTES ]]</f>
        <v>0</v>
      </c>
    </row>
    <row r="99" spans="1:30">
      <c r="A99" s="127"/>
      <c r="B99" s="1"/>
      <c r="C99" s="1"/>
      <c r="D99" s="127"/>
      <c r="E99" s="127"/>
      <c r="F99" s="1"/>
      <c r="G99" s="1"/>
      <c r="H99" s="127"/>
      <c r="I99" s="127"/>
      <c r="J99" s="127"/>
      <c r="K99" s="127">
        <f>Tabla2[[#This Row],[HOMBRES]]+Tabla2[[#This Row],[MUJERES]]</f>
        <v>0</v>
      </c>
      <c r="L99" s="127"/>
      <c r="M99" s="127"/>
      <c r="N99" s="127"/>
      <c r="O99" s="91">
        <f>Tabla2[[#This Row],[CANTIDAD APOYOS   LOGISTICOS, BIOMEDICOS
Y PRENSA ]]+Tabla2[[#This Row],[CLASIFICADORES ]]+Tabla2[[#This Row],[ENTRENADORES]]+Tabla2[[#This Row],[SUBTOTAL]]</f>
        <v>0</v>
      </c>
      <c r="S9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99" s="131"/>
      <c r="U99" s="131"/>
      <c r="V99" s="131"/>
      <c r="W99" s="131"/>
      <c r="X99" s="131"/>
      <c r="Y9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99" s="131"/>
      <c r="AA99" s="131"/>
      <c r="AB99" s="131"/>
      <c r="AC99" s="130">
        <f>Tabla2[[#This Row],[SUBTOTAL2]]+Tabla2[[#This Row],[SUBTOTAL3]]+Tabla2[[#This Row],[VALOR TOTAL DE ALOJAMIENTO]]+Tabla2[[#This Row],[VALOR TOTAL DE INSCRIPCIONES]]+Tabla2[[#This Row],[INDUMENTARIA DEPORTIVA]]</f>
        <v>0</v>
      </c>
      <c r="AD99">
        <f>Tabla2[[#This Row],[TOTA PARTICIPANTES ]]</f>
        <v>0</v>
      </c>
    </row>
    <row r="100" spans="1:30">
      <c r="A100" s="127"/>
      <c r="B100" s="1"/>
      <c r="C100" s="1"/>
      <c r="D100" s="127"/>
      <c r="E100" s="127"/>
      <c r="F100" s="1"/>
      <c r="G100" s="1"/>
      <c r="H100" s="127"/>
      <c r="I100" s="127"/>
      <c r="J100" s="127"/>
      <c r="K100" s="127">
        <f>Tabla2[[#This Row],[HOMBRES]]+Tabla2[[#This Row],[MUJERES]]</f>
        <v>0</v>
      </c>
      <c r="L100" s="127"/>
      <c r="M100" s="127"/>
      <c r="N100" s="127"/>
      <c r="O100" s="91">
        <f>Tabla2[[#This Row],[CANTIDAD APOYOS   LOGISTICOS, BIOMEDICOS
Y PRENSA ]]+Tabla2[[#This Row],[CLASIFICADORES ]]+Tabla2[[#This Row],[ENTRENADORES]]+Tabla2[[#This Row],[SUBTOTAL]]</f>
        <v>0</v>
      </c>
      <c r="S10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0" s="131"/>
      <c r="U100" s="131"/>
      <c r="V100" s="131"/>
      <c r="W100" s="131"/>
      <c r="X100" s="131"/>
      <c r="Y10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0" s="131"/>
      <c r="AA100" s="131"/>
      <c r="AB100" s="131"/>
      <c r="AC100" s="130">
        <f>Tabla2[[#This Row],[SUBTOTAL2]]+Tabla2[[#This Row],[SUBTOTAL3]]+Tabla2[[#This Row],[VALOR TOTAL DE ALOJAMIENTO]]+Tabla2[[#This Row],[VALOR TOTAL DE INSCRIPCIONES]]+Tabla2[[#This Row],[INDUMENTARIA DEPORTIVA]]</f>
        <v>0</v>
      </c>
      <c r="AD100">
        <f>Tabla2[[#This Row],[TOTA PARTICIPANTES ]]</f>
        <v>0</v>
      </c>
    </row>
    <row r="101" spans="1:30">
      <c r="A101" s="127"/>
      <c r="B101" s="1"/>
      <c r="C101" s="1"/>
      <c r="D101" s="127"/>
      <c r="E101" s="127"/>
      <c r="F101" s="1"/>
      <c r="G101" s="1"/>
      <c r="H101" s="127"/>
      <c r="I101" s="127"/>
      <c r="J101" s="127"/>
      <c r="K101" s="127">
        <f>Tabla2[[#This Row],[HOMBRES]]+Tabla2[[#This Row],[MUJERES]]</f>
        <v>0</v>
      </c>
      <c r="L101" s="127"/>
      <c r="M101" s="127"/>
      <c r="N101" s="127"/>
      <c r="O101" s="91">
        <f>Tabla2[[#This Row],[CANTIDAD APOYOS   LOGISTICOS, BIOMEDICOS
Y PRENSA ]]+Tabla2[[#This Row],[CLASIFICADORES ]]+Tabla2[[#This Row],[ENTRENADORES]]+Tabla2[[#This Row],[SUBTOTAL]]</f>
        <v>0</v>
      </c>
      <c r="S10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1" s="131"/>
      <c r="U101" s="131"/>
      <c r="V101" s="131"/>
      <c r="W101" s="131"/>
      <c r="X101" s="131"/>
      <c r="Y10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1" s="131"/>
      <c r="AA101" s="131"/>
      <c r="AB101" s="131"/>
      <c r="AC101" s="130">
        <f>Tabla2[[#This Row],[SUBTOTAL2]]+Tabla2[[#This Row],[SUBTOTAL3]]+Tabla2[[#This Row],[VALOR TOTAL DE ALOJAMIENTO]]+Tabla2[[#This Row],[VALOR TOTAL DE INSCRIPCIONES]]+Tabla2[[#This Row],[INDUMENTARIA DEPORTIVA]]</f>
        <v>0</v>
      </c>
      <c r="AD101">
        <f>Tabla2[[#This Row],[TOTA PARTICIPANTES ]]</f>
        <v>0</v>
      </c>
    </row>
    <row r="102" spans="1:30">
      <c r="A102" s="127"/>
      <c r="B102" s="1"/>
      <c r="C102" s="1"/>
      <c r="D102" s="127"/>
      <c r="E102" s="127"/>
      <c r="F102" s="1"/>
      <c r="G102" s="1"/>
      <c r="H102" s="127"/>
      <c r="I102" s="127"/>
      <c r="J102" s="127"/>
      <c r="K102" s="127">
        <f>Tabla2[[#This Row],[HOMBRES]]+Tabla2[[#This Row],[MUJERES]]</f>
        <v>0</v>
      </c>
      <c r="L102" s="127"/>
      <c r="M102" s="127"/>
      <c r="N102" s="127"/>
      <c r="O102" s="91">
        <f>Tabla2[[#This Row],[CANTIDAD APOYOS   LOGISTICOS, BIOMEDICOS
Y PRENSA ]]+Tabla2[[#This Row],[CLASIFICADORES ]]+Tabla2[[#This Row],[ENTRENADORES]]+Tabla2[[#This Row],[SUBTOTAL]]</f>
        <v>0</v>
      </c>
      <c r="S10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2" s="131"/>
      <c r="U102" s="131"/>
      <c r="V102" s="131"/>
      <c r="W102" s="131"/>
      <c r="X102" s="131"/>
      <c r="Y10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2" s="131"/>
      <c r="AA102" s="131"/>
      <c r="AB102" s="131"/>
      <c r="AC102" s="130">
        <f>Tabla2[[#This Row],[SUBTOTAL2]]+Tabla2[[#This Row],[SUBTOTAL3]]+Tabla2[[#This Row],[VALOR TOTAL DE ALOJAMIENTO]]+Tabla2[[#This Row],[VALOR TOTAL DE INSCRIPCIONES]]+Tabla2[[#This Row],[INDUMENTARIA DEPORTIVA]]</f>
        <v>0</v>
      </c>
      <c r="AD102">
        <f>Tabla2[[#This Row],[TOTA PARTICIPANTES ]]</f>
        <v>0</v>
      </c>
    </row>
    <row r="103" spans="1:30">
      <c r="A103" s="127"/>
      <c r="B103" s="1"/>
      <c r="C103" s="1"/>
      <c r="D103" s="127"/>
      <c r="E103" s="127"/>
      <c r="F103" s="1"/>
      <c r="G103" s="1"/>
      <c r="H103" s="127"/>
      <c r="I103" s="127"/>
      <c r="J103" s="127"/>
      <c r="K103" s="127">
        <f>Tabla2[[#This Row],[HOMBRES]]+Tabla2[[#This Row],[MUJERES]]</f>
        <v>0</v>
      </c>
      <c r="L103" s="127"/>
      <c r="M103" s="127"/>
      <c r="N103" s="127"/>
      <c r="O103" s="91">
        <f>Tabla2[[#This Row],[CANTIDAD APOYOS   LOGISTICOS, BIOMEDICOS
Y PRENSA ]]+Tabla2[[#This Row],[CLASIFICADORES ]]+Tabla2[[#This Row],[ENTRENADORES]]+Tabla2[[#This Row],[SUBTOTAL]]</f>
        <v>0</v>
      </c>
      <c r="S10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3" s="131"/>
      <c r="U103" s="131"/>
      <c r="V103" s="131"/>
      <c r="W103" s="131"/>
      <c r="X103" s="131"/>
      <c r="Y10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3" s="131"/>
      <c r="AA103" s="131"/>
      <c r="AB103" s="131"/>
      <c r="AC103" s="130">
        <f>Tabla2[[#This Row],[SUBTOTAL2]]+Tabla2[[#This Row],[SUBTOTAL3]]+Tabla2[[#This Row],[VALOR TOTAL DE ALOJAMIENTO]]+Tabla2[[#This Row],[VALOR TOTAL DE INSCRIPCIONES]]+Tabla2[[#This Row],[INDUMENTARIA DEPORTIVA]]</f>
        <v>0</v>
      </c>
      <c r="AD103">
        <f>Tabla2[[#This Row],[TOTA PARTICIPANTES ]]</f>
        <v>0</v>
      </c>
    </row>
    <row r="104" spans="1:30">
      <c r="A104" s="127"/>
      <c r="B104" s="1"/>
      <c r="C104" s="1"/>
      <c r="D104" s="127"/>
      <c r="E104" s="127"/>
      <c r="F104" s="1"/>
      <c r="G104" s="1"/>
      <c r="H104" s="127"/>
      <c r="I104" s="127"/>
      <c r="J104" s="127"/>
      <c r="K104" s="127">
        <f>Tabla2[[#This Row],[HOMBRES]]+Tabla2[[#This Row],[MUJERES]]</f>
        <v>0</v>
      </c>
      <c r="L104" s="127"/>
      <c r="M104" s="127"/>
      <c r="N104" s="127"/>
      <c r="O104" s="91">
        <f>Tabla2[[#This Row],[CANTIDAD APOYOS   LOGISTICOS, BIOMEDICOS
Y PRENSA ]]+Tabla2[[#This Row],[CLASIFICADORES ]]+Tabla2[[#This Row],[ENTRENADORES]]+Tabla2[[#This Row],[SUBTOTAL]]</f>
        <v>0</v>
      </c>
      <c r="S10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4" s="131"/>
      <c r="U104" s="131"/>
      <c r="V104" s="131"/>
      <c r="W104" s="131"/>
      <c r="X104" s="131"/>
      <c r="Y10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4" s="131"/>
      <c r="AA104" s="131"/>
      <c r="AB104" s="131"/>
      <c r="AC104" s="130">
        <f>Tabla2[[#This Row],[SUBTOTAL2]]+Tabla2[[#This Row],[SUBTOTAL3]]+Tabla2[[#This Row],[VALOR TOTAL DE ALOJAMIENTO]]+Tabla2[[#This Row],[VALOR TOTAL DE INSCRIPCIONES]]+Tabla2[[#This Row],[INDUMENTARIA DEPORTIVA]]</f>
        <v>0</v>
      </c>
      <c r="AD104">
        <f>Tabla2[[#This Row],[TOTA PARTICIPANTES ]]</f>
        <v>0</v>
      </c>
    </row>
    <row r="105" spans="1:30">
      <c r="A105" s="127"/>
      <c r="B105" s="1"/>
      <c r="C105" s="1"/>
      <c r="D105" s="127"/>
      <c r="E105" s="127"/>
      <c r="F105" s="1"/>
      <c r="G105" s="1"/>
      <c r="H105" s="127"/>
      <c r="I105" s="127"/>
      <c r="J105" s="127"/>
      <c r="K105" s="127">
        <f>Tabla2[[#This Row],[HOMBRES]]+Tabla2[[#This Row],[MUJERES]]</f>
        <v>0</v>
      </c>
      <c r="L105" s="127"/>
      <c r="M105" s="127"/>
      <c r="N105" s="127"/>
      <c r="O105" s="91">
        <f>Tabla2[[#This Row],[CANTIDAD APOYOS   LOGISTICOS, BIOMEDICOS
Y PRENSA ]]+Tabla2[[#This Row],[CLASIFICADORES ]]+Tabla2[[#This Row],[ENTRENADORES]]+Tabla2[[#This Row],[SUBTOTAL]]</f>
        <v>0</v>
      </c>
      <c r="S10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5" s="131"/>
      <c r="U105" s="131"/>
      <c r="V105" s="131"/>
      <c r="W105" s="131"/>
      <c r="X105" s="131"/>
      <c r="Y10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5" s="131"/>
      <c r="AA105" s="131"/>
      <c r="AB105" s="131"/>
      <c r="AC105" s="130">
        <f>Tabla2[[#This Row],[SUBTOTAL2]]+Tabla2[[#This Row],[SUBTOTAL3]]+Tabla2[[#This Row],[VALOR TOTAL DE ALOJAMIENTO]]+Tabla2[[#This Row],[VALOR TOTAL DE INSCRIPCIONES]]+Tabla2[[#This Row],[INDUMENTARIA DEPORTIVA]]</f>
        <v>0</v>
      </c>
      <c r="AD105">
        <f>Tabla2[[#This Row],[TOTA PARTICIPANTES ]]</f>
        <v>0</v>
      </c>
    </row>
    <row r="106" spans="1:30">
      <c r="A106" s="127"/>
      <c r="B106" s="1"/>
      <c r="C106" s="1"/>
      <c r="D106" s="127"/>
      <c r="E106" s="127"/>
      <c r="F106" s="1"/>
      <c r="G106" s="1"/>
      <c r="H106" s="127"/>
      <c r="I106" s="127"/>
      <c r="J106" s="127"/>
      <c r="K106" s="127">
        <f>Tabla2[[#This Row],[HOMBRES]]+Tabla2[[#This Row],[MUJERES]]</f>
        <v>0</v>
      </c>
      <c r="L106" s="127"/>
      <c r="M106" s="127"/>
      <c r="N106" s="127"/>
      <c r="O106" s="91">
        <f>Tabla2[[#This Row],[CANTIDAD APOYOS   LOGISTICOS, BIOMEDICOS
Y PRENSA ]]+Tabla2[[#This Row],[CLASIFICADORES ]]+Tabla2[[#This Row],[ENTRENADORES]]+Tabla2[[#This Row],[SUBTOTAL]]</f>
        <v>0</v>
      </c>
      <c r="S10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6" s="131"/>
      <c r="U106" s="131"/>
      <c r="V106" s="131"/>
      <c r="W106" s="131"/>
      <c r="X106" s="131"/>
      <c r="Y10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6" s="131"/>
      <c r="AA106" s="131"/>
      <c r="AB106" s="131"/>
      <c r="AC106" s="130">
        <f>Tabla2[[#This Row],[SUBTOTAL2]]+Tabla2[[#This Row],[SUBTOTAL3]]+Tabla2[[#This Row],[VALOR TOTAL DE ALOJAMIENTO]]+Tabla2[[#This Row],[VALOR TOTAL DE INSCRIPCIONES]]+Tabla2[[#This Row],[INDUMENTARIA DEPORTIVA]]</f>
        <v>0</v>
      </c>
      <c r="AD106">
        <f>Tabla2[[#This Row],[TOTA PARTICIPANTES ]]</f>
        <v>0</v>
      </c>
    </row>
    <row r="107" spans="1:30">
      <c r="A107" s="127"/>
      <c r="B107" s="1"/>
      <c r="C107" s="1"/>
      <c r="D107" s="127"/>
      <c r="E107" s="127"/>
      <c r="F107" s="1"/>
      <c r="G107" s="1"/>
      <c r="H107" s="127"/>
      <c r="I107" s="127"/>
      <c r="J107" s="127"/>
      <c r="K107" s="127">
        <f>Tabla2[[#This Row],[HOMBRES]]+Tabla2[[#This Row],[MUJERES]]</f>
        <v>0</v>
      </c>
      <c r="L107" s="127"/>
      <c r="M107" s="127"/>
      <c r="N107" s="127"/>
      <c r="O107" s="91">
        <f>Tabla2[[#This Row],[CANTIDAD APOYOS   LOGISTICOS, BIOMEDICOS
Y PRENSA ]]+Tabla2[[#This Row],[CLASIFICADORES ]]+Tabla2[[#This Row],[ENTRENADORES]]+Tabla2[[#This Row],[SUBTOTAL]]</f>
        <v>0</v>
      </c>
      <c r="S10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7" s="131"/>
      <c r="U107" s="131"/>
      <c r="V107" s="131"/>
      <c r="W107" s="131"/>
      <c r="X107" s="131"/>
      <c r="Y10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7" s="131"/>
      <c r="AA107" s="131"/>
      <c r="AB107" s="131"/>
      <c r="AC107" s="130">
        <f>Tabla2[[#This Row],[SUBTOTAL2]]+Tabla2[[#This Row],[SUBTOTAL3]]+Tabla2[[#This Row],[VALOR TOTAL DE ALOJAMIENTO]]+Tabla2[[#This Row],[VALOR TOTAL DE INSCRIPCIONES]]+Tabla2[[#This Row],[INDUMENTARIA DEPORTIVA]]</f>
        <v>0</v>
      </c>
      <c r="AD107">
        <f>Tabla2[[#This Row],[TOTA PARTICIPANTES ]]</f>
        <v>0</v>
      </c>
    </row>
    <row r="108" spans="1:30">
      <c r="A108" s="127"/>
      <c r="B108" s="1"/>
      <c r="C108" s="1"/>
      <c r="D108" s="127"/>
      <c r="E108" s="127"/>
      <c r="F108" s="1"/>
      <c r="G108" s="1"/>
      <c r="H108" s="127"/>
      <c r="I108" s="127"/>
      <c r="J108" s="127"/>
      <c r="K108" s="127">
        <f>Tabla2[[#This Row],[HOMBRES]]+Tabla2[[#This Row],[MUJERES]]</f>
        <v>0</v>
      </c>
      <c r="L108" s="127"/>
      <c r="M108" s="127"/>
      <c r="N108" s="127"/>
      <c r="O108" s="91">
        <f>Tabla2[[#This Row],[CANTIDAD APOYOS   LOGISTICOS, BIOMEDICOS
Y PRENSA ]]+Tabla2[[#This Row],[CLASIFICADORES ]]+Tabla2[[#This Row],[ENTRENADORES]]+Tabla2[[#This Row],[SUBTOTAL]]</f>
        <v>0</v>
      </c>
      <c r="S10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8" s="131"/>
      <c r="U108" s="131"/>
      <c r="V108" s="131"/>
      <c r="W108" s="131"/>
      <c r="X108" s="131"/>
      <c r="Y10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8" s="131"/>
      <c r="AA108" s="131"/>
      <c r="AB108" s="131"/>
      <c r="AC108" s="130">
        <f>Tabla2[[#This Row],[SUBTOTAL2]]+Tabla2[[#This Row],[SUBTOTAL3]]+Tabla2[[#This Row],[VALOR TOTAL DE ALOJAMIENTO]]+Tabla2[[#This Row],[VALOR TOTAL DE INSCRIPCIONES]]+Tabla2[[#This Row],[INDUMENTARIA DEPORTIVA]]</f>
        <v>0</v>
      </c>
      <c r="AD108">
        <f>Tabla2[[#This Row],[TOTA PARTICIPANTES ]]</f>
        <v>0</v>
      </c>
    </row>
    <row r="109" spans="1:30">
      <c r="A109" s="127"/>
      <c r="B109" s="1"/>
      <c r="C109" s="1"/>
      <c r="D109" s="127"/>
      <c r="E109" s="127"/>
      <c r="F109" s="1"/>
      <c r="G109" s="1"/>
      <c r="H109" s="127"/>
      <c r="I109" s="127"/>
      <c r="J109" s="127"/>
      <c r="K109" s="127">
        <f>Tabla2[[#This Row],[HOMBRES]]+Tabla2[[#This Row],[MUJERES]]</f>
        <v>0</v>
      </c>
      <c r="L109" s="127"/>
      <c r="M109" s="127"/>
      <c r="N109" s="127"/>
      <c r="O109" s="91">
        <f>Tabla2[[#This Row],[CANTIDAD APOYOS   LOGISTICOS, BIOMEDICOS
Y PRENSA ]]+Tabla2[[#This Row],[CLASIFICADORES ]]+Tabla2[[#This Row],[ENTRENADORES]]+Tabla2[[#This Row],[SUBTOTAL]]</f>
        <v>0</v>
      </c>
      <c r="S10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09" s="131"/>
      <c r="U109" s="131"/>
      <c r="V109" s="131"/>
      <c r="W109" s="131"/>
      <c r="X109" s="131"/>
      <c r="Y10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09" s="131"/>
      <c r="AA109" s="131"/>
      <c r="AB109" s="131"/>
      <c r="AC109" s="130">
        <f>Tabla2[[#This Row],[SUBTOTAL2]]+Tabla2[[#This Row],[SUBTOTAL3]]+Tabla2[[#This Row],[VALOR TOTAL DE ALOJAMIENTO]]+Tabla2[[#This Row],[VALOR TOTAL DE INSCRIPCIONES]]+Tabla2[[#This Row],[INDUMENTARIA DEPORTIVA]]</f>
        <v>0</v>
      </c>
      <c r="AD109">
        <f>Tabla2[[#This Row],[TOTA PARTICIPANTES ]]</f>
        <v>0</v>
      </c>
    </row>
    <row r="110" spans="1:30">
      <c r="A110" s="127"/>
      <c r="B110" s="1"/>
      <c r="C110" s="1"/>
      <c r="D110" s="127"/>
      <c r="E110" s="127"/>
      <c r="F110" s="1"/>
      <c r="G110" s="1"/>
      <c r="H110" s="127"/>
      <c r="I110" s="127"/>
      <c r="J110" s="127"/>
      <c r="K110" s="127">
        <f>Tabla2[[#This Row],[HOMBRES]]+Tabla2[[#This Row],[MUJERES]]</f>
        <v>0</v>
      </c>
      <c r="L110" s="127"/>
      <c r="M110" s="127"/>
      <c r="N110" s="127"/>
      <c r="O110" s="91">
        <f>Tabla2[[#This Row],[CANTIDAD APOYOS   LOGISTICOS, BIOMEDICOS
Y PRENSA ]]+Tabla2[[#This Row],[CLASIFICADORES ]]+Tabla2[[#This Row],[ENTRENADORES]]+Tabla2[[#This Row],[SUBTOTAL]]</f>
        <v>0</v>
      </c>
      <c r="S11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0" s="131"/>
      <c r="U110" s="131"/>
      <c r="V110" s="131"/>
      <c r="W110" s="131"/>
      <c r="X110" s="131"/>
      <c r="Y11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0" s="131"/>
      <c r="AA110" s="131"/>
      <c r="AB110" s="131"/>
      <c r="AC110" s="130">
        <f>Tabla2[[#This Row],[SUBTOTAL2]]+Tabla2[[#This Row],[SUBTOTAL3]]+Tabla2[[#This Row],[VALOR TOTAL DE ALOJAMIENTO]]+Tabla2[[#This Row],[VALOR TOTAL DE INSCRIPCIONES]]+Tabla2[[#This Row],[INDUMENTARIA DEPORTIVA]]</f>
        <v>0</v>
      </c>
      <c r="AD110">
        <f>Tabla2[[#This Row],[TOTA PARTICIPANTES ]]</f>
        <v>0</v>
      </c>
    </row>
    <row r="111" spans="1:30">
      <c r="A111" s="127"/>
      <c r="B111" s="1"/>
      <c r="C111" s="1"/>
      <c r="D111" s="127"/>
      <c r="E111" s="127"/>
      <c r="F111" s="1"/>
      <c r="G111" s="1"/>
      <c r="H111" s="127"/>
      <c r="I111" s="127"/>
      <c r="J111" s="127"/>
      <c r="K111" s="127">
        <f>Tabla2[[#This Row],[HOMBRES]]+Tabla2[[#This Row],[MUJERES]]</f>
        <v>0</v>
      </c>
      <c r="L111" s="127"/>
      <c r="M111" s="127"/>
      <c r="N111" s="127"/>
      <c r="O111" s="91">
        <f>Tabla2[[#This Row],[CANTIDAD APOYOS   LOGISTICOS, BIOMEDICOS
Y PRENSA ]]+Tabla2[[#This Row],[CLASIFICADORES ]]+Tabla2[[#This Row],[ENTRENADORES]]+Tabla2[[#This Row],[SUBTOTAL]]</f>
        <v>0</v>
      </c>
      <c r="S11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1" s="131"/>
      <c r="U111" s="131"/>
      <c r="V111" s="131"/>
      <c r="W111" s="131"/>
      <c r="X111" s="131"/>
      <c r="Y11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1" s="131"/>
      <c r="AA111" s="131"/>
      <c r="AB111" s="131"/>
      <c r="AC111" s="130">
        <f>Tabla2[[#This Row],[SUBTOTAL2]]+Tabla2[[#This Row],[SUBTOTAL3]]+Tabla2[[#This Row],[VALOR TOTAL DE ALOJAMIENTO]]+Tabla2[[#This Row],[VALOR TOTAL DE INSCRIPCIONES]]+Tabla2[[#This Row],[INDUMENTARIA DEPORTIVA]]</f>
        <v>0</v>
      </c>
      <c r="AD111">
        <f>Tabla2[[#This Row],[TOTA PARTICIPANTES ]]</f>
        <v>0</v>
      </c>
    </row>
    <row r="112" spans="1:30">
      <c r="A112" s="127"/>
      <c r="B112" s="1"/>
      <c r="C112" s="1"/>
      <c r="D112" s="127"/>
      <c r="E112" s="127"/>
      <c r="F112" s="1"/>
      <c r="G112" s="1"/>
      <c r="H112" s="127"/>
      <c r="I112" s="127"/>
      <c r="J112" s="127"/>
      <c r="K112" s="127">
        <f>Tabla2[[#This Row],[HOMBRES]]+Tabla2[[#This Row],[MUJERES]]</f>
        <v>0</v>
      </c>
      <c r="L112" s="127"/>
      <c r="M112" s="127"/>
      <c r="N112" s="127"/>
      <c r="O112" s="91">
        <f>Tabla2[[#This Row],[CANTIDAD APOYOS   LOGISTICOS, BIOMEDICOS
Y PRENSA ]]+Tabla2[[#This Row],[CLASIFICADORES ]]+Tabla2[[#This Row],[ENTRENADORES]]+Tabla2[[#This Row],[SUBTOTAL]]</f>
        <v>0</v>
      </c>
      <c r="S11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2" s="131"/>
      <c r="U112" s="131"/>
      <c r="V112" s="131"/>
      <c r="W112" s="131"/>
      <c r="X112" s="131"/>
      <c r="Y11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2" s="131"/>
      <c r="AA112" s="131"/>
      <c r="AB112" s="131"/>
      <c r="AC112" s="130">
        <f>Tabla2[[#This Row],[SUBTOTAL2]]+Tabla2[[#This Row],[SUBTOTAL3]]+Tabla2[[#This Row],[VALOR TOTAL DE ALOJAMIENTO]]+Tabla2[[#This Row],[VALOR TOTAL DE INSCRIPCIONES]]+Tabla2[[#This Row],[INDUMENTARIA DEPORTIVA]]</f>
        <v>0</v>
      </c>
      <c r="AD112">
        <f>Tabla2[[#This Row],[TOTA PARTICIPANTES ]]</f>
        <v>0</v>
      </c>
    </row>
    <row r="113" spans="1:30">
      <c r="A113" s="127"/>
      <c r="B113" s="1"/>
      <c r="C113" s="1"/>
      <c r="D113" s="127"/>
      <c r="E113" s="127"/>
      <c r="F113" s="1"/>
      <c r="G113" s="1"/>
      <c r="H113" s="127"/>
      <c r="I113" s="127"/>
      <c r="J113" s="127"/>
      <c r="K113" s="127">
        <f>Tabla2[[#This Row],[HOMBRES]]+Tabla2[[#This Row],[MUJERES]]</f>
        <v>0</v>
      </c>
      <c r="L113" s="127"/>
      <c r="M113" s="127"/>
      <c r="N113" s="127"/>
      <c r="O113" s="91">
        <f>Tabla2[[#This Row],[CANTIDAD APOYOS   LOGISTICOS, BIOMEDICOS
Y PRENSA ]]+Tabla2[[#This Row],[CLASIFICADORES ]]+Tabla2[[#This Row],[ENTRENADORES]]+Tabla2[[#This Row],[SUBTOTAL]]</f>
        <v>0</v>
      </c>
      <c r="S11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3" s="131"/>
      <c r="U113" s="131"/>
      <c r="V113" s="131"/>
      <c r="W113" s="131"/>
      <c r="X113" s="131"/>
      <c r="Y11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3" s="131"/>
      <c r="AA113" s="131"/>
      <c r="AB113" s="131"/>
      <c r="AC113" s="130">
        <f>Tabla2[[#This Row],[SUBTOTAL2]]+Tabla2[[#This Row],[SUBTOTAL3]]+Tabla2[[#This Row],[VALOR TOTAL DE ALOJAMIENTO]]+Tabla2[[#This Row],[VALOR TOTAL DE INSCRIPCIONES]]+Tabla2[[#This Row],[INDUMENTARIA DEPORTIVA]]</f>
        <v>0</v>
      </c>
      <c r="AD113">
        <f>Tabla2[[#This Row],[TOTA PARTICIPANTES ]]</f>
        <v>0</v>
      </c>
    </row>
    <row r="114" spans="1:30">
      <c r="A114" s="127"/>
      <c r="B114" s="1"/>
      <c r="C114" s="1"/>
      <c r="D114" s="127"/>
      <c r="E114" s="127"/>
      <c r="F114" s="1"/>
      <c r="G114" s="1"/>
      <c r="H114" s="127"/>
      <c r="I114" s="127"/>
      <c r="J114" s="127"/>
      <c r="K114" s="127">
        <f>Tabla2[[#This Row],[HOMBRES]]+Tabla2[[#This Row],[MUJERES]]</f>
        <v>0</v>
      </c>
      <c r="L114" s="127"/>
      <c r="M114" s="127"/>
      <c r="N114" s="127"/>
      <c r="O114" s="91">
        <f>Tabla2[[#This Row],[CANTIDAD APOYOS   LOGISTICOS, BIOMEDICOS
Y PRENSA ]]+Tabla2[[#This Row],[CLASIFICADORES ]]+Tabla2[[#This Row],[ENTRENADORES]]+Tabla2[[#This Row],[SUBTOTAL]]</f>
        <v>0</v>
      </c>
      <c r="S11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4" s="131"/>
      <c r="U114" s="131"/>
      <c r="V114" s="131"/>
      <c r="W114" s="131"/>
      <c r="X114" s="131"/>
      <c r="Y11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4" s="131"/>
      <c r="AA114" s="131"/>
      <c r="AB114" s="131"/>
      <c r="AC114" s="130">
        <f>Tabla2[[#This Row],[SUBTOTAL2]]+Tabla2[[#This Row],[SUBTOTAL3]]+Tabla2[[#This Row],[VALOR TOTAL DE ALOJAMIENTO]]+Tabla2[[#This Row],[VALOR TOTAL DE INSCRIPCIONES]]+Tabla2[[#This Row],[INDUMENTARIA DEPORTIVA]]</f>
        <v>0</v>
      </c>
      <c r="AD114">
        <f>Tabla2[[#This Row],[TOTA PARTICIPANTES ]]</f>
        <v>0</v>
      </c>
    </row>
    <row r="115" spans="1:30">
      <c r="A115" s="127"/>
      <c r="B115" s="1"/>
      <c r="C115" s="1"/>
      <c r="D115" s="127"/>
      <c r="E115" s="127"/>
      <c r="F115" s="1"/>
      <c r="G115" s="1"/>
      <c r="H115" s="127"/>
      <c r="I115" s="127"/>
      <c r="J115" s="127"/>
      <c r="K115" s="127">
        <f>Tabla2[[#This Row],[HOMBRES]]+Tabla2[[#This Row],[MUJERES]]</f>
        <v>0</v>
      </c>
      <c r="L115" s="127"/>
      <c r="M115" s="127"/>
      <c r="N115" s="127"/>
      <c r="O115" s="91">
        <f>Tabla2[[#This Row],[CANTIDAD APOYOS   LOGISTICOS, BIOMEDICOS
Y PRENSA ]]+Tabla2[[#This Row],[CLASIFICADORES ]]+Tabla2[[#This Row],[ENTRENADORES]]+Tabla2[[#This Row],[SUBTOTAL]]</f>
        <v>0</v>
      </c>
      <c r="S11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5" s="131"/>
      <c r="U115" s="131"/>
      <c r="V115" s="131"/>
      <c r="W115" s="131"/>
      <c r="X115" s="131"/>
      <c r="Y11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5" s="131"/>
      <c r="AA115" s="131"/>
      <c r="AB115" s="131"/>
      <c r="AC115" s="130">
        <f>Tabla2[[#This Row],[SUBTOTAL2]]+Tabla2[[#This Row],[SUBTOTAL3]]+Tabla2[[#This Row],[VALOR TOTAL DE ALOJAMIENTO]]+Tabla2[[#This Row],[VALOR TOTAL DE INSCRIPCIONES]]+Tabla2[[#This Row],[INDUMENTARIA DEPORTIVA]]</f>
        <v>0</v>
      </c>
      <c r="AD115">
        <f>Tabla2[[#This Row],[TOTA PARTICIPANTES ]]</f>
        <v>0</v>
      </c>
    </row>
    <row r="116" spans="1:30">
      <c r="A116" s="127"/>
      <c r="B116" s="1"/>
      <c r="C116" s="1"/>
      <c r="D116" s="127"/>
      <c r="E116" s="127"/>
      <c r="F116" s="1"/>
      <c r="G116" s="1"/>
      <c r="H116" s="127"/>
      <c r="I116" s="127"/>
      <c r="J116" s="127"/>
      <c r="K116" s="127">
        <f>Tabla2[[#This Row],[HOMBRES]]+Tabla2[[#This Row],[MUJERES]]</f>
        <v>0</v>
      </c>
      <c r="L116" s="127"/>
      <c r="M116" s="127"/>
      <c r="N116" s="127"/>
      <c r="O116" s="91">
        <f>Tabla2[[#This Row],[CANTIDAD APOYOS   LOGISTICOS, BIOMEDICOS
Y PRENSA ]]+Tabla2[[#This Row],[CLASIFICADORES ]]+Tabla2[[#This Row],[ENTRENADORES]]+Tabla2[[#This Row],[SUBTOTAL]]</f>
        <v>0</v>
      </c>
      <c r="S11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6" s="131"/>
      <c r="U116" s="131"/>
      <c r="V116" s="131"/>
      <c r="W116" s="131"/>
      <c r="X116" s="131"/>
      <c r="Y11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6" s="131"/>
      <c r="AA116" s="131"/>
      <c r="AB116" s="131"/>
      <c r="AC116" s="130">
        <f>Tabla2[[#This Row],[SUBTOTAL2]]+Tabla2[[#This Row],[SUBTOTAL3]]+Tabla2[[#This Row],[VALOR TOTAL DE ALOJAMIENTO]]+Tabla2[[#This Row],[VALOR TOTAL DE INSCRIPCIONES]]+Tabla2[[#This Row],[INDUMENTARIA DEPORTIVA]]</f>
        <v>0</v>
      </c>
      <c r="AD116">
        <f>Tabla2[[#This Row],[TOTA PARTICIPANTES ]]</f>
        <v>0</v>
      </c>
    </row>
    <row r="117" spans="1:30">
      <c r="A117" s="127"/>
      <c r="B117" s="1"/>
      <c r="C117" s="1"/>
      <c r="D117" s="127"/>
      <c r="E117" s="127"/>
      <c r="F117" s="1"/>
      <c r="G117" s="1"/>
      <c r="H117" s="127"/>
      <c r="I117" s="127"/>
      <c r="J117" s="127"/>
      <c r="K117" s="127">
        <f>Tabla2[[#This Row],[HOMBRES]]+Tabla2[[#This Row],[MUJERES]]</f>
        <v>0</v>
      </c>
      <c r="L117" s="127"/>
      <c r="M117" s="127"/>
      <c r="N117" s="127"/>
      <c r="O117" s="91">
        <f>Tabla2[[#This Row],[CANTIDAD APOYOS   LOGISTICOS, BIOMEDICOS
Y PRENSA ]]+Tabla2[[#This Row],[CLASIFICADORES ]]+Tabla2[[#This Row],[ENTRENADORES]]+Tabla2[[#This Row],[SUBTOTAL]]</f>
        <v>0</v>
      </c>
      <c r="S11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7" s="131"/>
      <c r="U117" s="131"/>
      <c r="V117" s="131"/>
      <c r="W117" s="131"/>
      <c r="X117" s="131"/>
      <c r="Y11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7" s="131"/>
      <c r="AA117" s="131"/>
      <c r="AB117" s="131"/>
      <c r="AC117" s="130">
        <f>Tabla2[[#This Row],[SUBTOTAL2]]+Tabla2[[#This Row],[SUBTOTAL3]]+Tabla2[[#This Row],[VALOR TOTAL DE ALOJAMIENTO]]+Tabla2[[#This Row],[VALOR TOTAL DE INSCRIPCIONES]]+Tabla2[[#This Row],[INDUMENTARIA DEPORTIVA]]</f>
        <v>0</v>
      </c>
      <c r="AD117">
        <f>Tabla2[[#This Row],[TOTA PARTICIPANTES ]]</f>
        <v>0</v>
      </c>
    </row>
    <row r="118" spans="1:30">
      <c r="A118" s="127"/>
      <c r="B118" s="1"/>
      <c r="C118" s="1"/>
      <c r="D118" s="127"/>
      <c r="E118" s="127"/>
      <c r="F118" s="1"/>
      <c r="G118" s="1"/>
      <c r="H118" s="127"/>
      <c r="I118" s="127"/>
      <c r="J118" s="127"/>
      <c r="K118" s="127">
        <f>Tabla2[[#This Row],[HOMBRES]]+Tabla2[[#This Row],[MUJERES]]</f>
        <v>0</v>
      </c>
      <c r="L118" s="127"/>
      <c r="M118" s="127"/>
      <c r="N118" s="127"/>
      <c r="O118" s="91">
        <f>Tabla2[[#This Row],[CANTIDAD APOYOS   LOGISTICOS, BIOMEDICOS
Y PRENSA ]]+Tabla2[[#This Row],[CLASIFICADORES ]]+Tabla2[[#This Row],[ENTRENADORES]]+Tabla2[[#This Row],[SUBTOTAL]]</f>
        <v>0</v>
      </c>
      <c r="S11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8" s="131"/>
      <c r="U118" s="131"/>
      <c r="V118" s="131"/>
      <c r="W118" s="131"/>
      <c r="X118" s="131"/>
      <c r="Y11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8" s="131"/>
      <c r="AA118" s="131"/>
      <c r="AB118" s="131"/>
      <c r="AC118" s="130">
        <f>Tabla2[[#This Row],[SUBTOTAL2]]+Tabla2[[#This Row],[SUBTOTAL3]]+Tabla2[[#This Row],[VALOR TOTAL DE ALOJAMIENTO]]+Tabla2[[#This Row],[VALOR TOTAL DE INSCRIPCIONES]]+Tabla2[[#This Row],[INDUMENTARIA DEPORTIVA]]</f>
        <v>0</v>
      </c>
      <c r="AD118">
        <f>Tabla2[[#This Row],[TOTA PARTICIPANTES ]]</f>
        <v>0</v>
      </c>
    </row>
    <row r="119" spans="1:30">
      <c r="A119" s="127"/>
      <c r="B119" s="1"/>
      <c r="C119" s="1"/>
      <c r="D119" s="127"/>
      <c r="E119" s="127"/>
      <c r="F119" s="1"/>
      <c r="G119" s="1"/>
      <c r="H119" s="127"/>
      <c r="I119" s="127"/>
      <c r="J119" s="127"/>
      <c r="K119" s="127">
        <f>Tabla2[[#This Row],[HOMBRES]]+Tabla2[[#This Row],[MUJERES]]</f>
        <v>0</v>
      </c>
      <c r="L119" s="127"/>
      <c r="M119" s="127"/>
      <c r="N119" s="127"/>
      <c r="O119" s="91">
        <f>Tabla2[[#This Row],[CANTIDAD APOYOS   LOGISTICOS, BIOMEDICOS
Y PRENSA ]]+Tabla2[[#This Row],[CLASIFICADORES ]]+Tabla2[[#This Row],[ENTRENADORES]]+Tabla2[[#This Row],[SUBTOTAL]]</f>
        <v>0</v>
      </c>
      <c r="S11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19" s="131"/>
      <c r="U119" s="131"/>
      <c r="V119" s="131"/>
      <c r="W119" s="131"/>
      <c r="X119" s="131"/>
      <c r="Y11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19" s="131"/>
      <c r="AA119" s="131"/>
      <c r="AB119" s="131"/>
      <c r="AC119" s="130">
        <f>Tabla2[[#This Row],[SUBTOTAL2]]+Tabla2[[#This Row],[SUBTOTAL3]]+Tabla2[[#This Row],[VALOR TOTAL DE ALOJAMIENTO]]+Tabla2[[#This Row],[VALOR TOTAL DE INSCRIPCIONES]]+Tabla2[[#This Row],[INDUMENTARIA DEPORTIVA]]</f>
        <v>0</v>
      </c>
      <c r="AD119">
        <f>Tabla2[[#This Row],[TOTA PARTICIPANTES ]]</f>
        <v>0</v>
      </c>
    </row>
    <row r="120" spans="1:30">
      <c r="A120" s="127"/>
      <c r="B120" s="1"/>
      <c r="C120" s="1"/>
      <c r="D120" s="127"/>
      <c r="E120" s="127"/>
      <c r="F120" s="1"/>
      <c r="G120" s="1"/>
      <c r="H120" s="127"/>
      <c r="I120" s="127"/>
      <c r="J120" s="127"/>
      <c r="K120" s="127">
        <f>Tabla2[[#This Row],[HOMBRES]]+Tabla2[[#This Row],[MUJERES]]</f>
        <v>0</v>
      </c>
      <c r="L120" s="127"/>
      <c r="M120" s="127"/>
      <c r="N120" s="127"/>
      <c r="O120" s="91">
        <f>Tabla2[[#This Row],[CANTIDAD APOYOS   LOGISTICOS, BIOMEDICOS
Y PRENSA ]]+Tabla2[[#This Row],[CLASIFICADORES ]]+Tabla2[[#This Row],[ENTRENADORES]]+Tabla2[[#This Row],[SUBTOTAL]]</f>
        <v>0</v>
      </c>
      <c r="S12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0" s="131"/>
      <c r="U120" s="131"/>
      <c r="V120" s="131"/>
      <c r="W120" s="131"/>
      <c r="X120" s="131"/>
      <c r="Y12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0" s="131"/>
      <c r="AA120" s="131"/>
      <c r="AB120" s="131"/>
      <c r="AC120" s="130">
        <f>Tabla2[[#This Row],[SUBTOTAL2]]+Tabla2[[#This Row],[SUBTOTAL3]]+Tabla2[[#This Row],[VALOR TOTAL DE ALOJAMIENTO]]+Tabla2[[#This Row],[VALOR TOTAL DE INSCRIPCIONES]]+Tabla2[[#This Row],[INDUMENTARIA DEPORTIVA]]</f>
        <v>0</v>
      </c>
      <c r="AD120">
        <f>Tabla2[[#This Row],[TOTA PARTICIPANTES ]]</f>
        <v>0</v>
      </c>
    </row>
    <row r="121" spans="1:30">
      <c r="A121" s="127"/>
      <c r="B121" s="1"/>
      <c r="C121" s="1"/>
      <c r="D121" s="127"/>
      <c r="E121" s="127"/>
      <c r="F121" s="1"/>
      <c r="G121" s="1"/>
      <c r="H121" s="127"/>
      <c r="I121" s="127"/>
      <c r="J121" s="127"/>
      <c r="K121" s="127">
        <f>Tabla2[[#This Row],[HOMBRES]]+Tabla2[[#This Row],[MUJERES]]</f>
        <v>0</v>
      </c>
      <c r="L121" s="127"/>
      <c r="M121" s="127"/>
      <c r="N121" s="127"/>
      <c r="O121" s="91">
        <f>Tabla2[[#This Row],[CANTIDAD APOYOS   LOGISTICOS, BIOMEDICOS
Y PRENSA ]]+Tabla2[[#This Row],[CLASIFICADORES ]]+Tabla2[[#This Row],[ENTRENADORES]]+Tabla2[[#This Row],[SUBTOTAL]]</f>
        <v>0</v>
      </c>
      <c r="S12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1" s="131"/>
      <c r="U121" s="131"/>
      <c r="V121" s="131"/>
      <c r="W121" s="131"/>
      <c r="X121" s="131"/>
      <c r="Y12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1" s="131"/>
      <c r="AA121" s="131"/>
      <c r="AB121" s="131"/>
      <c r="AC121" s="130">
        <f>Tabla2[[#This Row],[SUBTOTAL2]]+Tabla2[[#This Row],[SUBTOTAL3]]+Tabla2[[#This Row],[VALOR TOTAL DE ALOJAMIENTO]]+Tabla2[[#This Row],[VALOR TOTAL DE INSCRIPCIONES]]+Tabla2[[#This Row],[INDUMENTARIA DEPORTIVA]]</f>
        <v>0</v>
      </c>
      <c r="AD121">
        <f>Tabla2[[#This Row],[TOTA PARTICIPANTES ]]</f>
        <v>0</v>
      </c>
    </row>
    <row r="122" spans="1:30">
      <c r="A122" s="127"/>
      <c r="B122" s="1"/>
      <c r="C122" s="1"/>
      <c r="D122" s="127"/>
      <c r="E122" s="127"/>
      <c r="F122" s="1"/>
      <c r="G122" s="1"/>
      <c r="H122" s="127"/>
      <c r="I122" s="127"/>
      <c r="J122" s="127"/>
      <c r="K122" s="127">
        <f>Tabla2[[#This Row],[HOMBRES]]+Tabla2[[#This Row],[MUJERES]]</f>
        <v>0</v>
      </c>
      <c r="L122" s="127"/>
      <c r="M122" s="127"/>
      <c r="N122" s="127"/>
      <c r="O122" s="91">
        <f>Tabla2[[#This Row],[CANTIDAD APOYOS   LOGISTICOS, BIOMEDICOS
Y PRENSA ]]+Tabla2[[#This Row],[CLASIFICADORES ]]+Tabla2[[#This Row],[ENTRENADORES]]+Tabla2[[#This Row],[SUBTOTAL]]</f>
        <v>0</v>
      </c>
      <c r="S12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2" s="131"/>
      <c r="U122" s="131"/>
      <c r="V122" s="131"/>
      <c r="W122" s="131"/>
      <c r="X122" s="131"/>
      <c r="Y12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2" s="131"/>
      <c r="AA122" s="131"/>
      <c r="AB122" s="131"/>
      <c r="AC122" s="130">
        <f>Tabla2[[#This Row],[SUBTOTAL2]]+Tabla2[[#This Row],[SUBTOTAL3]]+Tabla2[[#This Row],[VALOR TOTAL DE ALOJAMIENTO]]+Tabla2[[#This Row],[VALOR TOTAL DE INSCRIPCIONES]]+Tabla2[[#This Row],[INDUMENTARIA DEPORTIVA]]</f>
        <v>0</v>
      </c>
      <c r="AD122">
        <f>Tabla2[[#This Row],[TOTA PARTICIPANTES ]]</f>
        <v>0</v>
      </c>
    </row>
    <row r="123" spans="1:30">
      <c r="A123" s="127"/>
      <c r="B123" s="1"/>
      <c r="C123" s="1"/>
      <c r="D123" s="127"/>
      <c r="E123" s="127"/>
      <c r="F123" s="1"/>
      <c r="G123" s="1"/>
      <c r="H123" s="127"/>
      <c r="I123" s="127"/>
      <c r="J123" s="127"/>
      <c r="K123" s="127">
        <f>Tabla2[[#This Row],[HOMBRES]]+Tabla2[[#This Row],[MUJERES]]</f>
        <v>0</v>
      </c>
      <c r="L123" s="127"/>
      <c r="M123" s="127"/>
      <c r="N123" s="127"/>
      <c r="O123" s="91">
        <f>Tabla2[[#This Row],[CANTIDAD APOYOS   LOGISTICOS, BIOMEDICOS
Y PRENSA ]]+Tabla2[[#This Row],[CLASIFICADORES ]]+Tabla2[[#This Row],[ENTRENADORES]]+Tabla2[[#This Row],[SUBTOTAL]]</f>
        <v>0</v>
      </c>
      <c r="S12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3" s="131"/>
      <c r="U123" s="131"/>
      <c r="V123" s="131"/>
      <c r="W123" s="131"/>
      <c r="X123" s="131"/>
      <c r="Y12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3" s="131"/>
      <c r="AA123" s="131"/>
      <c r="AB123" s="131"/>
      <c r="AC123" s="130">
        <f>Tabla2[[#This Row],[SUBTOTAL2]]+Tabla2[[#This Row],[SUBTOTAL3]]+Tabla2[[#This Row],[VALOR TOTAL DE ALOJAMIENTO]]+Tabla2[[#This Row],[VALOR TOTAL DE INSCRIPCIONES]]+Tabla2[[#This Row],[INDUMENTARIA DEPORTIVA]]</f>
        <v>0</v>
      </c>
      <c r="AD123">
        <f>Tabla2[[#This Row],[TOTA PARTICIPANTES ]]</f>
        <v>0</v>
      </c>
    </row>
    <row r="124" spans="1:30">
      <c r="A124" s="127"/>
      <c r="B124" s="1"/>
      <c r="C124" s="1"/>
      <c r="D124" s="127"/>
      <c r="E124" s="127"/>
      <c r="F124" s="1"/>
      <c r="G124" s="1"/>
      <c r="H124" s="127"/>
      <c r="I124" s="127"/>
      <c r="J124" s="127"/>
      <c r="K124" s="127">
        <f>Tabla2[[#This Row],[HOMBRES]]+Tabla2[[#This Row],[MUJERES]]</f>
        <v>0</v>
      </c>
      <c r="L124" s="127"/>
      <c r="M124" s="127"/>
      <c r="N124" s="127"/>
      <c r="O124" s="91">
        <f>Tabla2[[#This Row],[CANTIDAD APOYOS   LOGISTICOS, BIOMEDICOS
Y PRENSA ]]+Tabla2[[#This Row],[CLASIFICADORES ]]+Tabla2[[#This Row],[ENTRENADORES]]+Tabla2[[#This Row],[SUBTOTAL]]</f>
        <v>0</v>
      </c>
      <c r="S12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4" s="131"/>
      <c r="U124" s="131"/>
      <c r="V124" s="131"/>
      <c r="W124" s="131"/>
      <c r="X124" s="131"/>
      <c r="Y12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4" s="131"/>
      <c r="AA124" s="131"/>
      <c r="AB124" s="131"/>
      <c r="AC124" s="130">
        <f>Tabla2[[#This Row],[SUBTOTAL2]]+Tabla2[[#This Row],[SUBTOTAL3]]+Tabla2[[#This Row],[VALOR TOTAL DE ALOJAMIENTO]]+Tabla2[[#This Row],[VALOR TOTAL DE INSCRIPCIONES]]+Tabla2[[#This Row],[INDUMENTARIA DEPORTIVA]]</f>
        <v>0</v>
      </c>
      <c r="AD124">
        <f>Tabla2[[#This Row],[TOTA PARTICIPANTES ]]</f>
        <v>0</v>
      </c>
    </row>
    <row r="125" spans="1:30">
      <c r="A125" s="127"/>
      <c r="B125" s="1"/>
      <c r="C125" s="1"/>
      <c r="D125" s="127"/>
      <c r="E125" s="127"/>
      <c r="F125" s="1"/>
      <c r="G125" s="1"/>
      <c r="H125" s="127"/>
      <c r="I125" s="127"/>
      <c r="J125" s="127"/>
      <c r="K125" s="127">
        <f>Tabla2[[#This Row],[HOMBRES]]+Tabla2[[#This Row],[MUJERES]]</f>
        <v>0</v>
      </c>
      <c r="L125" s="127"/>
      <c r="M125" s="127"/>
      <c r="N125" s="127"/>
      <c r="O125" s="91">
        <f>Tabla2[[#This Row],[CANTIDAD APOYOS   LOGISTICOS, BIOMEDICOS
Y PRENSA ]]+Tabla2[[#This Row],[CLASIFICADORES ]]+Tabla2[[#This Row],[ENTRENADORES]]+Tabla2[[#This Row],[SUBTOTAL]]</f>
        <v>0</v>
      </c>
      <c r="S12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5" s="131"/>
      <c r="U125" s="131"/>
      <c r="V125" s="131"/>
      <c r="W125" s="131"/>
      <c r="X125" s="131"/>
      <c r="Y12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5" s="131"/>
      <c r="AA125" s="131"/>
      <c r="AB125" s="131"/>
      <c r="AC125" s="130">
        <f>Tabla2[[#This Row],[SUBTOTAL2]]+Tabla2[[#This Row],[SUBTOTAL3]]+Tabla2[[#This Row],[VALOR TOTAL DE ALOJAMIENTO]]+Tabla2[[#This Row],[VALOR TOTAL DE INSCRIPCIONES]]+Tabla2[[#This Row],[INDUMENTARIA DEPORTIVA]]</f>
        <v>0</v>
      </c>
      <c r="AD125">
        <f>Tabla2[[#This Row],[TOTA PARTICIPANTES ]]</f>
        <v>0</v>
      </c>
    </row>
    <row r="126" spans="1:30">
      <c r="A126" s="127"/>
      <c r="B126" s="1"/>
      <c r="C126" s="1"/>
      <c r="D126" s="127"/>
      <c r="E126" s="127"/>
      <c r="F126" s="1"/>
      <c r="G126" s="1"/>
      <c r="H126" s="127"/>
      <c r="I126" s="127"/>
      <c r="J126" s="127"/>
      <c r="K126" s="127">
        <f>Tabla2[[#This Row],[HOMBRES]]+Tabla2[[#This Row],[MUJERES]]</f>
        <v>0</v>
      </c>
      <c r="L126" s="127"/>
      <c r="M126" s="127"/>
      <c r="N126" s="127"/>
      <c r="O126" s="91">
        <f>Tabla2[[#This Row],[CANTIDAD APOYOS   LOGISTICOS, BIOMEDICOS
Y PRENSA ]]+Tabla2[[#This Row],[CLASIFICADORES ]]+Tabla2[[#This Row],[ENTRENADORES]]+Tabla2[[#This Row],[SUBTOTAL]]</f>
        <v>0</v>
      </c>
      <c r="S12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6" s="131"/>
      <c r="U126" s="131"/>
      <c r="V126" s="131"/>
      <c r="W126" s="131"/>
      <c r="X126" s="131"/>
      <c r="Y12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6" s="131"/>
      <c r="AA126" s="131"/>
      <c r="AB126" s="131"/>
      <c r="AC126" s="130">
        <f>Tabla2[[#This Row],[SUBTOTAL2]]+Tabla2[[#This Row],[SUBTOTAL3]]+Tabla2[[#This Row],[VALOR TOTAL DE ALOJAMIENTO]]+Tabla2[[#This Row],[VALOR TOTAL DE INSCRIPCIONES]]+Tabla2[[#This Row],[INDUMENTARIA DEPORTIVA]]</f>
        <v>0</v>
      </c>
      <c r="AD126">
        <f>Tabla2[[#This Row],[TOTA PARTICIPANTES ]]</f>
        <v>0</v>
      </c>
    </row>
    <row r="127" spans="1:30">
      <c r="A127" s="127"/>
      <c r="B127" s="1"/>
      <c r="C127" s="1"/>
      <c r="D127" s="127"/>
      <c r="E127" s="127"/>
      <c r="F127" s="1"/>
      <c r="G127" s="1"/>
      <c r="H127" s="127"/>
      <c r="I127" s="127"/>
      <c r="J127" s="127"/>
      <c r="K127" s="127">
        <f>Tabla2[[#This Row],[HOMBRES]]+Tabla2[[#This Row],[MUJERES]]</f>
        <v>0</v>
      </c>
      <c r="L127" s="127"/>
      <c r="M127" s="127"/>
      <c r="N127" s="127"/>
      <c r="O127" s="91">
        <f>Tabla2[[#This Row],[CANTIDAD APOYOS   LOGISTICOS, BIOMEDICOS
Y PRENSA ]]+Tabla2[[#This Row],[CLASIFICADORES ]]+Tabla2[[#This Row],[ENTRENADORES]]+Tabla2[[#This Row],[SUBTOTAL]]</f>
        <v>0</v>
      </c>
      <c r="S12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7" s="131"/>
      <c r="U127" s="131"/>
      <c r="V127" s="131"/>
      <c r="W127" s="131"/>
      <c r="X127" s="131"/>
      <c r="Y12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7" s="131"/>
      <c r="AA127" s="131"/>
      <c r="AB127" s="131"/>
      <c r="AC127" s="130">
        <f>Tabla2[[#This Row],[SUBTOTAL2]]+Tabla2[[#This Row],[SUBTOTAL3]]+Tabla2[[#This Row],[VALOR TOTAL DE ALOJAMIENTO]]+Tabla2[[#This Row],[VALOR TOTAL DE INSCRIPCIONES]]+Tabla2[[#This Row],[INDUMENTARIA DEPORTIVA]]</f>
        <v>0</v>
      </c>
      <c r="AD127">
        <f>Tabla2[[#This Row],[TOTA PARTICIPANTES ]]</f>
        <v>0</v>
      </c>
    </row>
    <row r="128" spans="1:30">
      <c r="A128" s="127"/>
      <c r="B128" s="1"/>
      <c r="C128" s="1"/>
      <c r="D128" s="127"/>
      <c r="E128" s="127"/>
      <c r="F128" s="1"/>
      <c r="G128" s="1"/>
      <c r="H128" s="127"/>
      <c r="I128" s="127"/>
      <c r="J128" s="127"/>
      <c r="K128" s="127">
        <f>Tabla2[[#This Row],[HOMBRES]]+Tabla2[[#This Row],[MUJERES]]</f>
        <v>0</v>
      </c>
      <c r="L128" s="127"/>
      <c r="M128" s="127"/>
      <c r="N128" s="127"/>
      <c r="O128" s="91">
        <f>Tabla2[[#This Row],[CANTIDAD APOYOS   LOGISTICOS, BIOMEDICOS
Y PRENSA ]]+Tabla2[[#This Row],[CLASIFICADORES ]]+Tabla2[[#This Row],[ENTRENADORES]]+Tabla2[[#This Row],[SUBTOTAL]]</f>
        <v>0</v>
      </c>
      <c r="S12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8" s="131"/>
      <c r="U128" s="131"/>
      <c r="V128" s="131"/>
      <c r="W128" s="131"/>
      <c r="X128" s="131"/>
      <c r="Y12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8" s="131"/>
      <c r="AA128" s="131"/>
      <c r="AB128" s="131"/>
      <c r="AC128" s="130">
        <f>Tabla2[[#This Row],[SUBTOTAL2]]+Tabla2[[#This Row],[SUBTOTAL3]]+Tabla2[[#This Row],[VALOR TOTAL DE ALOJAMIENTO]]+Tabla2[[#This Row],[VALOR TOTAL DE INSCRIPCIONES]]+Tabla2[[#This Row],[INDUMENTARIA DEPORTIVA]]</f>
        <v>0</v>
      </c>
      <c r="AD128">
        <f>Tabla2[[#This Row],[TOTA PARTICIPANTES ]]</f>
        <v>0</v>
      </c>
    </row>
    <row r="129" spans="1:30">
      <c r="A129" s="127"/>
      <c r="B129" s="1"/>
      <c r="C129" s="1"/>
      <c r="D129" s="127"/>
      <c r="E129" s="127"/>
      <c r="F129" s="1"/>
      <c r="G129" s="1"/>
      <c r="H129" s="127"/>
      <c r="I129" s="127"/>
      <c r="J129" s="127"/>
      <c r="K129" s="127">
        <f>Tabla2[[#This Row],[HOMBRES]]+Tabla2[[#This Row],[MUJERES]]</f>
        <v>0</v>
      </c>
      <c r="L129" s="127"/>
      <c r="M129" s="127"/>
      <c r="N129" s="127"/>
      <c r="O129" s="91">
        <f>Tabla2[[#This Row],[CANTIDAD APOYOS   LOGISTICOS, BIOMEDICOS
Y PRENSA ]]+Tabla2[[#This Row],[CLASIFICADORES ]]+Tabla2[[#This Row],[ENTRENADORES]]+Tabla2[[#This Row],[SUBTOTAL]]</f>
        <v>0</v>
      </c>
      <c r="S12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29" s="131"/>
      <c r="U129" s="131"/>
      <c r="V129" s="131"/>
      <c r="W129" s="131"/>
      <c r="X129" s="131"/>
      <c r="Y12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29" s="131"/>
      <c r="AA129" s="131"/>
      <c r="AB129" s="131"/>
      <c r="AC129" s="130">
        <f>Tabla2[[#This Row],[SUBTOTAL2]]+Tabla2[[#This Row],[SUBTOTAL3]]+Tabla2[[#This Row],[VALOR TOTAL DE ALOJAMIENTO]]+Tabla2[[#This Row],[VALOR TOTAL DE INSCRIPCIONES]]+Tabla2[[#This Row],[INDUMENTARIA DEPORTIVA]]</f>
        <v>0</v>
      </c>
      <c r="AD129">
        <f>Tabla2[[#This Row],[TOTA PARTICIPANTES ]]</f>
        <v>0</v>
      </c>
    </row>
    <row r="130" spans="1:30">
      <c r="A130" s="127"/>
      <c r="B130" s="1"/>
      <c r="C130" s="1"/>
      <c r="D130" s="127"/>
      <c r="E130" s="127"/>
      <c r="F130" s="1"/>
      <c r="G130" s="1"/>
      <c r="H130" s="127"/>
      <c r="I130" s="127"/>
      <c r="J130" s="127"/>
      <c r="K130" s="127">
        <f>Tabla2[[#This Row],[HOMBRES]]+Tabla2[[#This Row],[MUJERES]]</f>
        <v>0</v>
      </c>
      <c r="L130" s="127"/>
      <c r="M130" s="127"/>
      <c r="N130" s="127"/>
      <c r="O130" s="91">
        <f>Tabla2[[#This Row],[CANTIDAD APOYOS   LOGISTICOS, BIOMEDICOS
Y PRENSA ]]+Tabla2[[#This Row],[CLASIFICADORES ]]+Tabla2[[#This Row],[ENTRENADORES]]+Tabla2[[#This Row],[SUBTOTAL]]</f>
        <v>0</v>
      </c>
      <c r="S13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0" s="131"/>
      <c r="U130" s="131"/>
      <c r="V130" s="131"/>
      <c r="W130" s="131"/>
      <c r="X130" s="131"/>
      <c r="Y13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0" s="131"/>
      <c r="AA130" s="131"/>
      <c r="AB130" s="131"/>
      <c r="AC130" s="130">
        <f>Tabla2[[#This Row],[SUBTOTAL2]]+Tabla2[[#This Row],[SUBTOTAL3]]+Tabla2[[#This Row],[VALOR TOTAL DE ALOJAMIENTO]]+Tabla2[[#This Row],[VALOR TOTAL DE INSCRIPCIONES]]+Tabla2[[#This Row],[INDUMENTARIA DEPORTIVA]]</f>
        <v>0</v>
      </c>
      <c r="AD130">
        <f>Tabla2[[#This Row],[TOTA PARTICIPANTES ]]</f>
        <v>0</v>
      </c>
    </row>
    <row r="131" spans="1:30">
      <c r="A131" s="127"/>
      <c r="B131" s="1"/>
      <c r="C131" s="1"/>
      <c r="D131" s="127"/>
      <c r="E131" s="127"/>
      <c r="F131" s="1"/>
      <c r="G131" s="1"/>
      <c r="H131" s="127"/>
      <c r="I131" s="127"/>
      <c r="J131" s="127"/>
      <c r="K131" s="127">
        <f>Tabla2[[#This Row],[HOMBRES]]+Tabla2[[#This Row],[MUJERES]]</f>
        <v>0</v>
      </c>
      <c r="L131" s="127"/>
      <c r="M131" s="127"/>
      <c r="N131" s="127"/>
      <c r="O131" s="91">
        <f>Tabla2[[#This Row],[CANTIDAD APOYOS   LOGISTICOS, BIOMEDICOS
Y PRENSA ]]+Tabla2[[#This Row],[CLASIFICADORES ]]+Tabla2[[#This Row],[ENTRENADORES]]+Tabla2[[#This Row],[SUBTOTAL]]</f>
        <v>0</v>
      </c>
      <c r="S13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1" s="131"/>
      <c r="U131" s="131"/>
      <c r="V131" s="131"/>
      <c r="W131" s="131"/>
      <c r="X131" s="131"/>
      <c r="Y13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1" s="131"/>
      <c r="AA131" s="131"/>
      <c r="AB131" s="131"/>
      <c r="AC131" s="130">
        <f>Tabla2[[#This Row],[SUBTOTAL2]]+Tabla2[[#This Row],[SUBTOTAL3]]+Tabla2[[#This Row],[VALOR TOTAL DE ALOJAMIENTO]]+Tabla2[[#This Row],[VALOR TOTAL DE INSCRIPCIONES]]+Tabla2[[#This Row],[INDUMENTARIA DEPORTIVA]]</f>
        <v>0</v>
      </c>
      <c r="AD131">
        <f>Tabla2[[#This Row],[TOTA PARTICIPANTES ]]</f>
        <v>0</v>
      </c>
    </row>
    <row r="132" spans="1:30">
      <c r="A132" s="127"/>
      <c r="B132" s="1"/>
      <c r="C132" s="1"/>
      <c r="D132" s="127"/>
      <c r="E132" s="127"/>
      <c r="F132" s="1"/>
      <c r="G132" s="1"/>
      <c r="H132" s="127"/>
      <c r="I132" s="127"/>
      <c r="J132" s="127"/>
      <c r="K132" s="127">
        <f>Tabla2[[#This Row],[HOMBRES]]+Tabla2[[#This Row],[MUJERES]]</f>
        <v>0</v>
      </c>
      <c r="L132" s="127"/>
      <c r="M132" s="127"/>
      <c r="N132" s="127"/>
      <c r="O132" s="91">
        <f>Tabla2[[#This Row],[CANTIDAD APOYOS   LOGISTICOS, BIOMEDICOS
Y PRENSA ]]+Tabla2[[#This Row],[CLASIFICADORES ]]+Tabla2[[#This Row],[ENTRENADORES]]+Tabla2[[#This Row],[SUBTOTAL]]</f>
        <v>0</v>
      </c>
      <c r="S13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2" s="131"/>
      <c r="U132" s="131"/>
      <c r="V132" s="131"/>
      <c r="W132" s="131"/>
      <c r="X132" s="131"/>
      <c r="Y13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2" s="131"/>
      <c r="AA132" s="131"/>
      <c r="AB132" s="131"/>
      <c r="AC132" s="130">
        <f>Tabla2[[#This Row],[SUBTOTAL2]]+Tabla2[[#This Row],[SUBTOTAL3]]+Tabla2[[#This Row],[VALOR TOTAL DE ALOJAMIENTO]]+Tabla2[[#This Row],[VALOR TOTAL DE INSCRIPCIONES]]+Tabla2[[#This Row],[INDUMENTARIA DEPORTIVA]]</f>
        <v>0</v>
      </c>
      <c r="AD132">
        <f>Tabla2[[#This Row],[TOTA PARTICIPANTES ]]</f>
        <v>0</v>
      </c>
    </row>
    <row r="133" spans="1:30">
      <c r="A133" s="127"/>
      <c r="B133" s="1"/>
      <c r="C133" s="1"/>
      <c r="D133" s="127"/>
      <c r="E133" s="127"/>
      <c r="F133" s="1"/>
      <c r="G133" s="1"/>
      <c r="H133" s="127"/>
      <c r="I133" s="127"/>
      <c r="J133" s="127"/>
      <c r="K133" s="127">
        <f>Tabla2[[#This Row],[HOMBRES]]+Tabla2[[#This Row],[MUJERES]]</f>
        <v>0</v>
      </c>
      <c r="L133" s="127"/>
      <c r="M133" s="127"/>
      <c r="N133" s="127"/>
      <c r="O133" s="91">
        <f>Tabla2[[#This Row],[CANTIDAD APOYOS   LOGISTICOS, BIOMEDICOS
Y PRENSA ]]+Tabla2[[#This Row],[CLASIFICADORES ]]+Tabla2[[#This Row],[ENTRENADORES]]+Tabla2[[#This Row],[SUBTOTAL]]</f>
        <v>0</v>
      </c>
      <c r="S13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3" s="131"/>
      <c r="U133" s="131"/>
      <c r="V133" s="131"/>
      <c r="W133" s="131"/>
      <c r="X133" s="131"/>
      <c r="Y13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3" s="131"/>
      <c r="AA133" s="131"/>
      <c r="AB133" s="131"/>
      <c r="AC133" s="130">
        <f>Tabla2[[#This Row],[SUBTOTAL2]]+Tabla2[[#This Row],[SUBTOTAL3]]+Tabla2[[#This Row],[VALOR TOTAL DE ALOJAMIENTO]]+Tabla2[[#This Row],[VALOR TOTAL DE INSCRIPCIONES]]+Tabla2[[#This Row],[INDUMENTARIA DEPORTIVA]]</f>
        <v>0</v>
      </c>
      <c r="AD133">
        <f>Tabla2[[#This Row],[TOTA PARTICIPANTES ]]</f>
        <v>0</v>
      </c>
    </row>
    <row r="134" spans="1:30">
      <c r="A134" s="127"/>
      <c r="B134" s="1"/>
      <c r="C134" s="1"/>
      <c r="D134" s="127"/>
      <c r="E134" s="127"/>
      <c r="F134" s="1"/>
      <c r="G134" s="1"/>
      <c r="H134" s="127"/>
      <c r="I134" s="127"/>
      <c r="J134" s="127"/>
      <c r="K134" s="127">
        <f>Tabla2[[#This Row],[HOMBRES]]+Tabla2[[#This Row],[MUJERES]]</f>
        <v>0</v>
      </c>
      <c r="L134" s="127"/>
      <c r="M134" s="127"/>
      <c r="N134" s="127"/>
      <c r="O134" s="91">
        <f>Tabla2[[#This Row],[CANTIDAD APOYOS   LOGISTICOS, BIOMEDICOS
Y PRENSA ]]+Tabla2[[#This Row],[CLASIFICADORES ]]+Tabla2[[#This Row],[ENTRENADORES]]+Tabla2[[#This Row],[SUBTOTAL]]</f>
        <v>0</v>
      </c>
      <c r="S13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4" s="131"/>
      <c r="U134" s="131"/>
      <c r="V134" s="131"/>
      <c r="W134" s="131"/>
      <c r="X134" s="131"/>
      <c r="Y13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4" s="131"/>
      <c r="AA134" s="131"/>
      <c r="AB134" s="131"/>
      <c r="AC134" s="130">
        <f>Tabla2[[#This Row],[SUBTOTAL2]]+Tabla2[[#This Row],[SUBTOTAL3]]+Tabla2[[#This Row],[VALOR TOTAL DE ALOJAMIENTO]]+Tabla2[[#This Row],[VALOR TOTAL DE INSCRIPCIONES]]+Tabla2[[#This Row],[INDUMENTARIA DEPORTIVA]]</f>
        <v>0</v>
      </c>
      <c r="AD134">
        <f>Tabla2[[#This Row],[TOTA PARTICIPANTES ]]</f>
        <v>0</v>
      </c>
    </row>
    <row r="135" spans="1:30">
      <c r="A135" s="127"/>
      <c r="B135" s="1"/>
      <c r="C135" s="1"/>
      <c r="D135" s="127"/>
      <c r="E135" s="127"/>
      <c r="F135" s="1"/>
      <c r="G135" s="1"/>
      <c r="H135" s="127"/>
      <c r="I135" s="127"/>
      <c r="J135" s="127"/>
      <c r="K135" s="127">
        <f>Tabla2[[#This Row],[HOMBRES]]+Tabla2[[#This Row],[MUJERES]]</f>
        <v>0</v>
      </c>
      <c r="L135" s="127"/>
      <c r="M135" s="127"/>
      <c r="N135" s="127"/>
      <c r="O135" s="91">
        <f>Tabla2[[#This Row],[CANTIDAD APOYOS   LOGISTICOS, BIOMEDICOS
Y PRENSA ]]+Tabla2[[#This Row],[CLASIFICADORES ]]+Tabla2[[#This Row],[ENTRENADORES]]+Tabla2[[#This Row],[SUBTOTAL]]</f>
        <v>0</v>
      </c>
      <c r="S13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5" s="131"/>
      <c r="U135" s="131"/>
      <c r="V135" s="131"/>
      <c r="W135" s="131"/>
      <c r="X135" s="131"/>
      <c r="Y13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5" s="131"/>
      <c r="AA135" s="131"/>
      <c r="AB135" s="131"/>
      <c r="AC135" s="130">
        <f>Tabla2[[#This Row],[SUBTOTAL2]]+Tabla2[[#This Row],[SUBTOTAL3]]+Tabla2[[#This Row],[VALOR TOTAL DE ALOJAMIENTO]]+Tabla2[[#This Row],[VALOR TOTAL DE INSCRIPCIONES]]+Tabla2[[#This Row],[INDUMENTARIA DEPORTIVA]]</f>
        <v>0</v>
      </c>
      <c r="AD135">
        <f>Tabla2[[#This Row],[TOTA PARTICIPANTES ]]</f>
        <v>0</v>
      </c>
    </row>
    <row r="136" spans="1:30">
      <c r="A136" s="127"/>
      <c r="B136" s="1"/>
      <c r="C136" s="1"/>
      <c r="D136" s="127"/>
      <c r="E136" s="127"/>
      <c r="F136" s="1"/>
      <c r="G136" s="1"/>
      <c r="H136" s="127"/>
      <c r="I136" s="127"/>
      <c r="J136" s="127"/>
      <c r="K136" s="127">
        <f>Tabla2[[#This Row],[HOMBRES]]+Tabla2[[#This Row],[MUJERES]]</f>
        <v>0</v>
      </c>
      <c r="L136" s="127"/>
      <c r="M136" s="127"/>
      <c r="N136" s="127"/>
      <c r="O136" s="91">
        <f>Tabla2[[#This Row],[CANTIDAD APOYOS   LOGISTICOS, BIOMEDICOS
Y PRENSA ]]+Tabla2[[#This Row],[CLASIFICADORES ]]+Tabla2[[#This Row],[ENTRENADORES]]+Tabla2[[#This Row],[SUBTOTAL]]</f>
        <v>0</v>
      </c>
      <c r="S13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6" s="131"/>
      <c r="U136" s="131"/>
      <c r="V136" s="131"/>
      <c r="W136" s="131"/>
      <c r="X136" s="131"/>
      <c r="Y13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6" s="131"/>
      <c r="AA136" s="131"/>
      <c r="AB136" s="131"/>
      <c r="AC136" s="130">
        <f>Tabla2[[#This Row],[SUBTOTAL2]]+Tabla2[[#This Row],[SUBTOTAL3]]+Tabla2[[#This Row],[VALOR TOTAL DE ALOJAMIENTO]]+Tabla2[[#This Row],[VALOR TOTAL DE INSCRIPCIONES]]+Tabla2[[#This Row],[INDUMENTARIA DEPORTIVA]]</f>
        <v>0</v>
      </c>
      <c r="AD136">
        <f>Tabla2[[#This Row],[TOTA PARTICIPANTES ]]</f>
        <v>0</v>
      </c>
    </row>
    <row r="137" spans="1:30">
      <c r="A137" s="127"/>
      <c r="B137" s="1"/>
      <c r="C137" s="1"/>
      <c r="D137" s="127"/>
      <c r="E137" s="127"/>
      <c r="F137" s="1"/>
      <c r="G137" s="1"/>
      <c r="H137" s="127"/>
      <c r="I137" s="127"/>
      <c r="J137" s="127"/>
      <c r="K137" s="127">
        <f>Tabla2[[#This Row],[HOMBRES]]+Tabla2[[#This Row],[MUJERES]]</f>
        <v>0</v>
      </c>
      <c r="L137" s="127"/>
      <c r="M137" s="127"/>
      <c r="N137" s="127"/>
      <c r="O137" s="91">
        <f>Tabla2[[#This Row],[CANTIDAD APOYOS   LOGISTICOS, BIOMEDICOS
Y PRENSA ]]+Tabla2[[#This Row],[CLASIFICADORES ]]+Tabla2[[#This Row],[ENTRENADORES]]+Tabla2[[#This Row],[SUBTOTAL]]</f>
        <v>0</v>
      </c>
      <c r="S13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7" s="131"/>
      <c r="U137" s="131"/>
      <c r="V137" s="131"/>
      <c r="W137" s="131"/>
      <c r="X137" s="131"/>
      <c r="Y13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7" s="131"/>
      <c r="AA137" s="131"/>
      <c r="AB137" s="131"/>
      <c r="AC137" s="130">
        <f>Tabla2[[#This Row],[SUBTOTAL2]]+Tabla2[[#This Row],[SUBTOTAL3]]+Tabla2[[#This Row],[VALOR TOTAL DE ALOJAMIENTO]]+Tabla2[[#This Row],[VALOR TOTAL DE INSCRIPCIONES]]+Tabla2[[#This Row],[INDUMENTARIA DEPORTIVA]]</f>
        <v>0</v>
      </c>
      <c r="AD137">
        <f>Tabla2[[#This Row],[TOTA PARTICIPANTES ]]</f>
        <v>0</v>
      </c>
    </row>
    <row r="138" spans="1:30">
      <c r="A138" s="127"/>
      <c r="B138" s="1"/>
      <c r="C138" s="1"/>
      <c r="D138" s="127"/>
      <c r="E138" s="127"/>
      <c r="F138" s="1"/>
      <c r="G138" s="1"/>
      <c r="H138" s="127"/>
      <c r="I138" s="127"/>
      <c r="J138" s="127"/>
      <c r="K138" s="127">
        <f>Tabla2[[#This Row],[HOMBRES]]+Tabla2[[#This Row],[MUJERES]]</f>
        <v>0</v>
      </c>
      <c r="L138" s="127"/>
      <c r="M138" s="127"/>
      <c r="N138" s="127"/>
      <c r="O138" s="91">
        <f>Tabla2[[#This Row],[CANTIDAD APOYOS   LOGISTICOS, BIOMEDICOS
Y PRENSA ]]+Tabla2[[#This Row],[CLASIFICADORES ]]+Tabla2[[#This Row],[ENTRENADORES]]+Tabla2[[#This Row],[SUBTOTAL]]</f>
        <v>0</v>
      </c>
      <c r="S13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8" s="131"/>
      <c r="U138" s="131"/>
      <c r="V138" s="131"/>
      <c r="W138" s="131"/>
      <c r="X138" s="131"/>
      <c r="Y13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8" s="131"/>
      <c r="AA138" s="131"/>
      <c r="AB138" s="131"/>
      <c r="AC138" s="130">
        <f>Tabla2[[#This Row],[SUBTOTAL2]]+Tabla2[[#This Row],[SUBTOTAL3]]+Tabla2[[#This Row],[VALOR TOTAL DE ALOJAMIENTO]]+Tabla2[[#This Row],[VALOR TOTAL DE INSCRIPCIONES]]+Tabla2[[#This Row],[INDUMENTARIA DEPORTIVA]]</f>
        <v>0</v>
      </c>
      <c r="AD138">
        <f>Tabla2[[#This Row],[TOTA PARTICIPANTES ]]</f>
        <v>0</v>
      </c>
    </row>
    <row r="139" spans="1:30">
      <c r="A139" s="127"/>
      <c r="B139" s="1"/>
      <c r="C139" s="1"/>
      <c r="D139" s="127"/>
      <c r="E139" s="127"/>
      <c r="F139" s="1"/>
      <c r="G139" s="1"/>
      <c r="H139" s="127"/>
      <c r="I139" s="127"/>
      <c r="J139" s="127"/>
      <c r="K139" s="127">
        <f>Tabla2[[#This Row],[HOMBRES]]+Tabla2[[#This Row],[MUJERES]]</f>
        <v>0</v>
      </c>
      <c r="L139" s="127"/>
      <c r="M139" s="127"/>
      <c r="N139" s="127"/>
      <c r="O139" s="91">
        <f>Tabla2[[#This Row],[CANTIDAD APOYOS   LOGISTICOS, BIOMEDICOS
Y PRENSA ]]+Tabla2[[#This Row],[CLASIFICADORES ]]+Tabla2[[#This Row],[ENTRENADORES]]+Tabla2[[#This Row],[SUBTOTAL]]</f>
        <v>0</v>
      </c>
      <c r="S13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39" s="131"/>
      <c r="U139" s="131"/>
      <c r="V139" s="131"/>
      <c r="W139" s="131"/>
      <c r="X139" s="131"/>
      <c r="Y13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39" s="131"/>
      <c r="AA139" s="131"/>
      <c r="AB139" s="131"/>
      <c r="AC139" s="130">
        <f>Tabla2[[#This Row],[SUBTOTAL2]]+Tabla2[[#This Row],[SUBTOTAL3]]+Tabla2[[#This Row],[VALOR TOTAL DE ALOJAMIENTO]]+Tabla2[[#This Row],[VALOR TOTAL DE INSCRIPCIONES]]+Tabla2[[#This Row],[INDUMENTARIA DEPORTIVA]]</f>
        <v>0</v>
      </c>
      <c r="AD139">
        <f>Tabla2[[#This Row],[TOTA PARTICIPANTES ]]</f>
        <v>0</v>
      </c>
    </row>
    <row r="140" spans="1:30">
      <c r="A140" s="127"/>
      <c r="B140" s="1"/>
      <c r="C140" s="1"/>
      <c r="D140" s="127"/>
      <c r="E140" s="127"/>
      <c r="F140" s="1"/>
      <c r="G140" s="1"/>
      <c r="H140" s="127"/>
      <c r="I140" s="127"/>
      <c r="J140" s="127"/>
      <c r="K140" s="127">
        <f>Tabla2[[#This Row],[HOMBRES]]+Tabla2[[#This Row],[MUJERES]]</f>
        <v>0</v>
      </c>
      <c r="L140" s="127"/>
      <c r="M140" s="127"/>
      <c r="N140" s="127"/>
      <c r="O140" s="91">
        <f>Tabla2[[#This Row],[CANTIDAD APOYOS   LOGISTICOS, BIOMEDICOS
Y PRENSA ]]+Tabla2[[#This Row],[CLASIFICADORES ]]+Tabla2[[#This Row],[ENTRENADORES]]+Tabla2[[#This Row],[SUBTOTAL]]</f>
        <v>0</v>
      </c>
      <c r="S14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0" s="131"/>
      <c r="U140" s="131"/>
      <c r="V140" s="131"/>
      <c r="W140" s="131"/>
      <c r="X140" s="131"/>
      <c r="Y14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0" s="131"/>
      <c r="AA140" s="131"/>
      <c r="AB140" s="131"/>
      <c r="AC140" s="130">
        <f>Tabla2[[#This Row],[SUBTOTAL2]]+Tabla2[[#This Row],[SUBTOTAL3]]+Tabla2[[#This Row],[VALOR TOTAL DE ALOJAMIENTO]]+Tabla2[[#This Row],[VALOR TOTAL DE INSCRIPCIONES]]+Tabla2[[#This Row],[INDUMENTARIA DEPORTIVA]]</f>
        <v>0</v>
      </c>
      <c r="AD140">
        <f>Tabla2[[#This Row],[TOTA PARTICIPANTES ]]</f>
        <v>0</v>
      </c>
    </row>
    <row r="141" spans="1:30">
      <c r="A141" s="127"/>
      <c r="B141" s="1"/>
      <c r="C141" s="1"/>
      <c r="D141" s="127"/>
      <c r="E141" s="127"/>
      <c r="F141" s="1"/>
      <c r="G141" s="1"/>
      <c r="H141" s="127"/>
      <c r="I141" s="127"/>
      <c r="J141" s="127"/>
      <c r="K141" s="127">
        <f>Tabla2[[#This Row],[HOMBRES]]+Tabla2[[#This Row],[MUJERES]]</f>
        <v>0</v>
      </c>
      <c r="L141" s="127"/>
      <c r="M141" s="127"/>
      <c r="N141" s="127"/>
      <c r="O141" s="91">
        <f>Tabla2[[#This Row],[CANTIDAD APOYOS   LOGISTICOS, BIOMEDICOS
Y PRENSA ]]+Tabla2[[#This Row],[CLASIFICADORES ]]+Tabla2[[#This Row],[ENTRENADORES]]+Tabla2[[#This Row],[SUBTOTAL]]</f>
        <v>0</v>
      </c>
      <c r="S14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1" s="131"/>
      <c r="U141" s="131"/>
      <c r="V141" s="131"/>
      <c r="W141" s="131"/>
      <c r="X141" s="131"/>
      <c r="Y14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1" s="131"/>
      <c r="AA141" s="131"/>
      <c r="AB141" s="131"/>
      <c r="AC141" s="130">
        <f>Tabla2[[#This Row],[SUBTOTAL2]]+Tabla2[[#This Row],[SUBTOTAL3]]+Tabla2[[#This Row],[VALOR TOTAL DE ALOJAMIENTO]]+Tabla2[[#This Row],[VALOR TOTAL DE INSCRIPCIONES]]+Tabla2[[#This Row],[INDUMENTARIA DEPORTIVA]]</f>
        <v>0</v>
      </c>
      <c r="AD141">
        <f>Tabla2[[#This Row],[TOTA PARTICIPANTES ]]</f>
        <v>0</v>
      </c>
    </row>
    <row r="142" spans="1:30">
      <c r="A142" s="127"/>
      <c r="B142" s="1"/>
      <c r="C142" s="1"/>
      <c r="D142" s="127"/>
      <c r="E142" s="127"/>
      <c r="F142" s="1"/>
      <c r="G142" s="1"/>
      <c r="H142" s="127"/>
      <c r="I142" s="127"/>
      <c r="J142" s="127"/>
      <c r="K142" s="127">
        <f>Tabla2[[#This Row],[HOMBRES]]+Tabla2[[#This Row],[MUJERES]]</f>
        <v>0</v>
      </c>
      <c r="L142" s="127"/>
      <c r="M142" s="127"/>
      <c r="N142" s="127"/>
      <c r="O142" s="91">
        <f>Tabla2[[#This Row],[CANTIDAD APOYOS   LOGISTICOS, BIOMEDICOS
Y PRENSA ]]+Tabla2[[#This Row],[CLASIFICADORES ]]+Tabla2[[#This Row],[ENTRENADORES]]+Tabla2[[#This Row],[SUBTOTAL]]</f>
        <v>0</v>
      </c>
      <c r="S14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2" s="131"/>
      <c r="U142" s="131"/>
      <c r="V142" s="131"/>
      <c r="W142" s="131"/>
      <c r="X142" s="131"/>
      <c r="Y14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2" s="131"/>
      <c r="AA142" s="131"/>
      <c r="AB142" s="131"/>
      <c r="AC142" s="130">
        <f>Tabla2[[#This Row],[SUBTOTAL2]]+Tabla2[[#This Row],[SUBTOTAL3]]+Tabla2[[#This Row],[VALOR TOTAL DE ALOJAMIENTO]]+Tabla2[[#This Row],[VALOR TOTAL DE INSCRIPCIONES]]+Tabla2[[#This Row],[INDUMENTARIA DEPORTIVA]]</f>
        <v>0</v>
      </c>
      <c r="AD142">
        <f>Tabla2[[#This Row],[TOTA PARTICIPANTES ]]</f>
        <v>0</v>
      </c>
    </row>
    <row r="143" spans="1:30">
      <c r="A143" s="127"/>
      <c r="B143" s="1"/>
      <c r="C143" s="1"/>
      <c r="D143" s="127"/>
      <c r="E143" s="127"/>
      <c r="F143" s="1"/>
      <c r="G143" s="1"/>
      <c r="H143" s="127"/>
      <c r="I143" s="127"/>
      <c r="J143" s="127"/>
      <c r="K143" s="127">
        <f>Tabla2[[#This Row],[HOMBRES]]+Tabla2[[#This Row],[MUJERES]]</f>
        <v>0</v>
      </c>
      <c r="L143" s="127"/>
      <c r="M143" s="127"/>
      <c r="N143" s="127"/>
      <c r="O143" s="91">
        <f>Tabla2[[#This Row],[CANTIDAD APOYOS   LOGISTICOS, BIOMEDICOS
Y PRENSA ]]+Tabla2[[#This Row],[CLASIFICADORES ]]+Tabla2[[#This Row],[ENTRENADORES]]+Tabla2[[#This Row],[SUBTOTAL]]</f>
        <v>0</v>
      </c>
      <c r="S14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3" s="131"/>
      <c r="U143" s="131"/>
      <c r="V143" s="131"/>
      <c r="W143" s="131"/>
      <c r="X143" s="131"/>
      <c r="Y14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3" s="131"/>
      <c r="AA143" s="131"/>
      <c r="AB143" s="131"/>
      <c r="AC143" s="130">
        <f>Tabla2[[#This Row],[SUBTOTAL2]]+Tabla2[[#This Row],[SUBTOTAL3]]+Tabla2[[#This Row],[VALOR TOTAL DE ALOJAMIENTO]]+Tabla2[[#This Row],[VALOR TOTAL DE INSCRIPCIONES]]+Tabla2[[#This Row],[INDUMENTARIA DEPORTIVA]]</f>
        <v>0</v>
      </c>
      <c r="AD143">
        <f>Tabla2[[#This Row],[TOTA PARTICIPANTES ]]</f>
        <v>0</v>
      </c>
    </row>
    <row r="144" spans="1:30">
      <c r="A144" s="127"/>
      <c r="B144" s="1"/>
      <c r="C144" s="1"/>
      <c r="D144" s="127"/>
      <c r="E144" s="127"/>
      <c r="F144" s="1"/>
      <c r="G144" s="1"/>
      <c r="H144" s="127"/>
      <c r="I144" s="127"/>
      <c r="J144" s="127"/>
      <c r="K144" s="127">
        <f>Tabla2[[#This Row],[HOMBRES]]+Tabla2[[#This Row],[MUJERES]]</f>
        <v>0</v>
      </c>
      <c r="L144" s="127"/>
      <c r="M144" s="127"/>
      <c r="N144" s="127"/>
      <c r="O144" s="91">
        <f>Tabla2[[#This Row],[CANTIDAD APOYOS   LOGISTICOS, BIOMEDICOS
Y PRENSA ]]+Tabla2[[#This Row],[CLASIFICADORES ]]+Tabla2[[#This Row],[ENTRENADORES]]+Tabla2[[#This Row],[SUBTOTAL]]</f>
        <v>0</v>
      </c>
      <c r="S14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4" s="131"/>
      <c r="U144" s="131"/>
      <c r="V144" s="131"/>
      <c r="W144" s="131"/>
      <c r="X144" s="131"/>
      <c r="Y14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4" s="131"/>
      <c r="AA144" s="131"/>
      <c r="AB144" s="131"/>
      <c r="AC144" s="130">
        <f>Tabla2[[#This Row],[SUBTOTAL2]]+Tabla2[[#This Row],[SUBTOTAL3]]+Tabla2[[#This Row],[VALOR TOTAL DE ALOJAMIENTO]]+Tabla2[[#This Row],[VALOR TOTAL DE INSCRIPCIONES]]+Tabla2[[#This Row],[INDUMENTARIA DEPORTIVA]]</f>
        <v>0</v>
      </c>
      <c r="AD144">
        <f>Tabla2[[#This Row],[TOTA PARTICIPANTES ]]</f>
        <v>0</v>
      </c>
    </row>
    <row r="145" spans="1:30">
      <c r="A145" s="127"/>
      <c r="B145" s="1"/>
      <c r="C145" s="1"/>
      <c r="D145" s="127"/>
      <c r="E145" s="127"/>
      <c r="F145" s="1"/>
      <c r="G145" s="1"/>
      <c r="H145" s="127"/>
      <c r="I145" s="127"/>
      <c r="J145" s="127"/>
      <c r="K145" s="127">
        <f>Tabla2[[#This Row],[HOMBRES]]+Tabla2[[#This Row],[MUJERES]]</f>
        <v>0</v>
      </c>
      <c r="L145" s="127"/>
      <c r="M145" s="127"/>
      <c r="N145" s="127"/>
      <c r="O145" s="91">
        <f>Tabla2[[#This Row],[CANTIDAD APOYOS   LOGISTICOS, BIOMEDICOS
Y PRENSA ]]+Tabla2[[#This Row],[CLASIFICADORES ]]+Tabla2[[#This Row],[ENTRENADORES]]+Tabla2[[#This Row],[SUBTOTAL]]</f>
        <v>0</v>
      </c>
      <c r="S14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5" s="131"/>
      <c r="U145" s="131"/>
      <c r="V145" s="131"/>
      <c r="W145" s="131"/>
      <c r="X145" s="131"/>
      <c r="Y14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5" s="131"/>
      <c r="AA145" s="131"/>
      <c r="AB145" s="131"/>
      <c r="AC145" s="130">
        <f>Tabla2[[#This Row],[SUBTOTAL2]]+Tabla2[[#This Row],[SUBTOTAL3]]+Tabla2[[#This Row],[VALOR TOTAL DE ALOJAMIENTO]]+Tabla2[[#This Row],[VALOR TOTAL DE INSCRIPCIONES]]+Tabla2[[#This Row],[INDUMENTARIA DEPORTIVA]]</f>
        <v>0</v>
      </c>
      <c r="AD145">
        <f>Tabla2[[#This Row],[TOTA PARTICIPANTES ]]</f>
        <v>0</v>
      </c>
    </row>
    <row r="146" spans="1:30">
      <c r="A146" s="127"/>
      <c r="B146" s="1"/>
      <c r="C146" s="1"/>
      <c r="D146" s="127"/>
      <c r="E146" s="127"/>
      <c r="F146" s="1"/>
      <c r="G146" s="1"/>
      <c r="H146" s="127"/>
      <c r="I146" s="127"/>
      <c r="J146" s="127"/>
      <c r="K146" s="127">
        <f>Tabla2[[#This Row],[HOMBRES]]+Tabla2[[#This Row],[MUJERES]]</f>
        <v>0</v>
      </c>
      <c r="L146" s="127"/>
      <c r="M146" s="127"/>
      <c r="N146" s="127"/>
      <c r="O146" s="91">
        <f>Tabla2[[#This Row],[CANTIDAD APOYOS   LOGISTICOS, BIOMEDICOS
Y PRENSA ]]+Tabla2[[#This Row],[CLASIFICADORES ]]+Tabla2[[#This Row],[ENTRENADORES]]+Tabla2[[#This Row],[SUBTOTAL]]</f>
        <v>0</v>
      </c>
      <c r="S14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6" s="131"/>
      <c r="U146" s="131"/>
      <c r="V146" s="131"/>
      <c r="W146" s="131"/>
      <c r="X146" s="131"/>
      <c r="Y14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6" s="131"/>
      <c r="AA146" s="131"/>
      <c r="AB146" s="131"/>
      <c r="AC146" s="130">
        <f>Tabla2[[#This Row],[SUBTOTAL2]]+Tabla2[[#This Row],[SUBTOTAL3]]+Tabla2[[#This Row],[VALOR TOTAL DE ALOJAMIENTO]]+Tabla2[[#This Row],[VALOR TOTAL DE INSCRIPCIONES]]+Tabla2[[#This Row],[INDUMENTARIA DEPORTIVA]]</f>
        <v>0</v>
      </c>
      <c r="AD146">
        <f>Tabla2[[#This Row],[TOTA PARTICIPANTES ]]</f>
        <v>0</v>
      </c>
    </row>
    <row r="147" spans="1:30">
      <c r="A147" s="127"/>
      <c r="B147" s="1"/>
      <c r="C147" s="1"/>
      <c r="D147" s="127"/>
      <c r="E147" s="127"/>
      <c r="F147" s="1"/>
      <c r="G147" s="1"/>
      <c r="H147" s="127"/>
      <c r="I147" s="127"/>
      <c r="J147" s="127"/>
      <c r="K147" s="127">
        <f>Tabla2[[#This Row],[HOMBRES]]+Tabla2[[#This Row],[MUJERES]]</f>
        <v>0</v>
      </c>
      <c r="L147" s="127"/>
      <c r="M147" s="127"/>
      <c r="N147" s="127"/>
      <c r="O147" s="91">
        <f>Tabla2[[#This Row],[CANTIDAD APOYOS   LOGISTICOS, BIOMEDICOS
Y PRENSA ]]+Tabla2[[#This Row],[CLASIFICADORES ]]+Tabla2[[#This Row],[ENTRENADORES]]+Tabla2[[#This Row],[SUBTOTAL]]</f>
        <v>0</v>
      </c>
      <c r="S14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7" s="131"/>
      <c r="U147" s="131"/>
      <c r="V147" s="131"/>
      <c r="W147" s="131"/>
      <c r="X147" s="131"/>
      <c r="Y14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7" s="131"/>
      <c r="AA147" s="131"/>
      <c r="AB147" s="131"/>
      <c r="AC147" s="130">
        <f>Tabla2[[#This Row],[SUBTOTAL2]]+Tabla2[[#This Row],[SUBTOTAL3]]+Tabla2[[#This Row],[VALOR TOTAL DE ALOJAMIENTO]]+Tabla2[[#This Row],[VALOR TOTAL DE INSCRIPCIONES]]+Tabla2[[#This Row],[INDUMENTARIA DEPORTIVA]]</f>
        <v>0</v>
      </c>
      <c r="AD147">
        <f>Tabla2[[#This Row],[TOTA PARTICIPANTES ]]</f>
        <v>0</v>
      </c>
    </row>
    <row r="148" spans="1:30">
      <c r="A148" s="127"/>
      <c r="B148" s="1"/>
      <c r="C148" s="1"/>
      <c r="D148" s="127"/>
      <c r="E148" s="127"/>
      <c r="F148" s="1"/>
      <c r="G148" s="1"/>
      <c r="H148" s="127"/>
      <c r="I148" s="127"/>
      <c r="J148" s="127"/>
      <c r="K148" s="127">
        <f>Tabla2[[#This Row],[HOMBRES]]+Tabla2[[#This Row],[MUJERES]]</f>
        <v>0</v>
      </c>
      <c r="L148" s="127"/>
      <c r="M148" s="127"/>
      <c r="N148" s="127"/>
      <c r="O148" s="91">
        <f>Tabla2[[#This Row],[CANTIDAD APOYOS   LOGISTICOS, BIOMEDICOS
Y PRENSA ]]+Tabla2[[#This Row],[CLASIFICADORES ]]+Tabla2[[#This Row],[ENTRENADORES]]+Tabla2[[#This Row],[SUBTOTAL]]</f>
        <v>0</v>
      </c>
      <c r="S14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8" s="131"/>
      <c r="U148" s="131"/>
      <c r="V148" s="131"/>
      <c r="W148" s="131"/>
      <c r="X148" s="131"/>
      <c r="Y14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8" s="131"/>
      <c r="AA148" s="131"/>
      <c r="AB148" s="131"/>
      <c r="AC148" s="130">
        <f>Tabla2[[#This Row],[SUBTOTAL2]]+Tabla2[[#This Row],[SUBTOTAL3]]+Tabla2[[#This Row],[VALOR TOTAL DE ALOJAMIENTO]]+Tabla2[[#This Row],[VALOR TOTAL DE INSCRIPCIONES]]+Tabla2[[#This Row],[INDUMENTARIA DEPORTIVA]]</f>
        <v>0</v>
      </c>
      <c r="AD148">
        <f>Tabla2[[#This Row],[TOTA PARTICIPANTES ]]</f>
        <v>0</v>
      </c>
    </row>
    <row r="149" spans="1:30">
      <c r="A149" s="127"/>
      <c r="B149" s="1"/>
      <c r="C149" s="1"/>
      <c r="D149" s="127"/>
      <c r="E149" s="127"/>
      <c r="F149" s="1"/>
      <c r="G149" s="1"/>
      <c r="H149" s="127"/>
      <c r="I149" s="127"/>
      <c r="J149" s="127"/>
      <c r="K149" s="127">
        <f>Tabla2[[#This Row],[HOMBRES]]+Tabla2[[#This Row],[MUJERES]]</f>
        <v>0</v>
      </c>
      <c r="L149" s="127"/>
      <c r="M149" s="127"/>
      <c r="N149" s="127"/>
      <c r="O149" s="91">
        <f>Tabla2[[#This Row],[CANTIDAD APOYOS   LOGISTICOS, BIOMEDICOS
Y PRENSA ]]+Tabla2[[#This Row],[CLASIFICADORES ]]+Tabla2[[#This Row],[ENTRENADORES]]+Tabla2[[#This Row],[SUBTOTAL]]</f>
        <v>0</v>
      </c>
      <c r="S14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49" s="131"/>
      <c r="U149" s="131"/>
      <c r="V149" s="131"/>
      <c r="W149" s="131"/>
      <c r="X149" s="131"/>
      <c r="Y14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49" s="131"/>
      <c r="AA149" s="131"/>
      <c r="AB149" s="131"/>
      <c r="AC149" s="130">
        <f>Tabla2[[#This Row],[SUBTOTAL2]]+Tabla2[[#This Row],[SUBTOTAL3]]+Tabla2[[#This Row],[VALOR TOTAL DE ALOJAMIENTO]]+Tabla2[[#This Row],[VALOR TOTAL DE INSCRIPCIONES]]+Tabla2[[#This Row],[INDUMENTARIA DEPORTIVA]]</f>
        <v>0</v>
      </c>
      <c r="AD149">
        <f>Tabla2[[#This Row],[TOTA PARTICIPANTES ]]</f>
        <v>0</v>
      </c>
    </row>
    <row r="150" spans="1:30">
      <c r="A150" s="127"/>
      <c r="B150" s="1"/>
      <c r="C150" s="1"/>
      <c r="D150" s="127"/>
      <c r="E150" s="127"/>
      <c r="F150" s="1"/>
      <c r="G150" s="1"/>
      <c r="H150" s="127"/>
      <c r="I150" s="127"/>
      <c r="J150" s="127"/>
      <c r="K150" s="127">
        <f>Tabla2[[#This Row],[HOMBRES]]+Tabla2[[#This Row],[MUJERES]]</f>
        <v>0</v>
      </c>
      <c r="L150" s="127"/>
      <c r="M150" s="127"/>
      <c r="N150" s="127"/>
      <c r="O150" s="91">
        <f>Tabla2[[#This Row],[CANTIDAD APOYOS   LOGISTICOS, BIOMEDICOS
Y PRENSA ]]+Tabla2[[#This Row],[CLASIFICADORES ]]+Tabla2[[#This Row],[ENTRENADORES]]+Tabla2[[#This Row],[SUBTOTAL]]</f>
        <v>0</v>
      </c>
      <c r="S15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0" s="131"/>
      <c r="U150" s="131"/>
      <c r="V150" s="131"/>
      <c r="W150" s="131"/>
      <c r="X150" s="131"/>
      <c r="Y15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0" s="131"/>
      <c r="AA150" s="131"/>
      <c r="AB150" s="131"/>
      <c r="AC150" s="130">
        <f>Tabla2[[#This Row],[SUBTOTAL2]]+Tabla2[[#This Row],[SUBTOTAL3]]+Tabla2[[#This Row],[VALOR TOTAL DE ALOJAMIENTO]]+Tabla2[[#This Row],[VALOR TOTAL DE INSCRIPCIONES]]+Tabla2[[#This Row],[INDUMENTARIA DEPORTIVA]]</f>
        <v>0</v>
      </c>
      <c r="AD150">
        <f>Tabla2[[#This Row],[TOTA PARTICIPANTES ]]</f>
        <v>0</v>
      </c>
    </row>
    <row r="151" spans="1:30">
      <c r="A151" s="127"/>
      <c r="B151" s="1"/>
      <c r="C151" s="1"/>
      <c r="D151" s="127"/>
      <c r="E151" s="127"/>
      <c r="F151" s="1"/>
      <c r="G151" s="1"/>
      <c r="H151" s="127"/>
      <c r="I151" s="127"/>
      <c r="J151" s="127"/>
      <c r="K151" s="127">
        <f>Tabla2[[#This Row],[HOMBRES]]+Tabla2[[#This Row],[MUJERES]]</f>
        <v>0</v>
      </c>
      <c r="L151" s="127"/>
      <c r="M151" s="127"/>
      <c r="N151" s="127"/>
      <c r="O151" s="91">
        <f>Tabla2[[#This Row],[CANTIDAD APOYOS   LOGISTICOS, BIOMEDICOS
Y PRENSA ]]+Tabla2[[#This Row],[CLASIFICADORES ]]+Tabla2[[#This Row],[ENTRENADORES]]+Tabla2[[#This Row],[SUBTOTAL]]</f>
        <v>0</v>
      </c>
      <c r="S15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1" s="131"/>
      <c r="U151" s="131"/>
      <c r="V151" s="131"/>
      <c r="W151" s="131"/>
      <c r="X151" s="131"/>
      <c r="Y15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1" s="131"/>
      <c r="AA151" s="131"/>
      <c r="AB151" s="131"/>
      <c r="AC151" s="130">
        <f>Tabla2[[#This Row],[SUBTOTAL2]]+Tabla2[[#This Row],[SUBTOTAL3]]+Tabla2[[#This Row],[VALOR TOTAL DE ALOJAMIENTO]]+Tabla2[[#This Row],[VALOR TOTAL DE INSCRIPCIONES]]+Tabla2[[#This Row],[INDUMENTARIA DEPORTIVA]]</f>
        <v>0</v>
      </c>
      <c r="AD151">
        <f>Tabla2[[#This Row],[TOTA PARTICIPANTES ]]</f>
        <v>0</v>
      </c>
    </row>
    <row r="152" spans="1:30">
      <c r="A152" s="127"/>
      <c r="B152" s="1"/>
      <c r="C152" s="1"/>
      <c r="D152" s="127"/>
      <c r="E152" s="127"/>
      <c r="F152" s="1"/>
      <c r="G152" s="1"/>
      <c r="H152" s="127"/>
      <c r="I152" s="127"/>
      <c r="J152" s="127"/>
      <c r="K152" s="127">
        <f>Tabla2[[#This Row],[HOMBRES]]+Tabla2[[#This Row],[MUJERES]]</f>
        <v>0</v>
      </c>
      <c r="L152" s="127"/>
      <c r="M152" s="127"/>
      <c r="N152" s="127"/>
      <c r="O152" s="91">
        <f>Tabla2[[#This Row],[CANTIDAD APOYOS   LOGISTICOS, BIOMEDICOS
Y PRENSA ]]+Tabla2[[#This Row],[CLASIFICADORES ]]+Tabla2[[#This Row],[ENTRENADORES]]+Tabla2[[#This Row],[SUBTOTAL]]</f>
        <v>0</v>
      </c>
      <c r="S15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2" s="131"/>
      <c r="U152" s="131"/>
      <c r="V152" s="131"/>
      <c r="W152" s="131"/>
      <c r="X152" s="131"/>
      <c r="Y15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2" s="131"/>
      <c r="AA152" s="131"/>
      <c r="AB152" s="131"/>
      <c r="AC152" s="130">
        <f>Tabla2[[#This Row],[SUBTOTAL2]]+Tabla2[[#This Row],[SUBTOTAL3]]+Tabla2[[#This Row],[VALOR TOTAL DE ALOJAMIENTO]]+Tabla2[[#This Row],[VALOR TOTAL DE INSCRIPCIONES]]+Tabla2[[#This Row],[INDUMENTARIA DEPORTIVA]]</f>
        <v>0</v>
      </c>
      <c r="AD152">
        <f>Tabla2[[#This Row],[TOTA PARTICIPANTES ]]</f>
        <v>0</v>
      </c>
    </row>
    <row r="153" spans="1:30">
      <c r="A153" s="127"/>
      <c r="B153" s="1"/>
      <c r="C153" s="1"/>
      <c r="D153" s="127"/>
      <c r="E153" s="127"/>
      <c r="F153" s="1"/>
      <c r="G153" s="1"/>
      <c r="H153" s="127"/>
      <c r="I153" s="127"/>
      <c r="J153" s="127"/>
      <c r="K153" s="127">
        <f>Tabla2[[#This Row],[HOMBRES]]+Tabla2[[#This Row],[MUJERES]]</f>
        <v>0</v>
      </c>
      <c r="L153" s="127"/>
      <c r="M153" s="127"/>
      <c r="N153" s="127"/>
      <c r="O153" s="91">
        <f>Tabla2[[#This Row],[CANTIDAD APOYOS   LOGISTICOS, BIOMEDICOS
Y PRENSA ]]+Tabla2[[#This Row],[CLASIFICADORES ]]+Tabla2[[#This Row],[ENTRENADORES]]+Tabla2[[#This Row],[SUBTOTAL]]</f>
        <v>0</v>
      </c>
      <c r="S15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3" s="131"/>
      <c r="U153" s="131"/>
      <c r="V153" s="131"/>
      <c r="W153" s="131"/>
      <c r="X153" s="131"/>
      <c r="Y15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3" s="131"/>
      <c r="AA153" s="131"/>
      <c r="AB153" s="131"/>
      <c r="AC153" s="130">
        <f>Tabla2[[#This Row],[SUBTOTAL2]]+Tabla2[[#This Row],[SUBTOTAL3]]+Tabla2[[#This Row],[VALOR TOTAL DE ALOJAMIENTO]]+Tabla2[[#This Row],[VALOR TOTAL DE INSCRIPCIONES]]+Tabla2[[#This Row],[INDUMENTARIA DEPORTIVA]]</f>
        <v>0</v>
      </c>
      <c r="AD153">
        <f>Tabla2[[#This Row],[TOTA PARTICIPANTES ]]</f>
        <v>0</v>
      </c>
    </row>
    <row r="154" spans="1:30">
      <c r="A154" s="127"/>
      <c r="B154" s="1"/>
      <c r="C154" s="1"/>
      <c r="D154" s="127"/>
      <c r="E154" s="127"/>
      <c r="F154" s="1"/>
      <c r="G154" s="1"/>
      <c r="H154" s="127"/>
      <c r="I154" s="127"/>
      <c r="J154" s="127"/>
      <c r="K154" s="127">
        <f>Tabla2[[#This Row],[HOMBRES]]+Tabla2[[#This Row],[MUJERES]]</f>
        <v>0</v>
      </c>
      <c r="L154" s="127"/>
      <c r="M154" s="127"/>
      <c r="N154" s="127"/>
      <c r="O154" s="91">
        <f>Tabla2[[#This Row],[CANTIDAD APOYOS   LOGISTICOS, BIOMEDICOS
Y PRENSA ]]+Tabla2[[#This Row],[CLASIFICADORES ]]+Tabla2[[#This Row],[ENTRENADORES]]+Tabla2[[#This Row],[SUBTOTAL]]</f>
        <v>0</v>
      </c>
      <c r="S15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4" s="131"/>
      <c r="U154" s="131"/>
      <c r="V154" s="131"/>
      <c r="W154" s="131"/>
      <c r="X154" s="131"/>
      <c r="Y15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4" s="131"/>
      <c r="AA154" s="131"/>
      <c r="AB154" s="131"/>
      <c r="AC154" s="130">
        <f>Tabla2[[#This Row],[SUBTOTAL2]]+Tabla2[[#This Row],[SUBTOTAL3]]+Tabla2[[#This Row],[VALOR TOTAL DE ALOJAMIENTO]]+Tabla2[[#This Row],[VALOR TOTAL DE INSCRIPCIONES]]+Tabla2[[#This Row],[INDUMENTARIA DEPORTIVA]]</f>
        <v>0</v>
      </c>
      <c r="AD154">
        <f>Tabla2[[#This Row],[TOTA PARTICIPANTES ]]</f>
        <v>0</v>
      </c>
    </row>
    <row r="155" spans="1:30">
      <c r="A155" s="127"/>
      <c r="B155" s="1"/>
      <c r="C155" s="1"/>
      <c r="D155" s="127"/>
      <c r="E155" s="127"/>
      <c r="F155" s="1"/>
      <c r="G155" s="1"/>
      <c r="H155" s="127"/>
      <c r="I155" s="127"/>
      <c r="J155" s="127"/>
      <c r="K155" s="127">
        <f>Tabla2[[#This Row],[HOMBRES]]+Tabla2[[#This Row],[MUJERES]]</f>
        <v>0</v>
      </c>
      <c r="L155" s="127"/>
      <c r="M155" s="127"/>
      <c r="N155" s="127"/>
      <c r="O155" s="91">
        <f>Tabla2[[#This Row],[CANTIDAD APOYOS   LOGISTICOS, BIOMEDICOS
Y PRENSA ]]+Tabla2[[#This Row],[CLASIFICADORES ]]+Tabla2[[#This Row],[ENTRENADORES]]+Tabla2[[#This Row],[SUBTOTAL]]</f>
        <v>0</v>
      </c>
      <c r="S15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5" s="131"/>
      <c r="U155" s="131"/>
      <c r="V155" s="131"/>
      <c r="W155" s="131"/>
      <c r="X155" s="131"/>
      <c r="Y15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5" s="131"/>
      <c r="AA155" s="131"/>
      <c r="AB155" s="131"/>
      <c r="AC155" s="130">
        <f>Tabla2[[#This Row],[SUBTOTAL2]]+Tabla2[[#This Row],[SUBTOTAL3]]+Tabla2[[#This Row],[VALOR TOTAL DE ALOJAMIENTO]]+Tabla2[[#This Row],[VALOR TOTAL DE INSCRIPCIONES]]+Tabla2[[#This Row],[INDUMENTARIA DEPORTIVA]]</f>
        <v>0</v>
      </c>
      <c r="AD155">
        <f>Tabla2[[#This Row],[TOTA PARTICIPANTES ]]</f>
        <v>0</v>
      </c>
    </row>
    <row r="156" spans="1:30">
      <c r="A156" s="127"/>
      <c r="B156" s="1"/>
      <c r="C156" s="1"/>
      <c r="D156" s="127"/>
      <c r="E156" s="127"/>
      <c r="F156" s="1"/>
      <c r="G156" s="1"/>
      <c r="H156" s="127"/>
      <c r="I156" s="127"/>
      <c r="J156" s="127"/>
      <c r="K156" s="127">
        <f>Tabla2[[#This Row],[HOMBRES]]+Tabla2[[#This Row],[MUJERES]]</f>
        <v>0</v>
      </c>
      <c r="L156" s="127"/>
      <c r="M156" s="127"/>
      <c r="N156" s="127"/>
      <c r="O156" s="91">
        <f>Tabla2[[#This Row],[CANTIDAD APOYOS   LOGISTICOS, BIOMEDICOS
Y PRENSA ]]+Tabla2[[#This Row],[CLASIFICADORES ]]+Tabla2[[#This Row],[ENTRENADORES]]+Tabla2[[#This Row],[SUBTOTAL]]</f>
        <v>0</v>
      </c>
      <c r="S15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6" s="131"/>
      <c r="U156" s="131"/>
      <c r="V156" s="131"/>
      <c r="W156" s="131"/>
      <c r="X156" s="131"/>
      <c r="Y15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6" s="131"/>
      <c r="AA156" s="131"/>
      <c r="AB156" s="131"/>
      <c r="AC156" s="130">
        <f>Tabla2[[#This Row],[SUBTOTAL2]]+Tabla2[[#This Row],[SUBTOTAL3]]+Tabla2[[#This Row],[VALOR TOTAL DE ALOJAMIENTO]]+Tabla2[[#This Row],[VALOR TOTAL DE INSCRIPCIONES]]+Tabla2[[#This Row],[INDUMENTARIA DEPORTIVA]]</f>
        <v>0</v>
      </c>
      <c r="AD156">
        <f>Tabla2[[#This Row],[TOTA PARTICIPANTES ]]</f>
        <v>0</v>
      </c>
    </row>
    <row r="157" spans="1:30">
      <c r="A157" s="127"/>
      <c r="B157" s="1"/>
      <c r="C157" s="1"/>
      <c r="D157" s="127"/>
      <c r="E157" s="127"/>
      <c r="F157" s="1"/>
      <c r="G157" s="1"/>
      <c r="H157" s="127"/>
      <c r="I157" s="127"/>
      <c r="J157" s="127"/>
      <c r="K157" s="127">
        <f>Tabla2[[#This Row],[HOMBRES]]+Tabla2[[#This Row],[MUJERES]]</f>
        <v>0</v>
      </c>
      <c r="L157" s="127"/>
      <c r="M157" s="127"/>
      <c r="N157" s="127"/>
      <c r="O157" s="91">
        <f>Tabla2[[#This Row],[CANTIDAD APOYOS   LOGISTICOS, BIOMEDICOS
Y PRENSA ]]+Tabla2[[#This Row],[CLASIFICADORES ]]+Tabla2[[#This Row],[ENTRENADORES]]+Tabla2[[#This Row],[SUBTOTAL]]</f>
        <v>0</v>
      </c>
      <c r="S15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7" s="131"/>
      <c r="U157" s="131"/>
      <c r="V157" s="131"/>
      <c r="W157" s="131"/>
      <c r="X157" s="131"/>
      <c r="Y15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7" s="131"/>
      <c r="AA157" s="131"/>
      <c r="AB157" s="131"/>
      <c r="AC157" s="130">
        <f>Tabla2[[#This Row],[SUBTOTAL2]]+Tabla2[[#This Row],[SUBTOTAL3]]+Tabla2[[#This Row],[VALOR TOTAL DE ALOJAMIENTO]]+Tabla2[[#This Row],[VALOR TOTAL DE INSCRIPCIONES]]+Tabla2[[#This Row],[INDUMENTARIA DEPORTIVA]]</f>
        <v>0</v>
      </c>
      <c r="AD157">
        <f>Tabla2[[#This Row],[TOTA PARTICIPANTES ]]</f>
        <v>0</v>
      </c>
    </row>
    <row r="158" spans="1:30">
      <c r="A158" s="127"/>
      <c r="B158" s="1"/>
      <c r="C158" s="1"/>
      <c r="D158" s="127"/>
      <c r="E158" s="127"/>
      <c r="F158" s="1"/>
      <c r="G158" s="1"/>
      <c r="H158" s="127"/>
      <c r="I158" s="127"/>
      <c r="J158" s="127"/>
      <c r="K158" s="127">
        <f>Tabla2[[#This Row],[HOMBRES]]+Tabla2[[#This Row],[MUJERES]]</f>
        <v>0</v>
      </c>
      <c r="L158" s="127"/>
      <c r="M158" s="127"/>
      <c r="N158" s="127"/>
      <c r="O158" s="91">
        <f>Tabla2[[#This Row],[CANTIDAD APOYOS   LOGISTICOS, BIOMEDICOS
Y PRENSA ]]+Tabla2[[#This Row],[CLASIFICADORES ]]+Tabla2[[#This Row],[ENTRENADORES]]+Tabla2[[#This Row],[SUBTOTAL]]</f>
        <v>0</v>
      </c>
      <c r="S15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8" s="131"/>
      <c r="U158" s="131"/>
      <c r="V158" s="131"/>
      <c r="W158" s="131"/>
      <c r="X158" s="131"/>
      <c r="Y15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8" s="131"/>
      <c r="AA158" s="131"/>
      <c r="AB158" s="131"/>
      <c r="AC158" s="130">
        <f>Tabla2[[#This Row],[SUBTOTAL2]]+Tabla2[[#This Row],[SUBTOTAL3]]+Tabla2[[#This Row],[VALOR TOTAL DE ALOJAMIENTO]]+Tabla2[[#This Row],[VALOR TOTAL DE INSCRIPCIONES]]+Tabla2[[#This Row],[INDUMENTARIA DEPORTIVA]]</f>
        <v>0</v>
      </c>
      <c r="AD158">
        <f>Tabla2[[#This Row],[TOTA PARTICIPANTES ]]</f>
        <v>0</v>
      </c>
    </row>
    <row r="159" spans="1:30">
      <c r="A159" s="127"/>
      <c r="B159" s="1"/>
      <c r="C159" s="1"/>
      <c r="D159" s="127"/>
      <c r="E159" s="127"/>
      <c r="F159" s="1"/>
      <c r="G159" s="1"/>
      <c r="H159" s="127"/>
      <c r="I159" s="127"/>
      <c r="J159" s="127"/>
      <c r="K159" s="127">
        <f>Tabla2[[#This Row],[HOMBRES]]+Tabla2[[#This Row],[MUJERES]]</f>
        <v>0</v>
      </c>
      <c r="L159" s="127"/>
      <c r="M159" s="127"/>
      <c r="N159" s="127"/>
      <c r="O159" s="91">
        <f>Tabla2[[#This Row],[CANTIDAD APOYOS   LOGISTICOS, BIOMEDICOS
Y PRENSA ]]+Tabla2[[#This Row],[CLASIFICADORES ]]+Tabla2[[#This Row],[ENTRENADORES]]+Tabla2[[#This Row],[SUBTOTAL]]</f>
        <v>0</v>
      </c>
      <c r="S15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59" s="131"/>
      <c r="U159" s="131"/>
      <c r="V159" s="131"/>
      <c r="W159" s="131"/>
      <c r="X159" s="131"/>
      <c r="Y15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59" s="131"/>
      <c r="AA159" s="131"/>
      <c r="AB159" s="131"/>
      <c r="AC159" s="130">
        <f>Tabla2[[#This Row],[SUBTOTAL2]]+Tabla2[[#This Row],[SUBTOTAL3]]+Tabla2[[#This Row],[VALOR TOTAL DE ALOJAMIENTO]]+Tabla2[[#This Row],[VALOR TOTAL DE INSCRIPCIONES]]+Tabla2[[#This Row],[INDUMENTARIA DEPORTIVA]]</f>
        <v>0</v>
      </c>
      <c r="AD159">
        <f>Tabla2[[#This Row],[TOTA PARTICIPANTES ]]</f>
        <v>0</v>
      </c>
    </row>
    <row r="160" spans="1:30">
      <c r="A160" s="127"/>
      <c r="B160" s="1"/>
      <c r="C160" s="1"/>
      <c r="D160" s="127"/>
      <c r="E160" s="127"/>
      <c r="F160" s="1"/>
      <c r="G160" s="1"/>
      <c r="H160" s="127"/>
      <c r="I160" s="127"/>
      <c r="J160" s="127"/>
      <c r="K160" s="127">
        <f>Tabla2[[#This Row],[HOMBRES]]+Tabla2[[#This Row],[MUJERES]]</f>
        <v>0</v>
      </c>
      <c r="L160" s="127"/>
      <c r="M160" s="127"/>
      <c r="N160" s="127"/>
      <c r="O160" s="91">
        <f>Tabla2[[#This Row],[CANTIDAD APOYOS   LOGISTICOS, BIOMEDICOS
Y PRENSA ]]+Tabla2[[#This Row],[CLASIFICADORES ]]+Tabla2[[#This Row],[ENTRENADORES]]+Tabla2[[#This Row],[SUBTOTAL]]</f>
        <v>0</v>
      </c>
      <c r="S16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0" s="131"/>
      <c r="U160" s="131"/>
      <c r="V160" s="131"/>
      <c r="W160" s="131"/>
      <c r="X160" s="131"/>
      <c r="Y16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0" s="131"/>
      <c r="AA160" s="131"/>
      <c r="AB160" s="131"/>
      <c r="AC160" s="130">
        <f>Tabla2[[#This Row],[SUBTOTAL2]]+Tabla2[[#This Row],[SUBTOTAL3]]+Tabla2[[#This Row],[VALOR TOTAL DE ALOJAMIENTO]]+Tabla2[[#This Row],[VALOR TOTAL DE INSCRIPCIONES]]+Tabla2[[#This Row],[INDUMENTARIA DEPORTIVA]]</f>
        <v>0</v>
      </c>
      <c r="AD160">
        <f>Tabla2[[#This Row],[TOTA PARTICIPANTES ]]</f>
        <v>0</v>
      </c>
    </row>
    <row r="161" spans="1:30">
      <c r="A161" s="127"/>
      <c r="B161" s="1"/>
      <c r="C161" s="1"/>
      <c r="D161" s="127"/>
      <c r="E161" s="127"/>
      <c r="F161" s="1"/>
      <c r="G161" s="1"/>
      <c r="H161" s="127"/>
      <c r="I161" s="127"/>
      <c r="J161" s="127"/>
      <c r="K161" s="127">
        <f>Tabla2[[#This Row],[HOMBRES]]+Tabla2[[#This Row],[MUJERES]]</f>
        <v>0</v>
      </c>
      <c r="L161" s="127"/>
      <c r="M161" s="127"/>
      <c r="N161" s="127"/>
      <c r="O161" s="91">
        <f>Tabla2[[#This Row],[CANTIDAD APOYOS   LOGISTICOS, BIOMEDICOS
Y PRENSA ]]+Tabla2[[#This Row],[CLASIFICADORES ]]+Tabla2[[#This Row],[ENTRENADORES]]+Tabla2[[#This Row],[SUBTOTAL]]</f>
        <v>0</v>
      </c>
      <c r="S16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1" s="131"/>
      <c r="U161" s="131"/>
      <c r="V161" s="131"/>
      <c r="W161" s="131"/>
      <c r="X161" s="131"/>
      <c r="Y16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1" s="131"/>
      <c r="AA161" s="131"/>
      <c r="AB161" s="131"/>
      <c r="AC161" s="130">
        <f>Tabla2[[#This Row],[SUBTOTAL2]]+Tabla2[[#This Row],[SUBTOTAL3]]+Tabla2[[#This Row],[VALOR TOTAL DE ALOJAMIENTO]]+Tabla2[[#This Row],[VALOR TOTAL DE INSCRIPCIONES]]+Tabla2[[#This Row],[INDUMENTARIA DEPORTIVA]]</f>
        <v>0</v>
      </c>
      <c r="AD161">
        <f>Tabla2[[#This Row],[TOTA PARTICIPANTES ]]</f>
        <v>0</v>
      </c>
    </row>
    <row r="162" spans="1:30">
      <c r="A162" s="127"/>
      <c r="B162" s="1"/>
      <c r="C162" s="1"/>
      <c r="D162" s="127"/>
      <c r="E162" s="127"/>
      <c r="F162" s="1"/>
      <c r="G162" s="1"/>
      <c r="H162" s="127"/>
      <c r="I162" s="127"/>
      <c r="J162" s="127"/>
      <c r="K162" s="127">
        <f>Tabla2[[#This Row],[HOMBRES]]+Tabla2[[#This Row],[MUJERES]]</f>
        <v>0</v>
      </c>
      <c r="L162" s="127"/>
      <c r="M162" s="127"/>
      <c r="N162" s="127"/>
      <c r="O162" s="91">
        <f>Tabla2[[#This Row],[CANTIDAD APOYOS   LOGISTICOS, BIOMEDICOS
Y PRENSA ]]+Tabla2[[#This Row],[CLASIFICADORES ]]+Tabla2[[#This Row],[ENTRENADORES]]+Tabla2[[#This Row],[SUBTOTAL]]</f>
        <v>0</v>
      </c>
      <c r="S16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2" s="131"/>
      <c r="U162" s="131"/>
      <c r="V162" s="131"/>
      <c r="W162" s="131"/>
      <c r="X162" s="131"/>
      <c r="Y16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2" s="131"/>
      <c r="AA162" s="131"/>
      <c r="AB162" s="131"/>
      <c r="AC162" s="130">
        <f>Tabla2[[#This Row],[SUBTOTAL2]]+Tabla2[[#This Row],[SUBTOTAL3]]+Tabla2[[#This Row],[VALOR TOTAL DE ALOJAMIENTO]]+Tabla2[[#This Row],[VALOR TOTAL DE INSCRIPCIONES]]+Tabla2[[#This Row],[INDUMENTARIA DEPORTIVA]]</f>
        <v>0</v>
      </c>
      <c r="AD162">
        <f>Tabla2[[#This Row],[TOTA PARTICIPANTES ]]</f>
        <v>0</v>
      </c>
    </row>
    <row r="163" spans="1:30">
      <c r="A163" s="127"/>
      <c r="B163" s="1"/>
      <c r="C163" s="1"/>
      <c r="D163" s="127"/>
      <c r="E163" s="127"/>
      <c r="F163" s="1"/>
      <c r="G163" s="1"/>
      <c r="H163" s="127"/>
      <c r="I163" s="127"/>
      <c r="J163" s="127"/>
      <c r="K163" s="127">
        <f>Tabla2[[#This Row],[HOMBRES]]+Tabla2[[#This Row],[MUJERES]]</f>
        <v>0</v>
      </c>
      <c r="L163" s="127"/>
      <c r="M163" s="127"/>
      <c r="N163" s="127"/>
      <c r="O163" s="91">
        <f>Tabla2[[#This Row],[CANTIDAD APOYOS   LOGISTICOS, BIOMEDICOS
Y PRENSA ]]+Tabla2[[#This Row],[CLASIFICADORES ]]+Tabla2[[#This Row],[ENTRENADORES]]+Tabla2[[#This Row],[SUBTOTAL]]</f>
        <v>0</v>
      </c>
      <c r="S16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3" s="131"/>
      <c r="U163" s="131"/>
      <c r="V163" s="131"/>
      <c r="W163" s="131"/>
      <c r="X163" s="131"/>
      <c r="Y16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3" s="131"/>
      <c r="AA163" s="131"/>
      <c r="AB163" s="131"/>
      <c r="AC163" s="130">
        <f>Tabla2[[#This Row],[SUBTOTAL2]]+Tabla2[[#This Row],[SUBTOTAL3]]+Tabla2[[#This Row],[VALOR TOTAL DE ALOJAMIENTO]]+Tabla2[[#This Row],[VALOR TOTAL DE INSCRIPCIONES]]+Tabla2[[#This Row],[INDUMENTARIA DEPORTIVA]]</f>
        <v>0</v>
      </c>
      <c r="AD163">
        <f>Tabla2[[#This Row],[TOTA PARTICIPANTES ]]</f>
        <v>0</v>
      </c>
    </row>
    <row r="164" spans="1:30">
      <c r="A164" s="127"/>
      <c r="B164" s="1"/>
      <c r="C164" s="1"/>
      <c r="D164" s="127"/>
      <c r="E164" s="127"/>
      <c r="F164" s="1"/>
      <c r="G164" s="1"/>
      <c r="H164" s="127"/>
      <c r="I164" s="127"/>
      <c r="J164" s="127"/>
      <c r="K164" s="127">
        <f>Tabla2[[#This Row],[HOMBRES]]+Tabla2[[#This Row],[MUJERES]]</f>
        <v>0</v>
      </c>
      <c r="L164" s="127"/>
      <c r="M164" s="127"/>
      <c r="N164" s="127"/>
      <c r="O164" s="91">
        <f>Tabla2[[#This Row],[CANTIDAD APOYOS   LOGISTICOS, BIOMEDICOS
Y PRENSA ]]+Tabla2[[#This Row],[CLASIFICADORES ]]+Tabla2[[#This Row],[ENTRENADORES]]+Tabla2[[#This Row],[SUBTOTAL]]</f>
        <v>0</v>
      </c>
      <c r="S16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4" s="131"/>
      <c r="U164" s="131"/>
      <c r="V164" s="131"/>
      <c r="W164" s="131"/>
      <c r="X164" s="131"/>
      <c r="Y16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4" s="131"/>
      <c r="AA164" s="131"/>
      <c r="AB164" s="131"/>
      <c r="AC164" s="130">
        <f>Tabla2[[#This Row],[SUBTOTAL2]]+Tabla2[[#This Row],[SUBTOTAL3]]+Tabla2[[#This Row],[VALOR TOTAL DE ALOJAMIENTO]]+Tabla2[[#This Row],[VALOR TOTAL DE INSCRIPCIONES]]+Tabla2[[#This Row],[INDUMENTARIA DEPORTIVA]]</f>
        <v>0</v>
      </c>
      <c r="AD164">
        <f>Tabla2[[#This Row],[TOTA PARTICIPANTES ]]</f>
        <v>0</v>
      </c>
    </row>
    <row r="165" spans="1:30">
      <c r="A165" s="127"/>
      <c r="B165" s="1"/>
      <c r="C165" s="1"/>
      <c r="D165" s="127"/>
      <c r="E165" s="127"/>
      <c r="F165" s="1"/>
      <c r="G165" s="1"/>
      <c r="H165" s="127"/>
      <c r="I165" s="127"/>
      <c r="J165" s="127"/>
      <c r="K165" s="127">
        <f>Tabla2[[#This Row],[HOMBRES]]+Tabla2[[#This Row],[MUJERES]]</f>
        <v>0</v>
      </c>
      <c r="L165" s="127"/>
      <c r="M165" s="127"/>
      <c r="N165" s="127"/>
      <c r="O165" s="91">
        <f>Tabla2[[#This Row],[CANTIDAD APOYOS   LOGISTICOS, BIOMEDICOS
Y PRENSA ]]+Tabla2[[#This Row],[CLASIFICADORES ]]+Tabla2[[#This Row],[ENTRENADORES]]+Tabla2[[#This Row],[SUBTOTAL]]</f>
        <v>0</v>
      </c>
      <c r="S16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5" s="131"/>
      <c r="U165" s="131"/>
      <c r="V165" s="131"/>
      <c r="W165" s="131"/>
      <c r="X165" s="131"/>
      <c r="Y16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5" s="131"/>
      <c r="AA165" s="131"/>
      <c r="AB165" s="131"/>
      <c r="AC165" s="130">
        <f>Tabla2[[#This Row],[SUBTOTAL2]]+Tabla2[[#This Row],[SUBTOTAL3]]+Tabla2[[#This Row],[VALOR TOTAL DE ALOJAMIENTO]]+Tabla2[[#This Row],[VALOR TOTAL DE INSCRIPCIONES]]+Tabla2[[#This Row],[INDUMENTARIA DEPORTIVA]]</f>
        <v>0</v>
      </c>
      <c r="AD165">
        <f>Tabla2[[#This Row],[TOTA PARTICIPANTES ]]</f>
        <v>0</v>
      </c>
    </row>
    <row r="166" spans="1:30">
      <c r="A166" s="127"/>
      <c r="B166" s="1"/>
      <c r="C166" s="1"/>
      <c r="D166" s="127"/>
      <c r="E166" s="127"/>
      <c r="F166" s="1"/>
      <c r="G166" s="1"/>
      <c r="H166" s="127"/>
      <c r="I166" s="127"/>
      <c r="J166" s="127"/>
      <c r="K166" s="127">
        <f>Tabla2[[#This Row],[HOMBRES]]+Tabla2[[#This Row],[MUJERES]]</f>
        <v>0</v>
      </c>
      <c r="L166" s="127"/>
      <c r="M166" s="127"/>
      <c r="N166" s="127"/>
      <c r="O166" s="91">
        <f>Tabla2[[#This Row],[CANTIDAD APOYOS   LOGISTICOS, BIOMEDICOS
Y PRENSA ]]+Tabla2[[#This Row],[CLASIFICADORES ]]+Tabla2[[#This Row],[ENTRENADORES]]+Tabla2[[#This Row],[SUBTOTAL]]</f>
        <v>0</v>
      </c>
      <c r="S16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6" s="131"/>
      <c r="U166" s="131"/>
      <c r="V166" s="131"/>
      <c r="W166" s="131"/>
      <c r="X166" s="131"/>
      <c r="Y16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6" s="131"/>
      <c r="AA166" s="131"/>
      <c r="AB166" s="131"/>
      <c r="AC166" s="130">
        <f>Tabla2[[#This Row],[SUBTOTAL2]]+Tabla2[[#This Row],[SUBTOTAL3]]+Tabla2[[#This Row],[VALOR TOTAL DE ALOJAMIENTO]]+Tabla2[[#This Row],[VALOR TOTAL DE INSCRIPCIONES]]+Tabla2[[#This Row],[INDUMENTARIA DEPORTIVA]]</f>
        <v>0</v>
      </c>
      <c r="AD166">
        <f>Tabla2[[#This Row],[TOTA PARTICIPANTES ]]</f>
        <v>0</v>
      </c>
    </row>
    <row r="167" spans="1:30">
      <c r="A167" s="127"/>
      <c r="B167" s="1"/>
      <c r="C167" s="1"/>
      <c r="D167" s="127"/>
      <c r="E167" s="127"/>
      <c r="F167" s="1"/>
      <c r="G167" s="1"/>
      <c r="H167" s="127"/>
      <c r="I167" s="127"/>
      <c r="J167" s="127"/>
      <c r="K167" s="127">
        <f>Tabla2[[#This Row],[HOMBRES]]+Tabla2[[#This Row],[MUJERES]]</f>
        <v>0</v>
      </c>
      <c r="L167" s="127"/>
      <c r="M167" s="127"/>
      <c r="N167" s="127"/>
      <c r="O167" s="91">
        <f>Tabla2[[#This Row],[CANTIDAD APOYOS   LOGISTICOS, BIOMEDICOS
Y PRENSA ]]+Tabla2[[#This Row],[CLASIFICADORES ]]+Tabla2[[#This Row],[ENTRENADORES]]+Tabla2[[#This Row],[SUBTOTAL]]</f>
        <v>0</v>
      </c>
      <c r="S16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7" s="131"/>
      <c r="U167" s="131"/>
      <c r="V167" s="131"/>
      <c r="W167" s="131"/>
      <c r="X167" s="131"/>
      <c r="Y16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7" s="131"/>
      <c r="AA167" s="131"/>
      <c r="AB167" s="131"/>
      <c r="AC167" s="130">
        <f>Tabla2[[#This Row],[SUBTOTAL2]]+Tabla2[[#This Row],[SUBTOTAL3]]+Tabla2[[#This Row],[VALOR TOTAL DE ALOJAMIENTO]]+Tabla2[[#This Row],[VALOR TOTAL DE INSCRIPCIONES]]+Tabla2[[#This Row],[INDUMENTARIA DEPORTIVA]]</f>
        <v>0</v>
      </c>
      <c r="AD167">
        <f>Tabla2[[#This Row],[TOTA PARTICIPANTES ]]</f>
        <v>0</v>
      </c>
    </row>
    <row r="168" spans="1:30">
      <c r="A168" s="127"/>
      <c r="B168" s="1"/>
      <c r="C168" s="1"/>
      <c r="D168" s="127"/>
      <c r="E168" s="127"/>
      <c r="F168" s="1"/>
      <c r="G168" s="1"/>
      <c r="H168" s="127"/>
      <c r="I168" s="127"/>
      <c r="J168" s="127"/>
      <c r="K168" s="127">
        <f>Tabla2[[#This Row],[HOMBRES]]+Tabla2[[#This Row],[MUJERES]]</f>
        <v>0</v>
      </c>
      <c r="L168" s="127"/>
      <c r="M168" s="127"/>
      <c r="N168" s="127"/>
      <c r="O168" s="91">
        <f>Tabla2[[#This Row],[CANTIDAD APOYOS   LOGISTICOS, BIOMEDICOS
Y PRENSA ]]+Tabla2[[#This Row],[CLASIFICADORES ]]+Tabla2[[#This Row],[ENTRENADORES]]+Tabla2[[#This Row],[SUBTOTAL]]</f>
        <v>0</v>
      </c>
      <c r="S16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8" s="131"/>
      <c r="U168" s="131"/>
      <c r="V168" s="131"/>
      <c r="W168" s="131"/>
      <c r="X168" s="131"/>
      <c r="Y16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8" s="131"/>
      <c r="AA168" s="131"/>
      <c r="AB168" s="131"/>
      <c r="AC168" s="130">
        <f>Tabla2[[#This Row],[SUBTOTAL2]]+Tabla2[[#This Row],[SUBTOTAL3]]+Tabla2[[#This Row],[VALOR TOTAL DE ALOJAMIENTO]]+Tabla2[[#This Row],[VALOR TOTAL DE INSCRIPCIONES]]+Tabla2[[#This Row],[INDUMENTARIA DEPORTIVA]]</f>
        <v>0</v>
      </c>
      <c r="AD168">
        <f>Tabla2[[#This Row],[TOTA PARTICIPANTES ]]</f>
        <v>0</v>
      </c>
    </row>
    <row r="169" spans="1:30">
      <c r="A169" s="127"/>
      <c r="B169" s="1"/>
      <c r="C169" s="1"/>
      <c r="D169" s="127"/>
      <c r="E169" s="127"/>
      <c r="F169" s="1"/>
      <c r="G169" s="1"/>
      <c r="H169" s="127"/>
      <c r="I169" s="127"/>
      <c r="J169" s="127"/>
      <c r="K169" s="127">
        <f>Tabla2[[#This Row],[HOMBRES]]+Tabla2[[#This Row],[MUJERES]]</f>
        <v>0</v>
      </c>
      <c r="L169" s="127"/>
      <c r="M169" s="127"/>
      <c r="N169" s="127"/>
      <c r="O169" s="91">
        <f>Tabla2[[#This Row],[CANTIDAD APOYOS   LOGISTICOS, BIOMEDICOS
Y PRENSA ]]+Tabla2[[#This Row],[CLASIFICADORES ]]+Tabla2[[#This Row],[ENTRENADORES]]+Tabla2[[#This Row],[SUBTOTAL]]</f>
        <v>0</v>
      </c>
      <c r="S16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69" s="131"/>
      <c r="U169" s="131"/>
      <c r="V169" s="131"/>
      <c r="W169" s="131"/>
      <c r="X169" s="131"/>
      <c r="Y16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69" s="131"/>
      <c r="AA169" s="131"/>
      <c r="AB169" s="131"/>
      <c r="AC169" s="130">
        <f>Tabla2[[#This Row],[SUBTOTAL2]]+Tabla2[[#This Row],[SUBTOTAL3]]+Tabla2[[#This Row],[VALOR TOTAL DE ALOJAMIENTO]]+Tabla2[[#This Row],[VALOR TOTAL DE INSCRIPCIONES]]+Tabla2[[#This Row],[INDUMENTARIA DEPORTIVA]]</f>
        <v>0</v>
      </c>
      <c r="AD169">
        <f>Tabla2[[#This Row],[TOTA PARTICIPANTES ]]</f>
        <v>0</v>
      </c>
    </row>
    <row r="170" spans="1:30">
      <c r="A170" s="127"/>
      <c r="B170" s="1"/>
      <c r="C170" s="1"/>
      <c r="D170" s="127"/>
      <c r="E170" s="127"/>
      <c r="F170" s="1"/>
      <c r="G170" s="1"/>
      <c r="H170" s="127"/>
      <c r="I170" s="127"/>
      <c r="J170" s="127"/>
      <c r="K170" s="127">
        <f>Tabla2[[#This Row],[HOMBRES]]+Tabla2[[#This Row],[MUJERES]]</f>
        <v>0</v>
      </c>
      <c r="L170" s="127"/>
      <c r="M170" s="127"/>
      <c r="N170" s="127"/>
      <c r="O170" s="91">
        <f>Tabla2[[#This Row],[CANTIDAD APOYOS   LOGISTICOS, BIOMEDICOS
Y PRENSA ]]+Tabla2[[#This Row],[CLASIFICADORES ]]+Tabla2[[#This Row],[ENTRENADORES]]+Tabla2[[#This Row],[SUBTOTAL]]</f>
        <v>0</v>
      </c>
      <c r="S17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0" s="131"/>
      <c r="U170" s="131"/>
      <c r="V170" s="131"/>
      <c r="W170" s="131"/>
      <c r="X170" s="131"/>
      <c r="Y17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0" s="131"/>
      <c r="AA170" s="131"/>
      <c r="AB170" s="131"/>
      <c r="AC170" s="130">
        <f>Tabla2[[#This Row],[SUBTOTAL2]]+Tabla2[[#This Row],[SUBTOTAL3]]+Tabla2[[#This Row],[VALOR TOTAL DE ALOJAMIENTO]]+Tabla2[[#This Row],[VALOR TOTAL DE INSCRIPCIONES]]+Tabla2[[#This Row],[INDUMENTARIA DEPORTIVA]]</f>
        <v>0</v>
      </c>
      <c r="AD170">
        <f>Tabla2[[#This Row],[TOTA PARTICIPANTES ]]</f>
        <v>0</v>
      </c>
    </row>
    <row r="171" spans="1:30">
      <c r="A171" s="127"/>
      <c r="B171" s="1"/>
      <c r="C171" s="1"/>
      <c r="D171" s="127"/>
      <c r="E171" s="127"/>
      <c r="F171" s="1"/>
      <c r="G171" s="1"/>
      <c r="H171" s="127"/>
      <c r="I171" s="127"/>
      <c r="J171" s="127"/>
      <c r="K171" s="127">
        <f>Tabla2[[#This Row],[HOMBRES]]+Tabla2[[#This Row],[MUJERES]]</f>
        <v>0</v>
      </c>
      <c r="L171" s="127"/>
      <c r="M171" s="127"/>
      <c r="N171" s="127"/>
      <c r="O171" s="91">
        <f>Tabla2[[#This Row],[CANTIDAD APOYOS   LOGISTICOS, BIOMEDICOS
Y PRENSA ]]+Tabla2[[#This Row],[CLASIFICADORES ]]+Tabla2[[#This Row],[ENTRENADORES]]+Tabla2[[#This Row],[SUBTOTAL]]</f>
        <v>0</v>
      </c>
      <c r="S17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1" s="131"/>
      <c r="U171" s="131"/>
      <c r="V171" s="131"/>
      <c r="W171" s="131"/>
      <c r="X171" s="131"/>
      <c r="Y17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1" s="131"/>
      <c r="AA171" s="131"/>
      <c r="AB171" s="131"/>
      <c r="AC171" s="130">
        <f>Tabla2[[#This Row],[SUBTOTAL2]]+Tabla2[[#This Row],[SUBTOTAL3]]+Tabla2[[#This Row],[VALOR TOTAL DE ALOJAMIENTO]]+Tabla2[[#This Row],[VALOR TOTAL DE INSCRIPCIONES]]+Tabla2[[#This Row],[INDUMENTARIA DEPORTIVA]]</f>
        <v>0</v>
      </c>
      <c r="AD171">
        <f>Tabla2[[#This Row],[TOTA PARTICIPANTES ]]</f>
        <v>0</v>
      </c>
    </row>
    <row r="172" spans="1:30">
      <c r="A172" s="127"/>
      <c r="B172" s="1"/>
      <c r="C172" s="1"/>
      <c r="D172" s="127"/>
      <c r="E172" s="127"/>
      <c r="F172" s="1"/>
      <c r="G172" s="1"/>
      <c r="H172" s="127"/>
      <c r="I172" s="127"/>
      <c r="J172" s="127"/>
      <c r="K172" s="127">
        <f>Tabla2[[#This Row],[HOMBRES]]+Tabla2[[#This Row],[MUJERES]]</f>
        <v>0</v>
      </c>
      <c r="L172" s="127"/>
      <c r="M172" s="127"/>
      <c r="N172" s="127"/>
      <c r="O172" s="91">
        <f>Tabla2[[#This Row],[CANTIDAD APOYOS   LOGISTICOS, BIOMEDICOS
Y PRENSA ]]+Tabla2[[#This Row],[CLASIFICADORES ]]+Tabla2[[#This Row],[ENTRENADORES]]+Tabla2[[#This Row],[SUBTOTAL]]</f>
        <v>0</v>
      </c>
      <c r="S17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2" s="131"/>
      <c r="U172" s="131"/>
      <c r="V172" s="131"/>
      <c r="W172" s="131"/>
      <c r="X172" s="131"/>
      <c r="Y17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2" s="131"/>
      <c r="AA172" s="131"/>
      <c r="AB172" s="131"/>
      <c r="AC172" s="130">
        <f>Tabla2[[#This Row],[SUBTOTAL2]]+Tabla2[[#This Row],[SUBTOTAL3]]+Tabla2[[#This Row],[VALOR TOTAL DE ALOJAMIENTO]]+Tabla2[[#This Row],[VALOR TOTAL DE INSCRIPCIONES]]+Tabla2[[#This Row],[INDUMENTARIA DEPORTIVA]]</f>
        <v>0</v>
      </c>
      <c r="AD172">
        <f>Tabla2[[#This Row],[TOTA PARTICIPANTES ]]</f>
        <v>0</v>
      </c>
    </row>
    <row r="173" spans="1:30">
      <c r="A173" s="127"/>
      <c r="B173" s="1"/>
      <c r="C173" s="1"/>
      <c r="D173" s="127"/>
      <c r="E173" s="127"/>
      <c r="F173" s="1"/>
      <c r="G173" s="1"/>
      <c r="H173" s="127"/>
      <c r="I173" s="127"/>
      <c r="J173" s="127"/>
      <c r="K173" s="127">
        <f>Tabla2[[#This Row],[HOMBRES]]+Tabla2[[#This Row],[MUJERES]]</f>
        <v>0</v>
      </c>
      <c r="L173" s="127"/>
      <c r="M173" s="127"/>
      <c r="N173" s="127"/>
      <c r="O173" s="91">
        <f>Tabla2[[#This Row],[CANTIDAD APOYOS   LOGISTICOS, BIOMEDICOS
Y PRENSA ]]+Tabla2[[#This Row],[CLASIFICADORES ]]+Tabla2[[#This Row],[ENTRENADORES]]+Tabla2[[#This Row],[SUBTOTAL]]</f>
        <v>0</v>
      </c>
      <c r="S17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3" s="131"/>
      <c r="U173" s="131"/>
      <c r="V173" s="131"/>
      <c r="W173" s="131"/>
      <c r="X173" s="131"/>
      <c r="Y17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3" s="131"/>
      <c r="AA173" s="131"/>
      <c r="AB173" s="131"/>
      <c r="AC173" s="130">
        <f>Tabla2[[#This Row],[SUBTOTAL2]]+Tabla2[[#This Row],[SUBTOTAL3]]+Tabla2[[#This Row],[VALOR TOTAL DE ALOJAMIENTO]]+Tabla2[[#This Row],[VALOR TOTAL DE INSCRIPCIONES]]+Tabla2[[#This Row],[INDUMENTARIA DEPORTIVA]]</f>
        <v>0</v>
      </c>
      <c r="AD173">
        <f>Tabla2[[#This Row],[TOTA PARTICIPANTES ]]</f>
        <v>0</v>
      </c>
    </row>
    <row r="174" spans="1:30">
      <c r="A174" s="127"/>
      <c r="B174" s="1"/>
      <c r="C174" s="1"/>
      <c r="D174" s="127"/>
      <c r="E174" s="127"/>
      <c r="F174" s="1"/>
      <c r="G174" s="1"/>
      <c r="H174" s="127"/>
      <c r="I174" s="127"/>
      <c r="J174" s="127"/>
      <c r="K174" s="127">
        <f>Tabla2[[#This Row],[HOMBRES]]+Tabla2[[#This Row],[MUJERES]]</f>
        <v>0</v>
      </c>
      <c r="L174" s="127"/>
      <c r="M174" s="127"/>
      <c r="N174" s="127"/>
      <c r="O174" s="91">
        <f>Tabla2[[#This Row],[CANTIDAD APOYOS   LOGISTICOS, BIOMEDICOS
Y PRENSA ]]+Tabla2[[#This Row],[CLASIFICADORES ]]+Tabla2[[#This Row],[ENTRENADORES]]+Tabla2[[#This Row],[SUBTOTAL]]</f>
        <v>0</v>
      </c>
      <c r="S17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4" s="131"/>
      <c r="U174" s="131"/>
      <c r="V174" s="131"/>
      <c r="W174" s="131"/>
      <c r="X174" s="131"/>
      <c r="Y17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4" s="131"/>
      <c r="AA174" s="131"/>
      <c r="AB174" s="131"/>
      <c r="AC174" s="130">
        <f>Tabla2[[#This Row],[SUBTOTAL2]]+Tabla2[[#This Row],[SUBTOTAL3]]+Tabla2[[#This Row],[VALOR TOTAL DE ALOJAMIENTO]]+Tabla2[[#This Row],[VALOR TOTAL DE INSCRIPCIONES]]+Tabla2[[#This Row],[INDUMENTARIA DEPORTIVA]]</f>
        <v>0</v>
      </c>
      <c r="AD174">
        <f>Tabla2[[#This Row],[TOTA PARTICIPANTES ]]</f>
        <v>0</v>
      </c>
    </row>
    <row r="175" spans="1:30">
      <c r="A175" s="127"/>
      <c r="B175" s="1"/>
      <c r="C175" s="1"/>
      <c r="D175" s="127"/>
      <c r="E175" s="127"/>
      <c r="F175" s="1"/>
      <c r="G175" s="1"/>
      <c r="H175" s="127"/>
      <c r="I175" s="127"/>
      <c r="J175" s="127"/>
      <c r="K175" s="127">
        <f>Tabla2[[#This Row],[HOMBRES]]+Tabla2[[#This Row],[MUJERES]]</f>
        <v>0</v>
      </c>
      <c r="L175" s="127"/>
      <c r="M175" s="127"/>
      <c r="N175" s="127"/>
      <c r="O175" s="91">
        <f>Tabla2[[#This Row],[CANTIDAD APOYOS   LOGISTICOS, BIOMEDICOS
Y PRENSA ]]+Tabla2[[#This Row],[CLASIFICADORES ]]+Tabla2[[#This Row],[ENTRENADORES]]+Tabla2[[#This Row],[SUBTOTAL]]</f>
        <v>0</v>
      </c>
      <c r="S17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5" s="131"/>
      <c r="U175" s="131"/>
      <c r="V175" s="131"/>
      <c r="W175" s="131"/>
      <c r="X175" s="131"/>
      <c r="Y17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5" s="131"/>
      <c r="AA175" s="131"/>
      <c r="AB175" s="131"/>
      <c r="AC175" s="130">
        <f>Tabla2[[#This Row],[SUBTOTAL2]]+Tabla2[[#This Row],[SUBTOTAL3]]+Tabla2[[#This Row],[VALOR TOTAL DE ALOJAMIENTO]]+Tabla2[[#This Row],[VALOR TOTAL DE INSCRIPCIONES]]+Tabla2[[#This Row],[INDUMENTARIA DEPORTIVA]]</f>
        <v>0</v>
      </c>
      <c r="AD175">
        <f>Tabla2[[#This Row],[TOTA PARTICIPANTES ]]</f>
        <v>0</v>
      </c>
    </row>
    <row r="176" spans="1:30">
      <c r="A176" s="127"/>
      <c r="B176" s="1"/>
      <c r="C176" s="1"/>
      <c r="D176" s="127"/>
      <c r="E176" s="127"/>
      <c r="F176" s="1"/>
      <c r="G176" s="1"/>
      <c r="H176" s="127"/>
      <c r="I176" s="127"/>
      <c r="J176" s="127"/>
      <c r="K176" s="127">
        <f>Tabla2[[#This Row],[HOMBRES]]+Tabla2[[#This Row],[MUJERES]]</f>
        <v>0</v>
      </c>
      <c r="L176" s="127"/>
      <c r="M176" s="127"/>
      <c r="N176" s="127"/>
      <c r="O176" s="91">
        <f>Tabla2[[#This Row],[CANTIDAD APOYOS   LOGISTICOS, BIOMEDICOS
Y PRENSA ]]+Tabla2[[#This Row],[CLASIFICADORES ]]+Tabla2[[#This Row],[ENTRENADORES]]+Tabla2[[#This Row],[SUBTOTAL]]</f>
        <v>0</v>
      </c>
      <c r="S17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6" s="131"/>
      <c r="U176" s="131"/>
      <c r="V176" s="131"/>
      <c r="W176" s="131"/>
      <c r="X176" s="131"/>
      <c r="Y17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6" s="131"/>
      <c r="AA176" s="131"/>
      <c r="AB176" s="131"/>
      <c r="AC176" s="130">
        <f>Tabla2[[#This Row],[SUBTOTAL2]]+Tabla2[[#This Row],[SUBTOTAL3]]+Tabla2[[#This Row],[VALOR TOTAL DE ALOJAMIENTO]]+Tabla2[[#This Row],[VALOR TOTAL DE INSCRIPCIONES]]+Tabla2[[#This Row],[INDUMENTARIA DEPORTIVA]]</f>
        <v>0</v>
      </c>
      <c r="AD176">
        <f>Tabla2[[#This Row],[TOTA PARTICIPANTES ]]</f>
        <v>0</v>
      </c>
    </row>
    <row r="177" spans="1:30">
      <c r="A177" s="127"/>
      <c r="B177" s="1"/>
      <c r="C177" s="1"/>
      <c r="D177" s="127"/>
      <c r="E177" s="127"/>
      <c r="F177" s="1"/>
      <c r="G177" s="1"/>
      <c r="H177" s="127"/>
      <c r="I177" s="127"/>
      <c r="J177" s="127"/>
      <c r="K177" s="127">
        <f>Tabla2[[#This Row],[HOMBRES]]+Tabla2[[#This Row],[MUJERES]]</f>
        <v>0</v>
      </c>
      <c r="L177" s="127"/>
      <c r="M177" s="127"/>
      <c r="N177" s="127"/>
      <c r="O177" s="91">
        <f>Tabla2[[#This Row],[CANTIDAD APOYOS   LOGISTICOS, BIOMEDICOS
Y PRENSA ]]+Tabla2[[#This Row],[CLASIFICADORES ]]+Tabla2[[#This Row],[ENTRENADORES]]+Tabla2[[#This Row],[SUBTOTAL]]</f>
        <v>0</v>
      </c>
      <c r="S17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7" s="131"/>
      <c r="U177" s="131"/>
      <c r="V177" s="131"/>
      <c r="W177" s="131"/>
      <c r="X177" s="131"/>
      <c r="Y17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7" s="131"/>
      <c r="AA177" s="131"/>
      <c r="AB177" s="131"/>
      <c r="AC177" s="130">
        <f>Tabla2[[#This Row],[SUBTOTAL2]]+Tabla2[[#This Row],[SUBTOTAL3]]+Tabla2[[#This Row],[VALOR TOTAL DE ALOJAMIENTO]]+Tabla2[[#This Row],[VALOR TOTAL DE INSCRIPCIONES]]+Tabla2[[#This Row],[INDUMENTARIA DEPORTIVA]]</f>
        <v>0</v>
      </c>
      <c r="AD177">
        <f>Tabla2[[#This Row],[TOTA PARTICIPANTES ]]</f>
        <v>0</v>
      </c>
    </row>
    <row r="178" spans="1:30">
      <c r="A178" s="127"/>
      <c r="B178" s="1"/>
      <c r="C178" s="1"/>
      <c r="D178" s="127"/>
      <c r="E178" s="127"/>
      <c r="F178" s="1"/>
      <c r="G178" s="1"/>
      <c r="H178" s="127"/>
      <c r="I178" s="127"/>
      <c r="J178" s="127"/>
      <c r="K178" s="127">
        <f>Tabla2[[#This Row],[HOMBRES]]+Tabla2[[#This Row],[MUJERES]]</f>
        <v>0</v>
      </c>
      <c r="L178" s="127"/>
      <c r="M178" s="127"/>
      <c r="N178" s="127"/>
      <c r="O178" s="91">
        <f>Tabla2[[#This Row],[CANTIDAD APOYOS   LOGISTICOS, BIOMEDICOS
Y PRENSA ]]+Tabla2[[#This Row],[CLASIFICADORES ]]+Tabla2[[#This Row],[ENTRENADORES]]+Tabla2[[#This Row],[SUBTOTAL]]</f>
        <v>0</v>
      </c>
      <c r="S17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8" s="131"/>
      <c r="U178" s="131"/>
      <c r="V178" s="131"/>
      <c r="W178" s="131"/>
      <c r="X178" s="131"/>
      <c r="Y17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8" s="131"/>
      <c r="AA178" s="131"/>
      <c r="AB178" s="131"/>
      <c r="AC178" s="130">
        <f>Tabla2[[#This Row],[SUBTOTAL2]]+Tabla2[[#This Row],[SUBTOTAL3]]+Tabla2[[#This Row],[VALOR TOTAL DE ALOJAMIENTO]]+Tabla2[[#This Row],[VALOR TOTAL DE INSCRIPCIONES]]+Tabla2[[#This Row],[INDUMENTARIA DEPORTIVA]]</f>
        <v>0</v>
      </c>
      <c r="AD178">
        <f>Tabla2[[#This Row],[TOTA PARTICIPANTES ]]</f>
        <v>0</v>
      </c>
    </row>
    <row r="179" spans="1:30">
      <c r="A179" s="127"/>
      <c r="B179" s="1"/>
      <c r="C179" s="1"/>
      <c r="D179" s="127"/>
      <c r="E179" s="127"/>
      <c r="F179" s="1"/>
      <c r="G179" s="1"/>
      <c r="H179" s="127"/>
      <c r="I179" s="127"/>
      <c r="J179" s="127"/>
      <c r="K179" s="127">
        <f>Tabla2[[#This Row],[HOMBRES]]+Tabla2[[#This Row],[MUJERES]]</f>
        <v>0</v>
      </c>
      <c r="L179" s="127"/>
      <c r="M179" s="127"/>
      <c r="N179" s="127"/>
      <c r="O179" s="91">
        <f>Tabla2[[#This Row],[CANTIDAD APOYOS   LOGISTICOS, BIOMEDICOS
Y PRENSA ]]+Tabla2[[#This Row],[CLASIFICADORES ]]+Tabla2[[#This Row],[ENTRENADORES]]+Tabla2[[#This Row],[SUBTOTAL]]</f>
        <v>0</v>
      </c>
      <c r="S17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79" s="131"/>
      <c r="U179" s="131"/>
      <c r="V179" s="131"/>
      <c r="W179" s="131"/>
      <c r="X179" s="131"/>
      <c r="Y17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79" s="131"/>
      <c r="AA179" s="131"/>
      <c r="AB179" s="131"/>
      <c r="AC179" s="130">
        <f>Tabla2[[#This Row],[SUBTOTAL2]]+Tabla2[[#This Row],[SUBTOTAL3]]+Tabla2[[#This Row],[VALOR TOTAL DE ALOJAMIENTO]]+Tabla2[[#This Row],[VALOR TOTAL DE INSCRIPCIONES]]+Tabla2[[#This Row],[INDUMENTARIA DEPORTIVA]]</f>
        <v>0</v>
      </c>
      <c r="AD179">
        <f>Tabla2[[#This Row],[TOTA PARTICIPANTES ]]</f>
        <v>0</v>
      </c>
    </row>
    <row r="180" spans="1:30">
      <c r="A180" s="127"/>
      <c r="B180" s="1"/>
      <c r="C180" s="1"/>
      <c r="D180" s="127"/>
      <c r="E180" s="127"/>
      <c r="F180" s="1"/>
      <c r="G180" s="1"/>
      <c r="H180" s="127"/>
      <c r="I180" s="127"/>
      <c r="J180" s="127"/>
      <c r="K180" s="127">
        <f>Tabla2[[#This Row],[HOMBRES]]+Tabla2[[#This Row],[MUJERES]]</f>
        <v>0</v>
      </c>
      <c r="L180" s="127"/>
      <c r="M180" s="127"/>
      <c r="N180" s="127"/>
      <c r="O180" s="91">
        <f>Tabla2[[#This Row],[CANTIDAD APOYOS   LOGISTICOS, BIOMEDICOS
Y PRENSA ]]+Tabla2[[#This Row],[CLASIFICADORES ]]+Tabla2[[#This Row],[ENTRENADORES]]+Tabla2[[#This Row],[SUBTOTAL]]</f>
        <v>0</v>
      </c>
      <c r="S18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0" s="131"/>
      <c r="U180" s="131"/>
      <c r="V180" s="131"/>
      <c r="W180" s="131"/>
      <c r="X180" s="131"/>
      <c r="Y18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0" s="131"/>
      <c r="AA180" s="131"/>
      <c r="AB180" s="131"/>
      <c r="AC180" s="130">
        <f>Tabla2[[#This Row],[SUBTOTAL2]]+Tabla2[[#This Row],[SUBTOTAL3]]+Tabla2[[#This Row],[VALOR TOTAL DE ALOJAMIENTO]]+Tabla2[[#This Row],[VALOR TOTAL DE INSCRIPCIONES]]+Tabla2[[#This Row],[INDUMENTARIA DEPORTIVA]]</f>
        <v>0</v>
      </c>
      <c r="AD180">
        <f>Tabla2[[#This Row],[TOTA PARTICIPANTES ]]</f>
        <v>0</v>
      </c>
    </row>
    <row r="181" spans="1:30">
      <c r="A181" s="127"/>
      <c r="B181" s="1"/>
      <c r="C181" s="1"/>
      <c r="D181" s="127"/>
      <c r="E181" s="127"/>
      <c r="F181" s="1"/>
      <c r="G181" s="1"/>
      <c r="H181" s="127"/>
      <c r="I181" s="127"/>
      <c r="J181" s="127"/>
      <c r="K181" s="127">
        <f>Tabla2[[#This Row],[HOMBRES]]+Tabla2[[#This Row],[MUJERES]]</f>
        <v>0</v>
      </c>
      <c r="L181" s="127"/>
      <c r="M181" s="127"/>
      <c r="N181" s="127"/>
      <c r="O181" s="91">
        <f>Tabla2[[#This Row],[CANTIDAD APOYOS   LOGISTICOS, BIOMEDICOS
Y PRENSA ]]+Tabla2[[#This Row],[CLASIFICADORES ]]+Tabla2[[#This Row],[ENTRENADORES]]+Tabla2[[#This Row],[SUBTOTAL]]</f>
        <v>0</v>
      </c>
      <c r="S18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1" s="131"/>
      <c r="U181" s="131"/>
      <c r="V181" s="131"/>
      <c r="W181" s="131"/>
      <c r="X181" s="131"/>
      <c r="Y18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1" s="131"/>
      <c r="AA181" s="131"/>
      <c r="AB181" s="131"/>
      <c r="AC181" s="130">
        <f>Tabla2[[#This Row],[SUBTOTAL2]]+Tabla2[[#This Row],[SUBTOTAL3]]+Tabla2[[#This Row],[VALOR TOTAL DE ALOJAMIENTO]]+Tabla2[[#This Row],[VALOR TOTAL DE INSCRIPCIONES]]+Tabla2[[#This Row],[INDUMENTARIA DEPORTIVA]]</f>
        <v>0</v>
      </c>
      <c r="AD181">
        <f>Tabla2[[#This Row],[TOTA PARTICIPANTES ]]</f>
        <v>0</v>
      </c>
    </row>
    <row r="182" spans="1:30">
      <c r="A182" s="127"/>
      <c r="B182" s="1"/>
      <c r="C182" s="1"/>
      <c r="D182" s="127"/>
      <c r="E182" s="127"/>
      <c r="F182" s="1"/>
      <c r="G182" s="1"/>
      <c r="H182" s="127"/>
      <c r="I182" s="127"/>
      <c r="J182" s="127"/>
      <c r="K182" s="127">
        <f>Tabla2[[#This Row],[HOMBRES]]+Tabla2[[#This Row],[MUJERES]]</f>
        <v>0</v>
      </c>
      <c r="L182" s="127"/>
      <c r="M182" s="127"/>
      <c r="N182" s="127"/>
      <c r="O182" s="91">
        <f>Tabla2[[#This Row],[CANTIDAD APOYOS   LOGISTICOS, BIOMEDICOS
Y PRENSA ]]+Tabla2[[#This Row],[CLASIFICADORES ]]+Tabla2[[#This Row],[ENTRENADORES]]+Tabla2[[#This Row],[SUBTOTAL]]</f>
        <v>0</v>
      </c>
      <c r="S18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2" s="131"/>
      <c r="U182" s="131"/>
      <c r="V182" s="131"/>
      <c r="W182" s="131"/>
      <c r="X182" s="131"/>
      <c r="Y18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2" s="131"/>
      <c r="AA182" s="131"/>
      <c r="AB182" s="131"/>
      <c r="AC182" s="130">
        <f>Tabla2[[#This Row],[SUBTOTAL2]]+Tabla2[[#This Row],[SUBTOTAL3]]+Tabla2[[#This Row],[VALOR TOTAL DE ALOJAMIENTO]]+Tabla2[[#This Row],[VALOR TOTAL DE INSCRIPCIONES]]+Tabla2[[#This Row],[INDUMENTARIA DEPORTIVA]]</f>
        <v>0</v>
      </c>
      <c r="AD182">
        <f>Tabla2[[#This Row],[TOTA PARTICIPANTES ]]</f>
        <v>0</v>
      </c>
    </row>
    <row r="183" spans="1:30">
      <c r="A183" s="127"/>
      <c r="B183" s="1"/>
      <c r="C183" s="1"/>
      <c r="D183" s="127"/>
      <c r="E183" s="127"/>
      <c r="F183" s="1"/>
      <c r="G183" s="1"/>
      <c r="H183" s="127"/>
      <c r="I183" s="127"/>
      <c r="J183" s="127"/>
      <c r="K183" s="127">
        <f>Tabla2[[#This Row],[HOMBRES]]+Tabla2[[#This Row],[MUJERES]]</f>
        <v>0</v>
      </c>
      <c r="L183" s="127"/>
      <c r="M183" s="127"/>
      <c r="N183" s="127"/>
      <c r="O183" s="91">
        <f>Tabla2[[#This Row],[CANTIDAD APOYOS   LOGISTICOS, BIOMEDICOS
Y PRENSA ]]+Tabla2[[#This Row],[CLASIFICADORES ]]+Tabla2[[#This Row],[ENTRENADORES]]+Tabla2[[#This Row],[SUBTOTAL]]</f>
        <v>0</v>
      </c>
      <c r="S18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3" s="131"/>
      <c r="U183" s="131"/>
      <c r="V183" s="131"/>
      <c r="W183" s="131"/>
      <c r="X183" s="131"/>
      <c r="Y18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3" s="131"/>
      <c r="AA183" s="131"/>
      <c r="AB183" s="131"/>
      <c r="AC183" s="130">
        <f>Tabla2[[#This Row],[SUBTOTAL2]]+Tabla2[[#This Row],[SUBTOTAL3]]+Tabla2[[#This Row],[VALOR TOTAL DE ALOJAMIENTO]]+Tabla2[[#This Row],[VALOR TOTAL DE INSCRIPCIONES]]+Tabla2[[#This Row],[INDUMENTARIA DEPORTIVA]]</f>
        <v>0</v>
      </c>
      <c r="AD183">
        <f>Tabla2[[#This Row],[TOTA PARTICIPANTES ]]</f>
        <v>0</v>
      </c>
    </row>
    <row r="184" spans="1:30">
      <c r="A184" s="127"/>
      <c r="B184" s="1"/>
      <c r="C184" s="1"/>
      <c r="D184" s="127"/>
      <c r="E184" s="127"/>
      <c r="F184" s="1"/>
      <c r="G184" s="1"/>
      <c r="H184" s="127"/>
      <c r="I184" s="127"/>
      <c r="J184" s="127"/>
      <c r="K184" s="127">
        <f>Tabla2[[#This Row],[HOMBRES]]+Tabla2[[#This Row],[MUJERES]]</f>
        <v>0</v>
      </c>
      <c r="L184" s="127"/>
      <c r="M184" s="127"/>
      <c r="N184" s="127"/>
      <c r="O184" s="91">
        <f>Tabla2[[#This Row],[CANTIDAD APOYOS   LOGISTICOS, BIOMEDICOS
Y PRENSA ]]+Tabla2[[#This Row],[CLASIFICADORES ]]+Tabla2[[#This Row],[ENTRENADORES]]+Tabla2[[#This Row],[SUBTOTAL]]</f>
        <v>0</v>
      </c>
      <c r="S18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4" s="131"/>
      <c r="U184" s="131"/>
      <c r="V184" s="131"/>
      <c r="W184" s="131"/>
      <c r="X184" s="131"/>
      <c r="Y18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4" s="131"/>
      <c r="AA184" s="131"/>
      <c r="AB184" s="131"/>
      <c r="AC184" s="130">
        <f>Tabla2[[#This Row],[SUBTOTAL2]]+Tabla2[[#This Row],[SUBTOTAL3]]+Tabla2[[#This Row],[VALOR TOTAL DE ALOJAMIENTO]]+Tabla2[[#This Row],[VALOR TOTAL DE INSCRIPCIONES]]+Tabla2[[#This Row],[INDUMENTARIA DEPORTIVA]]</f>
        <v>0</v>
      </c>
      <c r="AD184">
        <f>Tabla2[[#This Row],[TOTA PARTICIPANTES ]]</f>
        <v>0</v>
      </c>
    </row>
    <row r="185" spans="1:30">
      <c r="A185" s="127"/>
      <c r="B185" s="1"/>
      <c r="C185" s="1"/>
      <c r="D185" s="127"/>
      <c r="E185" s="127"/>
      <c r="F185" s="1"/>
      <c r="G185" s="1"/>
      <c r="H185" s="127"/>
      <c r="I185" s="127"/>
      <c r="J185" s="127"/>
      <c r="K185" s="127">
        <f>Tabla2[[#This Row],[HOMBRES]]+Tabla2[[#This Row],[MUJERES]]</f>
        <v>0</v>
      </c>
      <c r="L185" s="127"/>
      <c r="M185" s="127"/>
      <c r="N185" s="127"/>
      <c r="O185" s="91">
        <f>Tabla2[[#This Row],[CANTIDAD APOYOS   LOGISTICOS, BIOMEDICOS
Y PRENSA ]]+Tabla2[[#This Row],[CLASIFICADORES ]]+Tabla2[[#This Row],[ENTRENADORES]]+Tabla2[[#This Row],[SUBTOTAL]]</f>
        <v>0</v>
      </c>
      <c r="S18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5" s="131"/>
      <c r="U185" s="131"/>
      <c r="V185" s="131"/>
      <c r="W185" s="131"/>
      <c r="X185" s="131"/>
      <c r="Y18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5" s="131"/>
      <c r="AA185" s="131"/>
      <c r="AB185" s="131"/>
      <c r="AC185" s="130">
        <f>Tabla2[[#This Row],[SUBTOTAL2]]+Tabla2[[#This Row],[SUBTOTAL3]]+Tabla2[[#This Row],[VALOR TOTAL DE ALOJAMIENTO]]+Tabla2[[#This Row],[VALOR TOTAL DE INSCRIPCIONES]]+Tabla2[[#This Row],[INDUMENTARIA DEPORTIVA]]</f>
        <v>0</v>
      </c>
      <c r="AD185">
        <f>Tabla2[[#This Row],[TOTA PARTICIPANTES ]]</f>
        <v>0</v>
      </c>
    </row>
    <row r="186" spans="1:30">
      <c r="A186" s="127"/>
      <c r="B186" s="1"/>
      <c r="C186" s="1"/>
      <c r="D186" s="127"/>
      <c r="E186" s="127"/>
      <c r="F186" s="1"/>
      <c r="G186" s="1"/>
      <c r="H186" s="127"/>
      <c r="I186" s="127"/>
      <c r="J186" s="127"/>
      <c r="K186" s="127">
        <f>Tabla2[[#This Row],[HOMBRES]]+Tabla2[[#This Row],[MUJERES]]</f>
        <v>0</v>
      </c>
      <c r="L186" s="127"/>
      <c r="M186" s="127"/>
      <c r="N186" s="127"/>
      <c r="O186" s="91">
        <f>Tabla2[[#This Row],[CANTIDAD APOYOS   LOGISTICOS, BIOMEDICOS
Y PRENSA ]]+Tabla2[[#This Row],[CLASIFICADORES ]]+Tabla2[[#This Row],[ENTRENADORES]]+Tabla2[[#This Row],[SUBTOTAL]]</f>
        <v>0</v>
      </c>
      <c r="S18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6" s="131"/>
      <c r="U186" s="131"/>
      <c r="V186" s="131"/>
      <c r="W186" s="131"/>
      <c r="X186" s="131"/>
      <c r="Y18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6" s="131"/>
      <c r="AA186" s="131"/>
      <c r="AB186" s="131"/>
      <c r="AC186" s="130">
        <f>Tabla2[[#This Row],[SUBTOTAL2]]+Tabla2[[#This Row],[SUBTOTAL3]]+Tabla2[[#This Row],[VALOR TOTAL DE ALOJAMIENTO]]+Tabla2[[#This Row],[VALOR TOTAL DE INSCRIPCIONES]]+Tabla2[[#This Row],[INDUMENTARIA DEPORTIVA]]</f>
        <v>0</v>
      </c>
      <c r="AD186">
        <f>Tabla2[[#This Row],[TOTA PARTICIPANTES ]]</f>
        <v>0</v>
      </c>
    </row>
    <row r="187" spans="1:30">
      <c r="A187" s="127"/>
      <c r="B187" s="1"/>
      <c r="C187" s="1"/>
      <c r="D187" s="127"/>
      <c r="E187" s="127"/>
      <c r="F187" s="1"/>
      <c r="G187" s="1"/>
      <c r="H187" s="127"/>
      <c r="I187" s="127"/>
      <c r="J187" s="127"/>
      <c r="K187" s="127">
        <f>Tabla2[[#This Row],[HOMBRES]]+Tabla2[[#This Row],[MUJERES]]</f>
        <v>0</v>
      </c>
      <c r="L187" s="127"/>
      <c r="M187" s="127"/>
      <c r="N187" s="127"/>
      <c r="O187" s="91">
        <f>Tabla2[[#This Row],[CANTIDAD APOYOS   LOGISTICOS, BIOMEDICOS
Y PRENSA ]]+Tabla2[[#This Row],[CLASIFICADORES ]]+Tabla2[[#This Row],[ENTRENADORES]]+Tabla2[[#This Row],[SUBTOTAL]]</f>
        <v>0</v>
      </c>
      <c r="S18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7" s="131"/>
      <c r="U187" s="131"/>
      <c r="V187" s="131"/>
      <c r="W187" s="131"/>
      <c r="X187" s="131"/>
      <c r="Y18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7" s="131"/>
      <c r="AA187" s="131"/>
      <c r="AB187" s="131"/>
      <c r="AC187" s="130">
        <f>Tabla2[[#This Row],[SUBTOTAL2]]+Tabla2[[#This Row],[SUBTOTAL3]]+Tabla2[[#This Row],[VALOR TOTAL DE ALOJAMIENTO]]+Tabla2[[#This Row],[VALOR TOTAL DE INSCRIPCIONES]]+Tabla2[[#This Row],[INDUMENTARIA DEPORTIVA]]</f>
        <v>0</v>
      </c>
      <c r="AD187">
        <f>Tabla2[[#This Row],[TOTA PARTICIPANTES ]]</f>
        <v>0</v>
      </c>
    </row>
    <row r="188" spans="1:30">
      <c r="A188" s="127"/>
      <c r="B188" s="1"/>
      <c r="C188" s="1"/>
      <c r="D188" s="127"/>
      <c r="E188" s="127"/>
      <c r="F188" s="1"/>
      <c r="G188" s="1"/>
      <c r="H188" s="127"/>
      <c r="I188" s="127"/>
      <c r="J188" s="127"/>
      <c r="K188" s="127">
        <f>Tabla2[[#This Row],[HOMBRES]]+Tabla2[[#This Row],[MUJERES]]</f>
        <v>0</v>
      </c>
      <c r="L188" s="127"/>
      <c r="M188" s="127"/>
      <c r="N188" s="127"/>
      <c r="O188" s="91">
        <f>Tabla2[[#This Row],[CANTIDAD APOYOS   LOGISTICOS, BIOMEDICOS
Y PRENSA ]]+Tabla2[[#This Row],[CLASIFICADORES ]]+Tabla2[[#This Row],[ENTRENADORES]]+Tabla2[[#This Row],[SUBTOTAL]]</f>
        <v>0</v>
      </c>
      <c r="S18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8" s="131"/>
      <c r="U188" s="131"/>
      <c r="V188" s="131"/>
      <c r="W188" s="131"/>
      <c r="X188" s="131"/>
      <c r="Y18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8" s="131"/>
      <c r="AA188" s="131"/>
      <c r="AB188" s="131"/>
      <c r="AC188" s="130">
        <f>Tabla2[[#This Row],[SUBTOTAL2]]+Tabla2[[#This Row],[SUBTOTAL3]]+Tabla2[[#This Row],[VALOR TOTAL DE ALOJAMIENTO]]+Tabla2[[#This Row],[VALOR TOTAL DE INSCRIPCIONES]]+Tabla2[[#This Row],[INDUMENTARIA DEPORTIVA]]</f>
        <v>0</v>
      </c>
      <c r="AD188">
        <f>Tabla2[[#This Row],[TOTA PARTICIPANTES ]]</f>
        <v>0</v>
      </c>
    </row>
    <row r="189" spans="1:30">
      <c r="A189" s="127"/>
      <c r="B189" s="1"/>
      <c r="C189" s="1"/>
      <c r="D189" s="127"/>
      <c r="E189" s="127"/>
      <c r="F189" s="1"/>
      <c r="G189" s="1"/>
      <c r="H189" s="127"/>
      <c r="I189" s="127"/>
      <c r="J189" s="127"/>
      <c r="K189" s="127">
        <f>Tabla2[[#This Row],[HOMBRES]]+Tabla2[[#This Row],[MUJERES]]</f>
        <v>0</v>
      </c>
      <c r="L189" s="127"/>
      <c r="M189" s="127"/>
      <c r="N189" s="127"/>
      <c r="O189" s="91">
        <f>Tabla2[[#This Row],[CANTIDAD APOYOS   LOGISTICOS, BIOMEDICOS
Y PRENSA ]]+Tabla2[[#This Row],[CLASIFICADORES ]]+Tabla2[[#This Row],[ENTRENADORES]]+Tabla2[[#This Row],[SUBTOTAL]]</f>
        <v>0</v>
      </c>
      <c r="S18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89" s="131"/>
      <c r="U189" s="131"/>
      <c r="V189" s="131"/>
      <c r="W189" s="131"/>
      <c r="X189" s="131"/>
      <c r="Y18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89" s="131"/>
      <c r="AA189" s="131"/>
      <c r="AB189" s="131"/>
      <c r="AC189" s="130">
        <f>Tabla2[[#This Row],[SUBTOTAL2]]+Tabla2[[#This Row],[SUBTOTAL3]]+Tabla2[[#This Row],[VALOR TOTAL DE ALOJAMIENTO]]+Tabla2[[#This Row],[VALOR TOTAL DE INSCRIPCIONES]]+Tabla2[[#This Row],[INDUMENTARIA DEPORTIVA]]</f>
        <v>0</v>
      </c>
      <c r="AD189">
        <f>Tabla2[[#This Row],[TOTA PARTICIPANTES ]]</f>
        <v>0</v>
      </c>
    </row>
    <row r="190" spans="1:30">
      <c r="A190" s="127"/>
      <c r="B190" s="1"/>
      <c r="C190" s="1"/>
      <c r="D190" s="127"/>
      <c r="E190" s="127"/>
      <c r="F190" s="1"/>
      <c r="G190" s="1"/>
      <c r="H190" s="127"/>
      <c r="I190" s="127"/>
      <c r="J190" s="127"/>
      <c r="K190" s="127">
        <f>Tabla2[[#This Row],[HOMBRES]]+Tabla2[[#This Row],[MUJERES]]</f>
        <v>0</v>
      </c>
      <c r="L190" s="127"/>
      <c r="M190" s="127"/>
      <c r="N190" s="127"/>
      <c r="O190" s="91">
        <f>Tabla2[[#This Row],[CANTIDAD APOYOS   LOGISTICOS, BIOMEDICOS
Y PRENSA ]]+Tabla2[[#This Row],[CLASIFICADORES ]]+Tabla2[[#This Row],[ENTRENADORES]]+Tabla2[[#This Row],[SUBTOTAL]]</f>
        <v>0</v>
      </c>
      <c r="S19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0" s="131"/>
      <c r="U190" s="131"/>
      <c r="V190" s="131"/>
      <c r="W190" s="131"/>
      <c r="X190" s="131"/>
      <c r="Y19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0" s="131"/>
      <c r="AA190" s="131"/>
      <c r="AB190" s="131"/>
      <c r="AC190" s="130">
        <f>Tabla2[[#This Row],[SUBTOTAL2]]+Tabla2[[#This Row],[SUBTOTAL3]]+Tabla2[[#This Row],[VALOR TOTAL DE ALOJAMIENTO]]+Tabla2[[#This Row],[VALOR TOTAL DE INSCRIPCIONES]]+Tabla2[[#This Row],[INDUMENTARIA DEPORTIVA]]</f>
        <v>0</v>
      </c>
      <c r="AD190">
        <f>Tabla2[[#This Row],[TOTA PARTICIPANTES ]]</f>
        <v>0</v>
      </c>
    </row>
    <row r="191" spans="1:30">
      <c r="A191" s="127"/>
      <c r="B191" s="1"/>
      <c r="C191" s="1"/>
      <c r="D191" s="127"/>
      <c r="E191" s="127"/>
      <c r="F191" s="1"/>
      <c r="G191" s="1"/>
      <c r="H191" s="127"/>
      <c r="I191" s="127"/>
      <c r="J191" s="127"/>
      <c r="K191" s="127">
        <f>Tabla2[[#This Row],[HOMBRES]]+Tabla2[[#This Row],[MUJERES]]</f>
        <v>0</v>
      </c>
      <c r="L191" s="127"/>
      <c r="M191" s="127"/>
      <c r="N191" s="127"/>
      <c r="O191" s="91">
        <f>Tabla2[[#This Row],[CANTIDAD APOYOS   LOGISTICOS, BIOMEDICOS
Y PRENSA ]]+Tabla2[[#This Row],[CLASIFICADORES ]]+Tabla2[[#This Row],[ENTRENADORES]]+Tabla2[[#This Row],[SUBTOTAL]]</f>
        <v>0</v>
      </c>
      <c r="S19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1" s="131"/>
      <c r="U191" s="131"/>
      <c r="V191" s="131"/>
      <c r="W191" s="131"/>
      <c r="X191" s="131"/>
      <c r="Y19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1" s="131"/>
      <c r="AA191" s="131"/>
      <c r="AB191" s="131"/>
      <c r="AC191" s="130">
        <f>Tabla2[[#This Row],[SUBTOTAL2]]+Tabla2[[#This Row],[SUBTOTAL3]]+Tabla2[[#This Row],[VALOR TOTAL DE ALOJAMIENTO]]+Tabla2[[#This Row],[VALOR TOTAL DE INSCRIPCIONES]]+Tabla2[[#This Row],[INDUMENTARIA DEPORTIVA]]</f>
        <v>0</v>
      </c>
      <c r="AD191">
        <f>Tabla2[[#This Row],[TOTA PARTICIPANTES ]]</f>
        <v>0</v>
      </c>
    </row>
    <row r="192" spans="1:30">
      <c r="A192" s="127"/>
      <c r="B192" s="1"/>
      <c r="C192" s="1"/>
      <c r="D192" s="127"/>
      <c r="E192" s="127"/>
      <c r="F192" s="1"/>
      <c r="G192" s="1"/>
      <c r="H192" s="127"/>
      <c r="I192" s="127"/>
      <c r="J192" s="127"/>
      <c r="K192" s="127">
        <f>Tabla2[[#This Row],[HOMBRES]]+Tabla2[[#This Row],[MUJERES]]</f>
        <v>0</v>
      </c>
      <c r="L192" s="127"/>
      <c r="M192" s="127"/>
      <c r="N192" s="127"/>
      <c r="O192" s="91">
        <f>Tabla2[[#This Row],[CANTIDAD APOYOS   LOGISTICOS, BIOMEDICOS
Y PRENSA ]]+Tabla2[[#This Row],[CLASIFICADORES ]]+Tabla2[[#This Row],[ENTRENADORES]]+Tabla2[[#This Row],[SUBTOTAL]]</f>
        <v>0</v>
      </c>
      <c r="S19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2" s="131"/>
      <c r="U192" s="131"/>
      <c r="V192" s="131"/>
      <c r="W192" s="131"/>
      <c r="X192" s="131"/>
      <c r="Y19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2" s="131"/>
      <c r="AA192" s="131"/>
      <c r="AB192" s="131"/>
      <c r="AC192" s="130">
        <f>Tabla2[[#This Row],[SUBTOTAL2]]+Tabla2[[#This Row],[SUBTOTAL3]]+Tabla2[[#This Row],[VALOR TOTAL DE ALOJAMIENTO]]+Tabla2[[#This Row],[VALOR TOTAL DE INSCRIPCIONES]]+Tabla2[[#This Row],[INDUMENTARIA DEPORTIVA]]</f>
        <v>0</v>
      </c>
      <c r="AD192">
        <f>Tabla2[[#This Row],[TOTA PARTICIPANTES ]]</f>
        <v>0</v>
      </c>
    </row>
    <row r="193" spans="1:30">
      <c r="A193" s="127"/>
      <c r="B193" s="1"/>
      <c r="C193" s="1"/>
      <c r="D193" s="127"/>
      <c r="E193" s="127"/>
      <c r="F193" s="1"/>
      <c r="G193" s="1"/>
      <c r="H193" s="127"/>
      <c r="I193" s="127"/>
      <c r="J193" s="127"/>
      <c r="K193" s="127">
        <f>Tabla2[[#This Row],[HOMBRES]]+Tabla2[[#This Row],[MUJERES]]</f>
        <v>0</v>
      </c>
      <c r="L193" s="127"/>
      <c r="M193" s="127"/>
      <c r="N193" s="127"/>
      <c r="O193" s="91">
        <f>Tabla2[[#This Row],[CANTIDAD APOYOS   LOGISTICOS, BIOMEDICOS
Y PRENSA ]]+Tabla2[[#This Row],[CLASIFICADORES ]]+Tabla2[[#This Row],[ENTRENADORES]]+Tabla2[[#This Row],[SUBTOTAL]]</f>
        <v>0</v>
      </c>
      <c r="S19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3" s="131"/>
      <c r="U193" s="131"/>
      <c r="V193" s="131"/>
      <c r="W193" s="131"/>
      <c r="X193" s="131"/>
      <c r="Y19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3" s="131"/>
      <c r="AA193" s="131"/>
      <c r="AB193" s="131"/>
      <c r="AC193" s="130">
        <f>Tabla2[[#This Row],[SUBTOTAL2]]+Tabla2[[#This Row],[SUBTOTAL3]]+Tabla2[[#This Row],[VALOR TOTAL DE ALOJAMIENTO]]+Tabla2[[#This Row],[VALOR TOTAL DE INSCRIPCIONES]]+Tabla2[[#This Row],[INDUMENTARIA DEPORTIVA]]</f>
        <v>0</v>
      </c>
      <c r="AD193">
        <f>Tabla2[[#This Row],[TOTA PARTICIPANTES ]]</f>
        <v>0</v>
      </c>
    </row>
    <row r="194" spans="1:30">
      <c r="A194" s="127"/>
      <c r="B194" s="1"/>
      <c r="C194" s="1"/>
      <c r="D194" s="127"/>
      <c r="E194" s="127"/>
      <c r="F194" s="1"/>
      <c r="G194" s="1"/>
      <c r="H194" s="127"/>
      <c r="I194" s="127"/>
      <c r="J194" s="127"/>
      <c r="K194" s="127">
        <f>Tabla2[[#This Row],[HOMBRES]]+Tabla2[[#This Row],[MUJERES]]</f>
        <v>0</v>
      </c>
      <c r="L194" s="127"/>
      <c r="M194" s="127"/>
      <c r="N194" s="127"/>
      <c r="O194" s="91">
        <f>Tabla2[[#This Row],[CANTIDAD APOYOS   LOGISTICOS, BIOMEDICOS
Y PRENSA ]]+Tabla2[[#This Row],[CLASIFICADORES ]]+Tabla2[[#This Row],[ENTRENADORES]]+Tabla2[[#This Row],[SUBTOTAL]]</f>
        <v>0</v>
      </c>
      <c r="S19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4" s="131"/>
      <c r="U194" s="131"/>
      <c r="V194" s="131"/>
      <c r="W194" s="131"/>
      <c r="X194" s="131"/>
      <c r="Y19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4" s="131"/>
      <c r="AA194" s="131"/>
      <c r="AB194" s="131"/>
      <c r="AC194" s="130">
        <f>Tabla2[[#This Row],[SUBTOTAL2]]+Tabla2[[#This Row],[SUBTOTAL3]]+Tabla2[[#This Row],[VALOR TOTAL DE ALOJAMIENTO]]+Tabla2[[#This Row],[VALOR TOTAL DE INSCRIPCIONES]]+Tabla2[[#This Row],[INDUMENTARIA DEPORTIVA]]</f>
        <v>0</v>
      </c>
      <c r="AD194">
        <f>Tabla2[[#This Row],[TOTA PARTICIPANTES ]]</f>
        <v>0</v>
      </c>
    </row>
    <row r="195" spans="1:30">
      <c r="A195" s="127"/>
      <c r="B195" s="1"/>
      <c r="C195" s="1"/>
      <c r="D195" s="127"/>
      <c r="E195" s="127"/>
      <c r="F195" s="1"/>
      <c r="G195" s="1"/>
      <c r="H195" s="127"/>
      <c r="I195" s="127"/>
      <c r="J195" s="127"/>
      <c r="K195" s="127">
        <f>Tabla2[[#This Row],[HOMBRES]]+Tabla2[[#This Row],[MUJERES]]</f>
        <v>0</v>
      </c>
      <c r="L195" s="127"/>
      <c r="M195" s="127"/>
      <c r="N195" s="127"/>
      <c r="O195" s="91">
        <f>Tabla2[[#This Row],[CANTIDAD APOYOS   LOGISTICOS, BIOMEDICOS
Y PRENSA ]]+Tabla2[[#This Row],[CLASIFICADORES ]]+Tabla2[[#This Row],[ENTRENADORES]]+Tabla2[[#This Row],[SUBTOTAL]]</f>
        <v>0</v>
      </c>
      <c r="S19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5" s="131"/>
      <c r="U195" s="131"/>
      <c r="V195" s="131"/>
      <c r="W195" s="131"/>
      <c r="X195" s="131"/>
      <c r="Y19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5" s="131"/>
      <c r="AA195" s="131"/>
      <c r="AB195" s="131"/>
      <c r="AC195" s="130">
        <f>Tabla2[[#This Row],[SUBTOTAL2]]+Tabla2[[#This Row],[SUBTOTAL3]]+Tabla2[[#This Row],[VALOR TOTAL DE ALOJAMIENTO]]+Tabla2[[#This Row],[VALOR TOTAL DE INSCRIPCIONES]]+Tabla2[[#This Row],[INDUMENTARIA DEPORTIVA]]</f>
        <v>0</v>
      </c>
      <c r="AD195">
        <f>Tabla2[[#This Row],[TOTA PARTICIPANTES ]]</f>
        <v>0</v>
      </c>
    </row>
    <row r="196" spans="1:30">
      <c r="A196" s="127"/>
      <c r="B196" s="1"/>
      <c r="C196" s="1"/>
      <c r="D196" s="127"/>
      <c r="E196" s="127"/>
      <c r="F196" s="1"/>
      <c r="G196" s="1"/>
      <c r="H196" s="127"/>
      <c r="I196" s="127"/>
      <c r="J196" s="127"/>
      <c r="K196" s="127">
        <f>Tabla2[[#This Row],[HOMBRES]]+Tabla2[[#This Row],[MUJERES]]</f>
        <v>0</v>
      </c>
      <c r="L196" s="127"/>
      <c r="M196" s="127"/>
      <c r="N196" s="127"/>
      <c r="O196" s="91">
        <f>Tabla2[[#This Row],[CANTIDAD APOYOS   LOGISTICOS, BIOMEDICOS
Y PRENSA ]]+Tabla2[[#This Row],[CLASIFICADORES ]]+Tabla2[[#This Row],[ENTRENADORES]]+Tabla2[[#This Row],[SUBTOTAL]]</f>
        <v>0</v>
      </c>
      <c r="S19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6" s="131"/>
      <c r="U196" s="131"/>
      <c r="V196" s="131"/>
      <c r="W196" s="131"/>
      <c r="X196" s="131"/>
      <c r="Y19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6" s="131"/>
      <c r="AA196" s="131"/>
      <c r="AB196" s="131"/>
      <c r="AC196" s="130">
        <f>Tabla2[[#This Row],[SUBTOTAL2]]+Tabla2[[#This Row],[SUBTOTAL3]]+Tabla2[[#This Row],[VALOR TOTAL DE ALOJAMIENTO]]+Tabla2[[#This Row],[VALOR TOTAL DE INSCRIPCIONES]]+Tabla2[[#This Row],[INDUMENTARIA DEPORTIVA]]</f>
        <v>0</v>
      </c>
      <c r="AD196">
        <f>Tabla2[[#This Row],[TOTA PARTICIPANTES ]]</f>
        <v>0</v>
      </c>
    </row>
    <row r="197" spans="1:30">
      <c r="A197" s="127"/>
      <c r="B197" s="1"/>
      <c r="C197" s="1"/>
      <c r="D197" s="127"/>
      <c r="E197" s="127"/>
      <c r="F197" s="1"/>
      <c r="G197" s="1"/>
      <c r="H197" s="127"/>
      <c r="I197" s="127"/>
      <c r="J197" s="127"/>
      <c r="K197" s="127">
        <f>Tabla2[[#This Row],[HOMBRES]]+Tabla2[[#This Row],[MUJERES]]</f>
        <v>0</v>
      </c>
      <c r="L197" s="127"/>
      <c r="M197" s="127"/>
      <c r="N197" s="127"/>
      <c r="O197" s="91">
        <f>Tabla2[[#This Row],[CANTIDAD APOYOS   LOGISTICOS, BIOMEDICOS
Y PRENSA ]]+Tabla2[[#This Row],[CLASIFICADORES ]]+Tabla2[[#This Row],[ENTRENADORES]]+Tabla2[[#This Row],[SUBTOTAL]]</f>
        <v>0</v>
      </c>
      <c r="S19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7" s="131"/>
      <c r="U197" s="131"/>
      <c r="V197" s="131"/>
      <c r="W197" s="131"/>
      <c r="X197" s="131"/>
      <c r="Y19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7" s="131"/>
      <c r="AA197" s="131"/>
      <c r="AB197" s="131"/>
      <c r="AC197" s="130">
        <f>Tabla2[[#This Row],[SUBTOTAL2]]+Tabla2[[#This Row],[SUBTOTAL3]]+Tabla2[[#This Row],[VALOR TOTAL DE ALOJAMIENTO]]+Tabla2[[#This Row],[VALOR TOTAL DE INSCRIPCIONES]]+Tabla2[[#This Row],[INDUMENTARIA DEPORTIVA]]</f>
        <v>0</v>
      </c>
      <c r="AD197">
        <f>Tabla2[[#This Row],[TOTA PARTICIPANTES ]]</f>
        <v>0</v>
      </c>
    </row>
    <row r="198" spans="1:30">
      <c r="A198" s="127"/>
      <c r="B198" s="1"/>
      <c r="C198" s="1"/>
      <c r="D198" s="127"/>
      <c r="E198" s="127"/>
      <c r="F198" s="1"/>
      <c r="G198" s="1"/>
      <c r="H198" s="127"/>
      <c r="I198" s="127"/>
      <c r="J198" s="127"/>
      <c r="K198" s="127">
        <f>Tabla2[[#This Row],[HOMBRES]]+Tabla2[[#This Row],[MUJERES]]</f>
        <v>0</v>
      </c>
      <c r="L198" s="127"/>
      <c r="M198" s="127"/>
      <c r="N198" s="127"/>
      <c r="O198" s="91">
        <f>Tabla2[[#This Row],[CANTIDAD APOYOS   LOGISTICOS, BIOMEDICOS
Y PRENSA ]]+Tabla2[[#This Row],[CLASIFICADORES ]]+Tabla2[[#This Row],[ENTRENADORES]]+Tabla2[[#This Row],[SUBTOTAL]]</f>
        <v>0</v>
      </c>
      <c r="S19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8" s="131"/>
      <c r="U198" s="131"/>
      <c r="V198" s="131"/>
      <c r="W198" s="131"/>
      <c r="X198" s="131"/>
      <c r="Y19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8" s="131"/>
      <c r="AA198" s="131"/>
      <c r="AB198" s="131"/>
      <c r="AC198" s="130">
        <f>Tabla2[[#This Row],[SUBTOTAL2]]+Tabla2[[#This Row],[SUBTOTAL3]]+Tabla2[[#This Row],[VALOR TOTAL DE ALOJAMIENTO]]+Tabla2[[#This Row],[VALOR TOTAL DE INSCRIPCIONES]]+Tabla2[[#This Row],[INDUMENTARIA DEPORTIVA]]</f>
        <v>0</v>
      </c>
      <c r="AD198">
        <f>Tabla2[[#This Row],[TOTA PARTICIPANTES ]]</f>
        <v>0</v>
      </c>
    </row>
    <row r="199" spans="1:30">
      <c r="A199" s="127"/>
      <c r="B199" s="1"/>
      <c r="C199" s="1"/>
      <c r="D199" s="127"/>
      <c r="E199" s="127"/>
      <c r="F199" s="1"/>
      <c r="G199" s="1"/>
      <c r="H199" s="127"/>
      <c r="I199" s="127"/>
      <c r="J199" s="127"/>
      <c r="K199" s="127">
        <f>Tabla2[[#This Row],[HOMBRES]]+Tabla2[[#This Row],[MUJERES]]</f>
        <v>0</v>
      </c>
      <c r="L199" s="127"/>
      <c r="M199" s="127"/>
      <c r="N199" s="127"/>
      <c r="O199" s="91">
        <f>Tabla2[[#This Row],[CANTIDAD APOYOS   LOGISTICOS, BIOMEDICOS
Y PRENSA ]]+Tabla2[[#This Row],[CLASIFICADORES ]]+Tabla2[[#This Row],[ENTRENADORES]]+Tabla2[[#This Row],[SUBTOTAL]]</f>
        <v>0</v>
      </c>
      <c r="S19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199" s="131"/>
      <c r="U199" s="131"/>
      <c r="V199" s="131"/>
      <c r="W199" s="131"/>
      <c r="X199" s="131"/>
      <c r="Y19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199" s="131"/>
      <c r="AA199" s="131"/>
      <c r="AB199" s="131"/>
      <c r="AC199" s="130">
        <f>Tabla2[[#This Row],[SUBTOTAL2]]+Tabla2[[#This Row],[SUBTOTAL3]]+Tabla2[[#This Row],[VALOR TOTAL DE ALOJAMIENTO]]+Tabla2[[#This Row],[VALOR TOTAL DE INSCRIPCIONES]]+Tabla2[[#This Row],[INDUMENTARIA DEPORTIVA]]</f>
        <v>0</v>
      </c>
      <c r="AD199">
        <f>Tabla2[[#This Row],[TOTA PARTICIPANTES ]]</f>
        <v>0</v>
      </c>
    </row>
    <row r="200" spans="1:30">
      <c r="A200" s="127"/>
      <c r="B200" s="1"/>
      <c r="C200" s="1"/>
      <c r="D200" s="127"/>
      <c r="E200" s="127"/>
      <c r="F200" s="1"/>
      <c r="G200" s="1"/>
      <c r="H200" s="127"/>
      <c r="I200" s="127"/>
      <c r="J200" s="127"/>
      <c r="K200" s="127">
        <f>Tabla2[[#This Row],[HOMBRES]]+Tabla2[[#This Row],[MUJERES]]</f>
        <v>0</v>
      </c>
      <c r="L200" s="127"/>
      <c r="M200" s="127"/>
      <c r="N200" s="127"/>
      <c r="O200" s="91">
        <f>Tabla2[[#This Row],[CANTIDAD APOYOS   LOGISTICOS, BIOMEDICOS
Y PRENSA ]]+Tabla2[[#This Row],[CLASIFICADORES ]]+Tabla2[[#This Row],[ENTRENADORES]]+Tabla2[[#This Row],[SUBTOTAL]]</f>
        <v>0</v>
      </c>
      <c r="S20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0" s="131"/>
      <c r="U200" s="131"/>
      <c r="V200" s="131"/>
      <c r="W200" s="131"/>
      <c r="X200" s="131"/>
      <c r="Y20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0" s="131"/>
      <c r="AA200" s="131"/>
      <c r="AB200" s="131"/>
      <c r="AC200" s="130">
        <f>Tabla2[[#This Row],[SUBTOTAL2]]+Tabla2[[#This Row],[SUBTOTAL3]]+Tabla2[[#This Row],[VALOR TOTAL DE ALOJAMIENTO]]+Tabla2[[#This Row],[VALOR TOTAL DE INSCRIPCIONES]]+Tabla2[[#This Row],[INDUMENTARIA DEPORTIVA]]</f>
        <v>0</v>
      </c>
      <c r="AD200">
        <f>Tabla2[[#This Row],[TOTA PARTICIPANTES ]]</f>
        <v>0</v>
      </c>
    </row>
    <row r="201" spans="1:30">
      <c r="A201" s="127"/>
      <c r="B201" s="1"/>
      <c r="C201" s="1"/>
      <c r="D201" s="127"/>
      <c r="E201" s="127"/>
      <c r="F201" s="1"/>
      <c r="G201" s="1"/>
      <c r="H201" s="127"/>
      <c r="I201" s="127"/>
      <c r="J201" s="127"/>
      <c r="K201" s="127">
        <f>Tabla2[[#This Row],[HOMBRES]]+Tabla2[[#This Row],[MUJERES]]</f>
        <v>0</v>
      </c>
      <c r="L201" s="127"/>
      <c r="M201" s="127"/>
      <c r="N201" s="127"/>
      <c r="O201" s="91">
        <f>Tabla2[[#This Row],[CANTIDAD APOYOS   LOGISTICOS, BIOMEDICOS
Y PRENSA ]]+Tabla2[[#This Row],[CLASIFICADORES ]]+Tabla2[[#This Row],[ENTRENADORES]]+Tabla2[[#This Row],[SUBTOTAL]]</f>
        <v>0</v>
      </c>
      <c r="S20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1" s="131"/>
      <c r="U201" s="131"/>
      <c r="V201" s="131"/>
      <c r="W201" s="131"/>
      <c r="X201" s="131"/>
      <c r="Y20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1" s="131"/>
      <c r="AA201" s="131"/>
      <c r="AB201" s="131"/>
      <c r="AC201" s="130">
        <f>Tabla2[[#This Row],[SUBTOTAL2]]+Tabla2[[#This Row],[SUBTOTAL3]]+Tabla2[[#This Row],[VALOR TOTAL DE ALOJAMIENTO]]+Tabla2[[#This Row],[VALOR TOTAL DE INSCRIPCIONES]]+Tabla2[[#This Row],[INDUMENTARIA DEPORTIVA]]</f>
        <v>0</v>
      </c>
      <c r="AD201">
        <f>Tabla2[[#This Row],[TOTA PARTICIPANTES ]]</f>
        <v>0</v>
      </c>
    </row>
    <row r="202" spans="1:30">
      <c r="A202" s="127"/>
      <c r="B202" s="1"/>
      <c r="C202" s="1"/>
      <c r="D202" s="127"/>
      <c r="E202" s="127"/>
      <c r="F202" s="1"/>
      <c r="G202" s="1"/>
      <c r="H202" s="127"/>
      <c r="I202" s="127"/>
      <c r="J202" s="127"/>
      <c r="K202" s="127">
        <f>Tabla2[[#This Row],[HOMBRES]]+Tabla2[[#This Row],[MUJERES]]</f>
        <v>0</v>
      </c>
      <c r="L202" s="127"/>
      <c r="M202" s="127"/>
      <c r="N202" s="127"/>
      <c r="O202" s="91">
        <f>Tabla2[[#This Row],[CANTIDAD APOYOS   LOGISTICOS, BIOMEDICOS
Y PRENSA ]]+Tabla2[[#This Row],[CLASIFICADORES ]]+Tabla2[[#This Row],[ENTRENADORES]]+Tabla2[[#This Row],[SUBTOTAL]]</f>
        <v>0</v>
      </c>
      <c r="S20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2" s="131"/>
      <c r="U202" s="131"/>
      <c r="V202" s="131"/>
      <c r="W202" s="131"/>
      <c r="X202" s="131"/>
      <c r="Y20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2" s="131"/>
      <c r="AA202" s="131"/>
      <c r="AB202" s="131"/>
      <c r="AC202" s="130">
        <f>Tabla2[[#This Row],[SUBTOTAL2]]+Tabla2[[#This Row],[SUBTOTAL3]]+Tabla2[[#This Row],[VALOR TOTAL DE ALOJAMIENTO]]+Tabla2[[#This Row],[VALOR TOTAL DE INSCRIPCIONES]]+Tabla2[[#This Row],[INDUMENTARIA DEPORTIVA]]</f>
        <v>0</v>
      </c>
      <c r="AD202">
        <f>Tabla2[[#This Row],[TOTA PARTICIPANTES ]]</f>
        <v>0</v>
      </c>
    </row>
    <row r="203" spans="1:30">
      <c r="A203" s="127"/>
      <c r="B203" s="1"/>
      <c r="C203" s="1"/>
      <c r="D203" s="127"/>
      <c r="E203" s="127"/>
      <c r="F203" s="1"/>
      <c r="G203" s="1"/>
      <c r="H203" s="127"/>
      <c r="I203" s="127"/>
      <c r="J203" s="127"/>
      <c r="K203" s="127">
        <f>Tabla2[[#This Row],[HOMBRES]]+Tabla2[[#This Row],[MUJERES]]</f>
        <v>0</v>
      </c>
      <c r="L203" s="127"/>
      <c r="M203" s="127"/>
      <c r="N203" s="127"/>
      <c r="O203" s="91">
        <f>Tabla2[[#This Row],[CANTIDAD APOYOS   LOGISTICOS, BIOMEDICOS
Y PRENSA ]]+Tabla2[[#This Row],[CLASIFICADORES ]]+Tabla2[[#This Row],[ENTRENADORES]]+Tabla2[[#This Row],[SUBTOTAL]]</f>
        <v>0</v>
      </c>
      <c r="S20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3" s="131"/>
      <c r="U203" s="131"/>
      <c r="V203" s="131"/>
      <c r="W203" s="131"/>
      <c r="X203" s="131"/>
      <c r="Y20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3" s="131"/>
      <c r="AA203" s="131"/>
      <c r="AB203" s="131"/>
      <c r="AC203" s="130">
        <f>Tabla2[[#This Row],[SUBTOTAL2]]+Tabla2[[#This Row],[SUBTOTAL3]]+Tabla2[[#This Row],[VALOR TOTAL DE ALOJAMIENTO]]+Tabla2[[#This Row],[VALOR TOTAL DE INSCRIPCIONES]]+Tabla2[[#This Row],[INDUMENTARIA DEPORTIVA]]</f>
        <v>0</v>
      </c>
      <c r="AD203">
        <f>Tabla2[[#This Row],[TOTA PARTICIPANTES ]]</f>
        <v>0</v>
      </c>
    </row>
    <row r="204" spans="1:30">
      <c r="A204" s="127"/>
      <c r="B204" s="1"/>
      <c r="C204" s="1"/>
      <c r="D204" s="127"/>
      <c r="E204" s="127"/>
      <c r="F204" s="1"/>
      <c r="G204" s="1"/>
      <c r="H204" s="127"/>
      <c r="I204" s="127"/>
      <c r="J204" s="127"/>
      <c r="K204" s="127">
        <f>Tabla2[[#This Row],[HOMBRES]]+Tabla2[[#This Row],[MUJERES]]</f>
        <v>0</v>
      </c>
      <c r="L204" s="127"/>
      <c r="M204" s="127"/>
      <c r="N204" s="127"/>
      <c r="O204" s="91">
        <f>Tabla2[[#This Row],[CANTIDAD APOYOS   LOGISTICOS, BIOMEDICOS
Y PRENSA ]]+Tabla2[[#This Row],[CLASIFICADORES ]]+Tabla2[[#This Row],[ENTRENADORES]]+Tabla2[[#This Row],[SUBTOTAL]]</f>
        <v>0</v>
      </c>
      <c r="S20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4" s="131"/>
      <c r="U204" s="131"/>
      <c r="V204" s="131"/>
      <c r="W204" s="131"/>
      <c r="X204" s="131"/>
      <c r="Y20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4" s="131"/>
      <c r="AA204" s="131"/>
      <c r="AB204" s="131"/>
      <c r="AC204" s="130">
        <f>Tabla2[[#This Row],[SUBTOTAL2]]+Tabla2[[#This Row],[SUBTOTAL3]]+Tabla2[[#This Row],[VALOR TOTAL DE ALOJAMIENTO]]+Tabla2[[#This Row],[VALOR TOTAL DE INSCRIPCIONES]]+Tabla2[[#This Row],[INDUMENTARIA DEPORTIVA]]</f>
        <v>0</v>
      </c>
      <c r="AD204">
        <f>Tabla2[[#This Row],[TOTA PARTICIPANTES ]]</f>
        <v>0</v>
      </c>
    </row>
    <row r="205" spans="1:30">
      <c r="A205" s="127"/>
      <c r="B205" s="1"/>
      <c r="C205" s="1"/>
      <c r="D205" s="127"/>
      <c r="E205" s="127"/>
      <c r="F205" s="1"/>
      <c r="G205" s="1"/>
      <c r="H205" s="127"/>
      <c r="I205" s="127"/>
      <c r="J205" s="127"/>
      <c r="K205" s="127">
        <f>Tabla2[[#This Row],[HOMBRES]]+Tabla2[[#This Row],[MUJERES]]</f>
        <v>0</v>
      </c>
      <c r="L205" s="127"/>
      <c r="M205" s="127"/>
      <c r="N205" s="127"/>
      <c r="O205" s="91">
        <f>Tabla2[[#This Row],[CANTIDAD APOYOS   LOGISTICOS, BIOMEDICOS
Y PRENSA ]]+Tabla2[[#This Row],[CLASIFICADORES ]]+Tabla2[[#This Row],[ENTRENADORES]]+Tabla2[[#This Row],[SUBTOTAL]]</f>
        <v>0</v>
      </c>
      <c r="S20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5" s="131"/>
      <c r="U205" s="131"/>
      <c r="V205" s="131"/>
      <c r="W205" s="131"/>
      <c r="X205" s="131"/>
      <c r="Y20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5" s="131"/>
      <c r="AA205" s="131"/>
      <c r="AB205" s="131"/>
      <c r="AC205" s="130">
        <f>Tabla2[[#This Row],[SUBTOTAL2]]+Tabla2[[#This Row],[SUBTOTAL3]]+Tabla2[[#This Row],[VALOR TOTAL DE ALOJAMIENTO]]+Tabla2[[#This Row],[VALOR TOTAL DE INSCRIPCIONES]]+Tabla2[[#This Row],[INDUMENTARIA DEPORTIVA]]</f>
        <v>0</v>
      </c>
      <c r="AD205">
        <f>Tabla2[[#This Row],[TOTA PARTICIPANTES ]]</f>
        <v>0</v>
      </c>
    </row>
    <row r="206" spans="1:30">
      <c r="A206" s="127"/>
      <c r="B206" s="1"/>
      <c r="C206" s="1"/>
      <c r="D206" s="127"/>
      <c r="E206" s="127"/>
      <c r="F206" s="1"/>
      <c r="G206" s="1"/>
      <c r="H206" s="127"/>
      <c r="I206" s="127"/>
      <c r="J206" s="127"/>
      <c r="K206" s="127">
        <f>Tabla2[[#This Row],[HOMBRES]]+Tabla2[[#This Row],[MUJERES]]</f>
        <v>0</v>
      </c>
      <c r="L206" s="127"/>
      <c r="M206" s="127"/>
      <c r="N206" s="127"/>
      <c r="O206" s="91">
        <f>Tabla2[[#This Row],[CANTIDAD APOYOS   LOGISTICOS, BIOMEDICOS
Y PRENSA ]]+Tabla2[[#This Row],[CLASIFICADORES ]]+Tabla2[[#This Row],[ENTRENADORES]]+Tabla2[[#This Row],[SUBTOTAL]]</f>
        <v>0</v>
      </c>
      <c r="S20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6" s="131"/>
      <c r="U206" s="131"/>
      <c r="V206" s="131"/>
      <c r="W206" s="131"/>
      <c r="X206" s="131"/>
      <c r="Y20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6" s="131"/>
      <c r="AA206" s="131"/>
      <c r="AB206" s="131"/>
      <c r="AC206" s="130">
        <f>Tabla2[[#This Row],[SUBTOTAL2]]+Tabla2[[#This Row],[SUBTOTAL3]]+Tabla2[[#This Row],[VALOR TOTAL DE ALOJAMIENTO]]+Tabla2[[#This Row],[VALOR TOTAL DE INSCRIPCIONES]]+Tabla2[[#This Row],[INDUMENTARIA DEPORTIVA]]</f>
        <v>0</v>
      </c>
      <c r="AD206">
        <f>Tabla2[[#This Row],[TOTA PARTICIPANTES ]]</f>
        <v>0</v>
      </c>
    </row>
    <row r="207" spans="1:30">
      <c r="A207" s="127"/>
      <c r="B207" s="1"/>
      <c r="C207" s="1"/>
      <c r="D207" s="127"/>
      <c r="E207" s="127"/>
      <c r="F207" s="1"/>
      <c r="G207" s="1"/>
      <c r="H207" s="127"/>
      <c r="I207" s="127"/>
      <c r="J207" s="127"/>
      <c r="K207" s="127">
        <f>Tabla2[[#This Row],[HOMBRES]]+Tabla2[[#This Row],[MUJERES]]</f>
        <v>0</v>
      </c>
      <c r="L207" s="127"/>
      <c r="M207" s="127"/>
      <c r="N207" s="127"/>
      <c r="O207" s="91">
        <f>Tabla2[[#This Row],[CANTIDAD APOYOS   LOGISTICOS, BIOMEDICOS
Y PRENSA ]]+Tabla2[[#This Row],[CLASIFICADORES ]]+Tabla2[[#This Row],[ENTRENADORES]]+Tabla2[[#This Row],[SUBTOTAL]]</f>
        <v>0</v>
      </c>
      <c r="S20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7" s="131"/>
      <c r="U207" s="131"/>
      <c r="V207" s="131"/>
      <c r="W207" s="131"/>
      <c r="X207" s="131"/>
      <c r="Y20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7" s="131"/>
      <c r="AA207" s="131"/>
      <c r="AB207" s="131"/>
      <c r="AC207" s="130">
        <f>Tabla2[[#This Row],[SUBTOTAL2]]+Tabla2[[#This Row],[SUBTOTAL3]]+Tabla2[[#This Row],[VALOR TOTAL DE ALOJAMIENTO]]+Tabla2[[#This Row],[VALOR TOTAL DE INSCRIPCIONES]]+Tabla2[[#This Row],[INDUMENTARIA DEPORTIVA]]</f>
        <v>0</v>
      </c>
      <c r="AD207">
        <f>Tabla2[[#This Row],[TOTA PARTICIPANTES ]]</f>
        <v>0</v>
      </c>
    </row>
    <row r="208" spans="1:30">
      <c r="A208" s="127"/>
      <c r="B208" s="1"/>
      <c r="C208" s="1"/>
      <c r="D208" s="127"/>
      <c r="E208" s="127"/>
      <c r="F208" s="1"/>
      <c r="G208" s="1"/>
      <c r="H208" s="127"/>
      <c r="I208" s="127"/>
      <c r="J208" s="127"/>
      <c r="K208" s="127">
        <f>Tabla2[[#This Row],[HOMBRES]]+Tabla2[[#This Row],[MUJERES]]</f>
        <v>0</v>
      </c>
      <c r="L208" s="127"/>
      <c r="M208" s="127"/>
      <c r="N208" s="127"/>
      <c r="O208" s="91">
        <f>Tabla2[[#This Row],[CANTIDAD APOYOS   LOGISTICOS, BIOMEDICOS
Y PRENSA ]]+Tabla2[[#This Row],[CLASIFICADORES ]]+Tabla2[[#This Row],[ENTRENADORES]]+Tabla2[[#This Row],[SUBTOTAL]]</f>
        <v>0</v>
      </c>
      <c r="S20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8" s="131"/>
      <c r="U208" s="131"/>
      <c r="V208" s="131"/>
      <c r="W208" s="131"/>
      <c r="X208" s="131"/>
      <c r="Y20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8" s="131"/>
      <c r="AA208" s="131"/>
      <c r="AB208" s="131"/>
      <c r="AC208" s="130">
        <f>Tabla2[[#This Row],[SUBTOTAL2]]+Tabla2[[#This Row],[SUBTOTAL3]]+Tabla2[[#This Row],[VALOR TOTAL DE ALOJAMIENTO]]+Tabla2[[#This Row],[VALOR TOTAL DE INSCRIPCIONES]]+Tabla2[[#This Row],[INDUMENTARIA DEPORTIVA]]</f>
        <v>0</v>
      </c>
      <c r="AD208">
        <f>Tabla2[[#This Row],[TOTA PARTICIPANTES ]]</f>
        <v>0</v>
      </c>
    </row>
    <row r="209" spans="1:30">
      <c r="A209" s="127"/>
      <c r="B209" s="1"/>
      <c r="C209" s="1"/>
      <c r="D209" s="127"/>
      <c r="E209" s="127"/>
      <c r="F209" s="1"/>
      <c r="G209" s="1"/>
      <c r="H209" s="127"/>
      <c r="I209" s="127"/>
      <c r="J209" s="127"/>
      <c r="K209" s="127">
        <f>Tabla2[[#This Row],[HOMBRES]]+Tabla2[[#This Row],[MUJERES]]</f>
        <v>0</v>
      </c>
      <c r="L209" s="127"/>
      <c r="M209" s="127"/>
      <c r="N209" s="127"/>
      <c r="O209" s="91">
        <f>Tabla2[[#This Row],[CANTIDAD APOYOS   LOGISTICOS, BIOMEDICOS
Y PRENSA ]]+Tabla2[[#This Row],[CLASIFICADORES ]]+Tabla2[[#This Row],[ENTRENADORES]]+Tabla2[[#This Row],[SUBTOTAL]]</f>
        <v>0</v>
      </c>
      <c r="S20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09" s="131"/>
      <c r="U209" s="131"/>
      <c r="V209" s="131"/>
      <c r="W209" s="131"/>
      <c r="X209" s="131"/>
      <c r="Y20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09" s="131"/>
      <c r="AA209" s="131"/>
      <c r="AB209" s="131"/>
      <c r="AC209" s="130">
        <f>Tabla2[[#This Row],[SUBTOTAL2]]+Tabla2[[#This Row],[SUBTOTAL3]]+Tabla2[[#This Row],[VALOR TOTAL DE ALOJAMIENTO]]+Tabla2[[#This Row],[VALOR TOTAL DE INSCRIPCIONES]]+Tabla2[[#This Row],[INDUMENTARIA DEPORTIVA]]</f>
        <v>0</v>
      </c>
      <c r="AD209">
        <f>Tabla2[[#This Row],[TOTA PARTICIPANTES ]]</f>
        <v>0</v>
      </c>
    </row>
    <row r="210" spans="1:30">
      <c r="A210" s="127"/>
      <c r="B210" s="1"/>
      <c r="C210" s="1"/>
      <c r="D210" s="127"/>
      <c r="E210" s="127"/>
      <c r="F210" s="1"/>
      <c r="G210" s="1"/>
      <c r="H210" s="127"/>
      <c r="I210" s="127"/>
      <c r="J210" s="127"/>
      <c r="K210" s="127">
        <f>Tabla2[[#This Row],[HOMBRES]]+Tabla2[[#This Row],[MUJERES]]</f>
        <v>0</v>
      </c>
      <c r="L210" s="127"/>
      <c r="M210" s="127"/>
      <c r="N210" s="127"/>
      <c r="O210" s="91">
        <f>Tabla2[[#This Row],[CANTIDAD APOYOS   LOGISTICOS, BIOMEDICOS
Y PRENSA ]]+Tabla2[[#This Row],[CLASIFICADORES ]]+Tabla2[[#This Row],[ENTRENADORES]]+Tabla2[[#This Row],[SUBTOTAL]]</f>
        <v>0</v>
      </c>
      <c r="S21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0" s="131"/>
      <c r="U210" s="131"/>
      <c r="V210" s="131"/>
      <c r="W210" s="131"/>
      <c r="X210" s="131"/>
      <c r="Y21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0" s="131"/>
      <c r="AA210" s="131"/>
      <c r="AB210" s="131"/>
      <c r="AC210" s="130">
        <f>Tabla2[[#This Row],[SUBTOTAL2]]+Tabla2[[#This Row],[SUBTOTAL3]]+Tabla2[[#This Row],[VALOR TOTAL DE ALOJAMIENTO]]+Tabla2[[#This Row],[VALOR TOTAL DE INSCRIPCIONES]]+Tabla2[[#This Row],[INDUMENTARIA DEPORTIVA]]</f>
        <v>0</v>
      </c>
      <c r="AD210">
        <f>Tabla2[[#This Row],[TOTA PARTICIPANTES ]]</f>
        <v>0</v>
      </c>
    </row>
    <row r="211" spans="1:30">
      <c r="A211" s="127"/>
      <c r="B211" s="1"/>
      <c r="C211" s="1"/>
      <c r="D211" s="127"/>
      <c r="E211" s="127"/>
      <c r="F211" s="1"/>
      <c r="G211" s="1"/>
      <c r="H211" s="127"/>
      <c r="I211" s="127"/>
      <c r="J211" s="127"/>
      <c r="K211" s="127">
        <f>Tabla2[[#This Row],[HOMBRES]]+Tabla2[[#This Row],[MUJERES]]</f>
        <v>0</v>
      </c>
      <c r="L211" s="127"/>
      <c r="M211" s="127"/>
      <c r="N211" s="127"/>
      <c r="O211" s="91">
        <f>Tabla2[[#This Row],[CANTIDAD APOYOS   LOGISTICOS, BIOMEDICOS
Y PRENSA ]]+Tabla2[[#This Row],[CLASIFICADORES ]]+Tabla2[[#This Row],[ENTRENADORES]]+Tabla2[[#This Row],[SUBTOTAL]]</f>
        <v>0</v>
      </c>
      <c r="S21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1" s="131"/>
      <c r="U211" s="131"/>
      <c r="V211" s="131"/>
      <c r="W211" s="131"/>
      <c r="X211" s="131"/>
      <c r="Y21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1" s="131"/>
      <c r="AA211" s="131"/>
      <c r="AB211" s="131"/>
      <c r="AC211" s="130">
        <f>Tabla2[[#This Row],[SUBTOTAL2]]+Tabla2[[#This Row],[SUBTOTAL3]]+Tabla2[[#This Row],[VALOR TOTAL DE ALOJAMIENTO]]+Tabla2[[#This Row],[VALOR TOTAL DE INSCRIPCIONES]]+Tabla2[[#This Row],[INDUMENTARIA DEPORTIVA]]</f>
        <v>0</v>
      </c>
      <c r="AD211">
        <f>Tabla2[[#This Row],[TOTA PARTICIPANTES ]]</f>
        <v>0</v>
      </c>
    </row>
    <row r="212" spans="1:30">
      <c r="A212" s="127"/>
      <c r="B212" s="1"/>
      <c r="C212" s="1"/>
      <c r="D212" s="127"/>
      <c r="E212" s="127"/>
      <c r="F212" s="1"/>
      <c r="G212" s="1"/>
      <c r="H212" s="127"/>
      <c r="I212" s="127"/>
      <c r="J212" s="127"/>
      <c r="K212" s="127">
        <f>Tabla2[[#This Row],[HOMBRES]]+Tabla2[[#This Row],[MUJERES]]</f>
        <v>0</v>
      </c>
      <c r="L212" s="127"/>
      <c r="M212" s="127"/>
      <c r="N212" s="127"/>
      <c r="O212" s="91">
        <f>Tabla2[[#This Row],[CANTIDAD APOYOS   LOGISTICOS, BIOMEDICOS
Y PRENSA ]]+Tabla2[[#This Row],[CLASIFICADORES ]]+Tabla2[[#This Row],[ENTRENADORES]]+Tabla2[[#This Row],[SUBTOTAL]]</f>
        <v>0</v>
      </c>
      <c r="S21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2" s="131"/>
      <c r="U212" s="131"/>
      <c r="V212" s="131"/>
      <c r="W212" s="131"/>
      <c r="X212" s="131"/>
      <c r="Y21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2" s="131"/>
      <c r="AA212" s="131"/>
      <c r="AB212" s="131"/>
      <c r="AC212" s="130">
        <f>Tabla2[[#This Row],[SUBTOTAL2]]+Tabla2[[#This Row],[SUBTOTAL3]]+Tabla2[[#This Row],[VALOR TOTAL DE ALOJAMIENTO]]+Tabla2[[#This Row],[VALOR TOTAL DE INSCRIPCIONES]]+Tabla2[[#This Row],[INDUMENTARIA DEPORTIVA]]</f>
        <v>0</v>
      </c>
      <c r="AD212">
        <f>Tabla2[[#This Row],[TOTA PARTICIPANTES ]]</f>
        <v>0</v>
      </c>
    </row>
    <row r="213" spans="1:30">
      <c r="A213" s="127"/>
      <c r="B213" s="1"/>
      <c r="C213" s="1"/>
      <c r="D213" s="127"/>
      <c r="E213" s="127"/>
      <c r="F213" s="1"/>
      <c r="G213" s="1"/>
      <c r="H213" s="127"/>
      <c r="I213" s="127"/>
      <c r="J213" s="127"/>
      <c r="K213" s="127">
        <f>Tabla2[[#This Row],[HOMBRES]]+Tabla2[[#This Row],[MUJERES]]</f>
        <v>0</v>
      </c>
      <c r="L213" s="127"/>
      <c r="M213" s="127"/>
      <c r="N213" s="127"/>
      <c r="O213" s="91">
        <f>Tabla2[[#This Row],[CANTIDAD APOYOS   LOGISTICOS, BIOMEDICOS
Y PRENSA ]]+Tabla2[[#This Row],[CLASIFICADORES ]]+Tabla2[[#This Row],[ENTRENADORES]]+Tabla2[[#This Row],[SUBTOTAL]]</f>
        <v>0</v>
      </c>
      <c r="S21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3" s="131"/>
      <c r="U213" s="131"/>
      <c r="V213" s="131"/>
      <c r="W213" s="131"/>
      <c r="X213" s="131"/>
      <c r="Y21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3" s="131"/>
      <c r="AA213" s="131"/>
      <c r="AB213" s="131"/>
      <c r="AC213" s="130">
        <f>Tabla2[[#This Row],[SUBTOTAL2]]+Tabla2[[#This Row],[SUBTOTAL3]]+Tabla2[[#This Row],[VALOR TOTAL DE ALOJAMIENTO]]+Tabla2[[#This Row],[VALOR TOTAL DE INSCRIPCIONES]]+Tabla2[[#This Row],[INDUMENTARIA DEPORTIVA]]</f>
        <v>0</v>
      </c>
      <c r="AD213">
        <f>Tabla2[[#This Row],[TOTA PARTICIPANTES ]]</f>
        <v>0</v>
      </c>
    </row>
    <row r="214" spans="1:30">
      <c r="A214" s="127"/>
      <c r="B214" s="1"/>
      <c r="C214" s="1"/>
      <c r="D214" s="127"/>
      <c r="E214" s="127"/>
      <c r="F214" s="1"/>
      <c r="G214" s="1"/>
      <c r="H214" s="127"/>
      <c r="I214" s="127"/>
      <c r="J214" s="127"/>
      <c r="K214" s="127">
        <f>Tabla2[[#This Row],[HOMBRES]]+Tabla2[[#This Row],[MUJERES]]</f>
        <v>0</v>
      </c>
      <c r="L214" s="127"/>
      <c r="M214" s="127"/>
      <c r="N214" s="127"/>
      <c r="O214" s="91">
        <f>Tabla2[[#This Row],[CANTIDAD APOYOS   LOGISTICOS, BIOMEDICOS
Y PRENSA ]]+Tabla2[[#This Row],[CLASIFICADORES ]]+Tabla2[[#This Row],[ENTRENADORES]]+Tabla2[[#This Row],[SUBTOTAL]]</f>
        <v>0</v>
      </c>
      <c r="S21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4" s="131"/>
      <c r="U214" s="131"/>
      <c r="V214" s="131"/>
      <c r="W214" s="131"/>
      <c r="X214" s="131"/>
      <c r="Y21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4" s="131"/>
      <c r="AA214" s="131"/>
      <c r="AB214" s="131"/>
      <c r="AC214" s="130">
        <f>Tabla2[[#This Row],[SUBTOTAL2]]+Tabla2[[#This Row],[SUBTOTAL3]]+Tabla2[[#This Row],[VALOR TOTAL DE ALOJAMIENTO]]+Tabla2[[#This Row],[VALOR TOTAL DE INSCRIPCIONES]]+Tabla2[[#This Row],[INDUMENTARIA DEPORTIVA]]</f>
        <v>0</v>
      </c>
      <c r="AD214">
        <f>Tabla2[[#This Row],[TOTA PARTICIPANTES ]]</f>
        <v>0</v>
      </c>
    </row>
    <row r="215" spans="1:30">
      <c r="A215" s="127"/>
      <c r="B215" s="1"/>
      <c r="C215" s="1"/>
      <c r="D215" s="127"/>
      <c r="E215" s="127"/>
      <c r="F215" s="1"/>
      <c r="G215" s="1"/>
      <c r="H215" s="127"/>
      <c r="I215" s="127"/>
      <c r="J215" s="127"/>
      <c r="K215" s="127">
        <f>Tabla2[[#This Row],[HOMBRES]]+Tabla2[[#This Row],[MUJERES]]</f>
        <v>0</v>
      </c>
      <c r="L215" s="127"/>
      <c r="M215" s="127"/>
      <c r="N215" s="127"/>
      <c r="O215" s="91">
        <f>Tabla2[[#This Row],[CANTIDAD APOYOS   LOGISTICOS, BIOMEDICOS
Y PRENSA ]]+Tabla2[[#This Row],[CLASIFICADORES ]]+Tabla2[[#This Row],[ENTRENADORES]]+Tabla2[[#This Row],[SUBTOTAL]]</f>
        <v>0</v>
      </c>
      <c r="S21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5" s="131"/>
      <c r="U215" s="131"/>
      <c r="V215" s="131"/>
      <c r="W215" s="131"/>
      <c r="X215" s="131"/>
      <c r="Y21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5" s="131"/>
      <c r="AA215" s="131"/>
      <c r="AB215" s="131"/>
      <c r="AC215" s="130">
        <f>Tabla2[[#This Row],[SUBTOTAL2]]+Tabla2[[#This Row],[SUBTOTAL3]]+Tabla2[[#This Row],[VALOR TOTAL DE ALOJAMIENTO]]+Tabla2[[#This Row],[VALOR TOTAL DE INSCRIPCIONES]]+Tabla2[[#This Row],[INDUMENTARIA DEPORTIVA]]</f>
        <v>0</v>
      </c>
      <c r="AD215">
        <f>Tabla2[[#This Row],[TOTA PARTICIPANTES ]]</f>
        <v>0</v>
      </c>
    </row>
    <row r="216" spans="1:30">
      <c r="A216" s="127"/>
      <c r="B216" s="1"/>
      <c r="C216" s="1"/>
      <c r="D216" s="127"/>
      <c r="E216" s="127"/>
      <c r="F216" s="1"/>
      <c r="G216" s="1"/>
      <c r="H216" s="127"/>
      <c r="I216" s="127"/>
      <c r="J216" s="127"/>
      <c r="K216" s="127">
        <f>Tabla2[[#This Row],[HOMBRES]]+Tabla2[[#This Row],[MUJERES]]</f>
        <v>0</v>
      </c>
      <c r="L216" s="127"/>
      <c r="M216" s="127"/>
      <c r="N216" s="127"/>
      <c r="O216" s="91">
        <f>Tabla2[[#This Row],[CANTIDAD APOYOS   LOGISTICOS, BIOMEDICOS
Y PRENSA ]]+Tabla2[[#This Row],[CLASIFICADORES ]]+Tabla2[[#This Row],[ENTRENADORES]]+Tabla2[[#This Row],[SUBTOTAL]]</f>
        <v>0</v>
      </c>
      <c r="S21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6" s="131"/>
      <c r="U216" s="131"/>
      <c r="V216" s="131"/>
      <c r="W216" s="131"/>
      <c r="X216" s="131"/>
      <c r="Y21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6" s="131"/>
      <c r="AA216" s="131"/>
      <c r="AB216" s="131"/>
      <c r="AC216" s="130">
        <f>Tabla2[[#This Row],[SUBTOTAL2]]+Tabla2[[#This Row],[SUBTOTAL3]]+Tabla2[[#This Row],[VALOR TOTAL DE ALOJAMIENTO]]+Tabla2[[#This Row],[VALOR TOTAL DE INSCRIPCIONES]]+Tabla2[[#This Row],[INDUMENTARIA DEPORTIVA]]</f>
        <v>0</v>
      </c>
      <c r="AD216">
        <f>Tabla2[[#This Row],[TOTA PARTICIPANTES ]]</f>
        <v>0</v>
      </c>
    </row>
    <row r="217" spans="1:30">
      <c r="A217" s="127"/>
      <c r="B217" s="1"/>
      <c r="C217" s="1"/>
      <c r="D217" s="127"/>
      <c r="E217" s="127"/>
      <c r="F217" s="1"/>
      <c r="G217" s="1"/>
      <c r="H217" s="127"/>
      <c r="I217" s="127"/>
      <c r="J217" s="127"/>
      <c r="K217" s="127">
        <f>Tabla2[[#This Row],[HOMBRES]]+Tabla2[[#This Row],[MUJERES]]</f>
        <v>0</v>
      </c>
      <c r="L217" s="127"/>
      <c r="M217" s="127"/>
      <c r="N217" s="127"/>
      <c r="O217" s="91">
        <f>Tabla2[[#This Row],[CANTIDAD APOYOS   LOGISTICOS, BIOMEDICOS
Y PRENSA ]]+Tabla2[[#This Row],[CLASIFICADORES ]]+Tabla2[[#This Row],[ENTRENADORES]]+Tabla2[[#This Row],[SUBTOTAL]]</f>
        <v>0</v>
      </c>
      <c r="S21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7" s="131"/>
      <c r="U217" s="131"/>
      <c r="V217" s="131"/>
      <c r="W217" s="131"/>
      <c r="X217" s="131"/>
      <c r="Y21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7" s="131"/>
      <c r="AA217" s="131"/>
      <c r="AB217" s="131"/>
      <c r="AC217" s="130">
        <f>Tabla2[[#This Row],[SUBTOTAL2]]+Tabla2[[#This Row],[SUBTOTAL3]]+Tabla2[[#This Row],[VALOR TOTAL DE ALOJAMIENTO]]+Tabla2[[#This Row],[VALOR TOTAL DE INSCRIPCIONES]]+Tabla2[[#This Row],[INDUMENTARIA DEPORTIVA]]</f>
        <v>0</v>
      </c>
      <c r="AD217">
        <f>Tabla2[[#This Row],[TOTA PARTICIPANTES ]]</f>
        <v>0</v>
      </c>
    </row>
    <row r="218" spans="1:30">
      <c r="A218" s="127"/>
      <c r="B218" s="1"/>
      <c r="C218" s="1"/>
      <c r="D218" s="127"/>
      <c r="E218" s="127"/>
      <c r="F218" s="1"/>
      <c r="G218" s="1"/>
      <c r="H218" s="127"/>
      <c r="I218" s="127"/>
      <c r="J218" s="127"/>
      <c r="K218" s="127">
        <f>Tabla2[[#This Row],[HOMBRES]]+Tabla2[[#This Row],[MUJERES]]</f>
        <v>0</v>
      </c>
      <c r="L218" s="127"/>
      <c r="M218" s="127"/>
      <c r="N218" s="127"/>
      <c r="O218" s="91">
        <f>Tabla2[[#This Row],[CANTIDAD APOYOS   LOGISTICOS, BIOMEDICOS
Y PRENSA ]]+Tabla2[[#This Row],[CLASIFICADORES ]]+Tabla2[[#This Row],[ENTRENADORES]]+Tabla2[[#This Row],[SUBTOTAL]]</f>
        <v>0</v>
      </c>
      <c r="S21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8" s="131"/>
      <c r="U218" s="131"/>
      <c r="V218" s="131"/>
      <c r="W218" s="131"/>
      <c r="X218" s="131"/>
      <c r="Y21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8" s="131"/>
      <c r="AA218" s="131"/>
      <c r="AB218" s="131"/>
      <c r="AC218" s="130">
        <f>Tabla2[[#This Row],[SUBTOTAL2]]+Tabla2[[#This Row],[SUBTOTAL3]]+Tabla2[[#This Row],[VALOR TOTAL DE ALOJAMIENTO]]+Tabla2[[#This Row],[VALOR TOTAL DE INSCRIPCIONES]]+Tabla2[[#This Row],[INDUMENTARIA DEPORTIVA]]</f>
        <v>0</v>
      </c>
      <c r="AD218">
        <f>Tabla2[[#This Row],[TOTA PARTICIPANTES ]]</f>
        <v>0</v>
      </c>
    </row>
    <row r="219" spans="1:30">
      <c r="A219" s="127"/>
      <c r="B219" s="1"/>
      <c r="C219" s="1"/>
      <c r="D219" s="127"/>
      <c r="E219" s="127"/>
      <c r="F219" s="1"/>
      <c r="G219" s="1"/>
      <c r="H219" s="127"/>
      <c r="I219" s="127"/>
      <c r="J219" s="127"/>
      <c r="K219" s="127">
        <f>Tabla2[[#This Row],[HOMBRES]]+Tabla2[[#This Row],[MUJERES]]</f>
        <v>0</v>
      </c>
      <c r="L219" s="127"/>
      <c r="M219" s="127"/>
      <c r="N219" s="127"/>
      <c r="O219" s="91">
        <f>Tabla2[[#This Row],[CANTIDAD APOYOS   LOGISTICOS, BIOMEDICOS
Y PRENSA ]]+Tabla2[[#This Row],[CLASIFICADORES ]]+Tabla2[[#This Row],[ENTRENADORES]]+Tabla2[[#This Row],[SUBTOTAL]]</f>
        <v>0</v>
      </c>
      <c r="S21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19" s="131"/>
      <c r="U219" s="131"/>
      <c r="V219" s="131"/>
      <c r="W219" s="131"/>
      <c r="X219" s="131"/>
      <c r="Y21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19" s="131"/>
      <c r="AA219" s="131"/>
      <c r="AB219" s="131"/>
      <c r="AC219" s="130">
        <f>Tabla2[[#This Row],[SUBTOTAL2]]+Tabla2[[#This Row],[SUBTOTAL3]]+Tabla2[[#This Row],[VALOR TOTAL DE ALOJAMIENTO]]+Tabla2[[#This Row],[VALOR TOTAL DE INSCRIPCIONES]]+Tabla2[[#This Row],[INDUMENTARIA DEPORTIVA]]</f>
        <v>0</v>
      </c>
      <c r="AD219">
        <f>Tabla2[[#This Row],[TOTA PARTICIPANTES ]]</f>
        <v>0</v>
      </c>
    </row>
    <row r="220" spans="1:30">
      <c r="A220" s="127"/>
      <c r="B220" s="1"/>
      <c r="C220" s="1"/>
      <c r="D220" s="127"/>
      <c r="E220" s="127"/>
      <c r="F220" s="1"/>
      <c r="G220" s="1"/>
      <c r="H220" s="127"/>
      <c r="I220" s="127"/>
      <c r="J220" s="127"/>
      <c r="K220" s="127">
        <f>Tabla2[[#This Row],[HOMBRES]]+Tabla2[[#This Row],[MUJERES]]</f>
        <v>0</v>
      </c>
      <c r="L220" s="127"/>
      <c r="M220" s="127"/>
      <c r="N220" s="127"/>
      <c r="O220" s="91">
        <f>Tabla2[[#This Row],[CANTIDAD APOYOS   LOGISTICOS, BIOMEDICOS
Y PRENSA ]]+Tabla2[[#This Row],[CLASIFICADORES ]]+Tabla2[[#This Row],[ENTRENADORES]]+Tabla2[[#This Row],[SUBTOTAL]]</f>
        <v>0</v>
      </c>
      <c r="S22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0" s="131"/>
      <c r="U220" s="131"/>
      <c r="V220" s="131"/>
      <c r="W220" s="131"/>
      <c r="X220" s="131"/>
      <c r="Y22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0" s="131"/>
      <c r="AA220" s="131"/>
      <c r="AB220" s="131"/>
      <c r="AC220" s="130">
        <f>Tabla2[[#This Row],[SUBTOTAL2]]+Tabla2[[#This Row],[SUBTOTAL3]]+Tabla2[[#This Row],[VALOR TOTAL DE ALOJAMIENTO]]+Tabla2[[#This Row],[VALOR TOTAL DE INSCRIPCIONES]]+Tabla2[[#This Row],[INDUMENTARIA DEPORTIVA]]</f>
        <v>0</v>
      </c>
      <c r="AD220">
        <f>Tabla2[[#This Row],[TOTA PARTICIPANTES ]]</f>
        <v>0</v>
      </c>
    </row>
    <row r="221" spans="1:30">
      <c r="A221" s="127"/>
      <c r="B221" s="1"/>
      <c r="C221" s="1"/>
      <c r="D221" s="127"/>
      <c r="E221" s="127"/>
      <c r="F221" s="1"/>
      <c r="G221" s="1"/>
      <c r="H221" s="127"/>
      <c r="I221" s="127"/>
      <c r="J221" s="127"/>
      <c r="K221" s="127">
        <f>Tabla2[[#This Row],[HOMBRES]]+Tabla2[[#This Row],[MUJERES]]</f>
        <v>0</v>
      </c>
      <c r="L221" s="127"/>
      <c r="M221" s="127"/>
      <c r="N221" s="127"/>
      <c r="O221" s="91">
        <f>Tabla2[[#This Row],[CANTIDAD APOYOS   LOGISTICOS, BIOMEDICOS
Y PRENSA ]]+Tabla2[[#This Row],[CLASIFICADORES ]]+Tabla2[[#This Row],[ENTRENADORES]]+Tabla2[[#This Row],[SUBTOTAL]]</f>
        <v>0</v>
      </c>
      <c r="S22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1" s="131"/>
      <c r="U221" s="131"/>
      <c r="V221" s="131"/>
      <c r="W221" s="131"/>
      <c r="X221" s="131"/>
      <c r="Y22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1" s="131"/>
      <c r="AA221" s="131"/>
      <c r="AB221" s="131"/>
      <c r="AC221" s="130">
        <f>Tabla2[[#This Row],[SUBTOTAL2]]+Tabla2[[#This Row],[SUBTOTAL3]]+Tabla2[[#This Row],[VALOR TOTAL DE ALOJAMIENTO]]+Tabla2[[#This Row],[VALOR TOTAL DE INSCRIPCIONES]]+Tabla2[[#This Row],[INDUMENTARIA DEPORTIVA]]</f>
        <v>0</v>
      </c>
      <c r="AD221">
        <f>Tabla2[[#This Row],[TOTA PARTICIPANTES ]]</f>
        <v>0</v>
      </c>
    </row>
    <row r="222" spans="1:30">
      <c r="A222" s="127"/>
      <c r="B222" s="1"/>
      <c r="C222" s="1"/>
      <c r="D222" s="127"/>
      <c r="E222" s="127"/>
      <c r="F222" s="1"/>
      <c r="G222" s="1"/>
      <c r="H222" s="127"/>
      <c r="I222" s="127"/>
      <c r="J222" s="127"/>
      <c r="K222" s="127">
        <f>Tabla2[[#This Row],[HOMBRES]]+Tabla2[[#This Row],[MUJERES]]</f>
        <v>0</v>
      </c>
      <c r="L222" s="127"/>
      <c r="M222" s="127"/>
      <c r="N222" s="127"/>
      <c r="O222" s="91">
        <f>Tabla2[[#This Row],[CANTIDAD APOYOS   LOGISTICOS, BIOMEDICOS
Y PRENSA ]]+Tabla2[[#This Row],[CLASIFICADORES ]]+Tabla2[[#This Row],[ENTRENADORES]]+Tabla2[[#This Row],[SUBTOTAL]]</f>
        <v>0</v>
      </c>
      <c r="S22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2" s="131"/>
      <c r="U222" s="131"/>
      <c r="V222" s="131"/>
      <c r="W222" s="131"/>
      <c r="X222" s="131"/>
      <c r="Y22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2" s="131"/>
      <c r="AA222" s="131"/>
      <c r="AB222" s="131"/>
      <c r="AC222" s="130">
        <f>Tabla2[[#This Row],[SUBTOTAL2]]+Tabla2[[#This Row],[SUBTOTAL3]]+Tabla2[[#This Row],[VALOR TOTAL DE ALOJAMIENTO]]+Tabla2[[#This Row],[VALOR TOTAL DE INSCRIPCIONES]]+Tabla2[[#This Row],[INDUMENTARIA DEPORTIVA]]</f>
        <v>0</v>
      </c>
      <c r="AD222">
        <f>Tabla2[[#This Row],[TOTA PARTICIPANTES ]]</f>
        <v>0</v>
      </c>
    </row>
    <row r="223" spans="1:30">
      <c r="A223" s="127"/>
      <c r="B223" s="1"/>
      <c r="C223" s="1"/>
      <c r="D223" s="127"/>
      <c r="E223" s="127"/>
      <c r="F223" s="1"/>
      <c r="G223" s="1"/>
      <c r="H223" s="127"/>
      <c r="I223" s="127"/>
      <c r="J223" s="127"/>
      <c r="K223" s="127">
        <f>Tabla2[[#This Row],[HOMBRES]]+Tabla2[[#This Row],[MUJERES]]</f>
        <v>0</v>
      </c>
      <c r="L223" s="127"/>
      <c r="M223" s="127"/>
      <c r="N223" s="127"/>
      <c r="O223" s="91">
        <f>Tabla2[[#This Row],[CANTIDAD APOYOS   LOGISTICOS, BIOMEDICOS
Y PRENSA ]]+Tabla2[[#This Row],[CLASIFICADORES ]]+Tabla2[[#This Row],[ENTRENADORES]]+Tabla2[[#This Row],[SUBTOTAL]]</f>
        <v>0</v>
      </c>
      <c r="S22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3" s="131"/>
      <c r="U223" s="131"/>
      <c r="V223" s="131"/>
      <c r="W223" s="131"/>
      <c r="X223" s="131"/>
      <c r="Y22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3" s="131"/>
      <c r="AA223" s="131"/>
      <c r="AB223" s="131"/>
      <c r="AC223" s="130">
        <f>Tabla2[[#This Row],[SUBTOTAL2]]+Tabla2[[#This Row],[SUBTOTAL3]]+Tabla2[[#This Row],[VALOR TOTAL DE ALOJAMIENTO]]+Tabla2[[#This Row],[VALOR TOTAL DE INSCRIPCIONES]]+Tabla2[[#This Row],[INDUMENTARIA DEPORTIVA]]</f>
        <v>0</v>
      </c>
      <c r="AD223">
        <f>Tabla2[[#This Row],[TOTA PARTICIPANTES ]]</f>
        <v>0</v>
      </c>
    </row>
    <row r="224" spans="1:30">
      <c r="A224" s="127"/>
      <c r="B224" s="1"/>
      <c r="C224" s="1"/>
      <c r="D224" s="127"/>
      <c r="E224" s="127"/>
      <c r="F224" s="1"/>
      <c r="G224" s="1"/>
      <c r="H224" s="127"/>
      <c r="I224" s="127"/>
      <c r="J224" s="127"/>
      <c r="K224" s="127">
        <f>Tabla2[[#This Row],[HOMBRES]]+Tabla2[[#This Row],[MUJERES]]</f>
        <v>0</v>
      </c>
      <c r="L224" s="127"/>
      <c r="M224" s="127"/>
      <c r="N224" s="127"/>
      <c r="O224" s="91">
        <f>Tabla2[[#This Row],[CANTIDAD APOYOS   LOGISTICOS, BIOMEDICOS
Y PRENSA ]]+Tabla2[[#This Row],[CLASIFICADORES ]]+Tabla2[[#This Row],[ENTRENADORES]]+Tabla2[[#This Row],[SUBTOTAL]]</f>
        <v>0</v>
      </c>
      <c r="S22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4" s="131"/>
      <c r="U224" s="131"/>
      <c r="V224" s="131"/>
      <c r="W224" s="131"/>
      <c r="X224" s="131"/>
      <c r="Y22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4" s="131"/>
      <c r="AA224" s="131"/>
      <c r="AB224" s="131"/>
      <c r="AC224" s="130">
        <f>Tabla2[[#This Row],[SUBTOTAL2]]+Tabla2[[#This Row],[SUBTOTAL3]]+Tabla2[[#This Row],[VALOR TOTAL DE ALOJAMIENTO]]+Tabla2[[#This Row],[VALOR TOTAL DE INSCRIPCIONES]]+Tabla2[[#This Row],[INDUMENTARIA DEPORTIVA]]</f>
        <v>0</v>
      </c>
      <c r="AD224">
        <f>Tabla2[[#This Row],[TOTA PARTICIPANTES ]]</f>
        <v>0</v>
      </c>
    </row>
    <row r="225" spans="1:30">
      <c r="A225" s="127"/>
      <c r="B225" s="1"/>
      <c r="C225" s="1"/>
      <c r="D225" s="127"/>
      <c r="E225" s="127"/>
      <c r="F225" s="1"/>
      <c r="G225" s="1"/>
      <c r="H225" s="127"/>
      <c r="I225" s="127"/>
      <c r="J225" s="127"/>
      <c r="K225" s="127">
        <f>Tabla2[[#This Row],[HOMBRES]]+Tabla2[[#This Row],[MUJERES]]</f>
        <v>0</v>
      </c>
      <c r="L225" s="127"/>
      <c r="M225" s="127"/>
      <c r="N225" s="127"/>
      <c r="O225" s="91">
        <f>Tabla2[[#This Row],[CANTIDAD APOYOS   LOGISTICOS, BIOMEDICOS
Y PRENSA ]]+Tabla2[[#This Row],[CLASIFICADORES ]]+Tabla2[[#This Row],[ENTRENADORES]]+Tabla2[[#This Row],[SUBTOTAL]]</f>
        <v>0</v>
      </c>
      <c r="S22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5" s="131"/>
      <c r="U225" s="131"/>
      <c r="V225" s="131"/>
      <c r="W225" s="131"/>
      <c r="X225" s="131"/>
      <c r="Y22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5" s="131"/>
      <c r="AA225" s="131"/>
      <c r="AB225" s="131"/>
      <c r="AC225" s="130">
        <f>Tabla2[[#This Row],[SUBTOTAL2]]+Tabla2[[#This Row],[SUBTOTAL3]]+Tabla2[[#This Row],[VALOR TOTAL DE ALOJAMIENTO]]+Tabla2[[#This Row],[VALOR TOTAL DE INSCRIPCIONES]]+Tabla2[[#This Row],[INDUMENTARIA DEPORTIVA]]</f>
        <v>0</v>
      </c>
      <c r="AD225">
        <f>Tabla2[[#This Row],[TOTA PARTICIPANTES ]]</f>
        <v>0</v>
      </c>
    </row>
    <row r="226" spans="1:30">
      <c r="A226" s="127"/>
      <c r="B226" s="1"/>
      <c r="C226" s="1"/>
      <c r="D226" s="127"/>
      <c r="E226" s="127"/>
      <c r="F226" s="1"/>
      <c r="G226" s="1"/>
      <c r="H226" s="127"/>
      <c r="I226" s="127"/>
      <c r="J226" s="127"/>
      <c r="K226" s="127">
        <f>Tabla2[[#This Row],[HOMBRES]]+Tabla2[[#This Row],[MUJERES]]</f>
        <v>0</v>
      </c>
      <c r="L226" s="127"/>
      <c r="M226" s="127"/>
      <c r="N226" s="127"/>
      <c r="O226" s="91">
        <f>Tabla2[[#This Row],[CANTIDAD APOYOS   LOGISTICOS, BIOMEDICOS
Y PRENSA ]]+Tabla2[[#This Row],[CLASIFICADORES ]]+Tabla2[[#This Row],[ENTRENADORES]]+Tabla2[[#This Row],[SUBTOTAL]]</f>
        <v>0</v>
      </c>
      <c r="S22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6" s="131"/>
      <c r="U226" s="131"/>
      <c r="V226" s="131"/>
      <c r="W226" s="131"/>
      <c r="X226" s="131"/>
      <c r="Y22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6" s="131"/>
      <c r="AA226" s="131"/>
      <c r="AB226" s="131"/>
      <c r="AC226" s="130">
        <f>Tabla2[[#This Row],[SUBTOTAL2]]+Tabla2[[#This Row],[SUBTOTAL3]]+Tabla2[[#This Row],[VALOR TOTAL DE ALOJAMIENTO]]+Tabla2[[#This Row],[VALOR TOTAL DE INSCRIPCIONES]]+Tabla2[[#This Row],[INDUMENTARIA DEPORTIVA]]</f>
        <v>0</v>
      </c>
      <c r="AD226">
        <f>Tabla2[[#This Row],[TOTA PARTICIPANTES ]]</f>
        <v>0</v>
      </c>
    </row>
    <row r="227" spans="1:30">
      <c r="A227" s="127"/>
      <c r="B227" s="1"/>
      <c r="C227" s="1"/>
      <c r="D227" s="127"/>
      <c r="E227" s="127"/>
      <c r="F227" s="1"/>
      <c r="G227" s="1"/>
      <c r="H227" s="127"/>
      <c r="I227" s="127"/>
      <c r="J227" s="127"/>
      <c r="K227" s="127">
        <f>Tabla2[[#This Row],[HOMBRES]]+Tabla2[[#This Row],[MUJERES]]</f>
        <v>0</v>
      </c>
      <c r="L227" s="127"/>
      <c r="M227" s="127"/>
      <c r="N227" s="127"/>
      <c r="O227" s="91">
        <f>Tabla2[[#This Row],[CANTIDAD APOYOS   LOGISTICOS, BIOMEDICOS
Y PRENSA ]]+Tabla2[[#This Row],[CLASIFICADORES ]]+Tabla2[[#This Row],[ENTRENADORES]]+Tabla2[[#This Row],[SUBTOTAL]]</f>
        <v>0</v>
      </c>
      <c r="S22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7" s="131"/>
      <c r="U227" s="131"/>
      <c r="V227" s="131"/>
      <c r="W227" s="131"/>
      <c r="X227" s="131"/>
      <c r="Y22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7" s="131"/>
      <c r="AA227" s="131"/>
      <c r="AB227" s="131"/>
      <c r="AC227" s="130">
        <f>Tabla2[[#This Row],[SUBTOTAL2]]+Tabla2[[#This Row],[SUBTOTAL3]]+Tabla2[[#This Row],[VALOR TOTAL DE ALOJAMIENTO]]+Tabla2[[#This Row],[VALOR TOTAL DE INSCRIPCIONES]]+Tabla2[[#This Row],[INDUMENTARIA DEPORTIVA]]</f>
        <v>0</v>
      </c>
      <c r="AD227">
        <f>Tabla2[[#This Row],[TOTA PARTICIPANTES ]]</f>
        <v>0</v>
      </c>
    </row>
    <row r="228" spans="1:30">
      <c r="A228" s="127"/>
      <c r="B228" s="1"/>
      <c r="C228" s="1"/>
      <c r="D228" s="127"/>
      <c r="E228" s="127"/>
      <c r="F228" s="1"/>
      <c r="G228" s="1"/>
      <c r="H228" s="127"/>
      <c r="I228" s="127"/>
      <c r="J228" s="127"/>
      <c r="K228" s="127">
        <f>Tabla2[[#This Row],[HOMBRES]]+Tabla2[[#This Row],[MUJERES]]</f>
        <v>0</v>
      </c>
      <c r="L228" s="127"/>
      <c r="M228" s="127"/>
      <c r="N228" s="127"/>
      <c r="O228" s="91">
        <f>Tabla2[[#This Row],[CANTIDAD APOYOS   LOGISTICOS, BIOMEDICOS
Y PRENSA ]]+Tabla2[[#This Row],[CLASIFICADORES ]]+Tabla2[[#This Row],[ENTRENADORES]]+Tabla2[[#This Row],[SUBTOTAL]]</f>
        <v>0</v>
      </c>
      <c r="S22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8" s="131"/>
      <c r="U228" s="131"/>
      <c r="V228" s="131"/>
      <c r="W228" s="131"/>
      <c r="X228" s="131"/>
      <c r="Y22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8" s="131"/>
      <c r="AA228" s="131"/>
      <c r="AB228" s="131"/>
      <c r="AC228" s="130">
        <f>Tabla2[[#This Row],[SUBTOTAL2]]+Tabla2[[#This Row],[SUBTOTAL3]]+Tabla2[[#This Row],[VALOR TOTAL DE ALOJAMIENTO]]+Tabla2[[#This Row],[VALOR TOTAL DE INSCRIPCIONES]]+Tabla2[[#This Row],[INDUMENTARIA DEPORTIVA]]</f>
        <v>0</v>
      </c>
      <c r="AD228">
        <f>Tabla2[[#This Row],[TOTA PARTICIPANTES ]]</f>
        <v>0</v>
      </c>
    </row>
    <row r="229" spans="1:30">
      <c r="A229" s="127"/>
      <c r="B229" s="1"/>
      <c r="C229" s="1"/>
      <c r="D229" s="127"/>
      <c r="E229" s="127"/>
      <c r="F229" s="1"/>
      <c r="G229" s="1"/>
      <c r="H229" s="127"/>
      <c r="I229" s="127"/>
      <c r="J229" s="127"/>
      <c r="K229" s="127">
        <f>Tabla2[[#This Row],[HOMBRES]]+Tabla2[[#This Row],[MUJERES]]</f>
        <v>0</v>
      </c>
      <c r="L229" s="127"/>
      <c r="M229" s="127"/>
      <c r="N229" s="127"/>
      <c r="O229" s="91">
        <f>Tabla2[[#This Row],[CANTIDAD APOYOS   LOGISTICOS, BIOMEDICOS
Y PRENSA ]]+Tabla2[[#This Row],[CLASIFICADORES ]]+Tabla2[[#This Row],[ENTRENADORES]]+Tabla2[[#This Row],[SUBTOTAL]]</f>
        <v>0</v>
      </c>
      <c r="S22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29" s="131"/>
      <c r="U229" s="131"/>
      <c r="V229" s="131"/>
      <c r="W229" s="131"/>
      <c r="X229" s="131"/>
      <c r="Y22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29" s="131"/>
      <c r="AA229" s="131"/>
      <c r="AB229" s="131"/>
      <c r="AC229" s="130">
        <f>Tabla2[[#This Row],[SUBTOTAL2]]+Tabla2[[#This Row],[SUBTOTAL3]]+Tabla2[[#This Row],[VALOR TOTAL DE ALOJAMIENTO]]+Tabla2[[#This Row],[VALOR TOTAL DE INSCRIPCIONES]]+Tabla2[[#This Row],[INDUMENTARIA DEPORTIVA]]</f>
        <v>0</v>
      </c>
      <c r="AD229">
        <f>Tabla2[[#This Row],[TOTA PARTICIPANTES ]]</f>
        <v>0</v>
      </c>
    </row>
    <row r="230" spans="1:30">
      <c r="A230" s="127"/>
      <c r="B230" s="1"/>
      <c r="C230" s="1"/>
      <c r="D230" s="127"/>
      <c r="E230" s="127"/>
      <c r="F230" s="1"/>
      <c r="G230" s="1"/>
      <c r="H230" s="127"/>
      <c r="I230" s="127"/>
      <c r="J230" s="127"/>
      <c r="K230" s="127">
        <f>Tabla2[[#This Row],[HOMBRES]]+Tabla2[[#This Row],[MUJERES]]</f>
        <v>0</v>
      </c>
      <c r="L230" s="127"/>
      <c r="M230" s="127"/>
      <c r="N230" s="127"/>
      <c r="O230" s="91">
        <f>Tabla2[[#This Row],[CANTIDAD APOYOS   LOGISTICOS, BIOMEDICOS
Y PRENSA ]]+Tabla2[[#This Row],[CLASIFICADORES ]]+Tabla2[[#This Row],[ENTRENADORES]]+Tabla2[[#This Row],[SUBTOTAL]]</f>
        <v>0</v>
      </c>
      <c r="S23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0" s="131"/>
      <c r="U230" s="131"/>
      <c r="V230" s="131"/>
      <c r="W230" s="131"/>
      <c r="X230" s="131"/>
      <c r="Y23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0" s="131"/>
      <c r="AA230" s="131"/>
      <c r="AB230" s="131"/>
      <c r="AC230" s="130">
        <f>Tabla2[[#This Row],[SUBTOTAL2]]+Tabla2[[#This Row],[SUBTOTAL3]]+Tabla2[[#This Row],[VALOR TOTAL DE ALOJAMIENTO]]+Tabla2[[#This Row],[VALOR TOTAL DE INSCRIPCIONES]]+Tabla2[[#This Row],[INDUMENTARIA DEPORTIVA]]</f>
        <v>0</v>
      </c>
      <c r="AD230">
        <f>Tabla2[[#This Row],[TOTA PARTICIPANTES ]]</f>
        <v>0</v>
      </c>
    </row>
    <row r="231" spans="1:30">
      <c r="A231" s="127"/>
      <c r="B231" s="1"/>
      <c r="C231" s="1"/>
      <c r="D231" s="127"/>
      <c r="E231" s="127"/>
      <c r="F231" s="1"/>
      <c r="G231" s="1"/>
      <c r="H231" s="127"/>
      <c r="I231" s="127"/>
      <c r="J231" s="127"/>
      <c r="K231" s="127">
        <f>Tabla2[[#This Row],[HOMBRES]]+Tabla2[[#This Row],[MUJERES]]</f>
        <v>0</v>
      </c>
      <c r="L231" s="127"/>
      <c r="M231" s="127"/>
      <c r="N231" s="127"/>
      <c r="O231" s="91">
        <f>Tabla2[[#This Row],[CANTIDAD APOYOS   LOGISTICOS, BIOMEDICOS
Y PRENSA ]]+Tabla2[[#This Row],[CLASIFICADORES ]]+Tabla2[[#This Row],[ENTRENADORES]]+Tabla2[[#This Row],[SUBTOTAL]]</f>
        <v>0</v>
      </c>
      <c r="S23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1" s="131"/>
      <c r="U231" s="131"/>
      <c r="V231" s="131"/>
      <c r="W231" s="131"/>
      <c r="X231" s="131"/>
      <c r="Y23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1" s="131"/>
      <c r="AA231" s="131"/>
      <c r="AB231" s="131"/>
      <c r="AC231" s="130">
        <f>Tabla2[[#This Row],[SUBTOTAL2]]+Tabla2[[#This Row],[SUBTOTAL3]]+Tabla2[[#This Row],[VALOR TOTAL DE ALOJAMIENTO]]+Tabla2[[#This Row],[VALOR TOTAL DE INSCRIPCIONES]]+Tabla2[[#This Row],[INDUMENTARIA DEPORTIVA]]</f>
        <v>0</v>
      </c>
      <c r="AD231">
        <f>Tabla2[[#This Row],[TOTA PARTICIPANTES ]]</f>
        <v>0</v>
      </c>
    </row>
    <row r="232" spans="1:30">
      <c r="A232" s="127"/>
      <c r="B232" s="1"/>
      <c r="C232" s="1"/>
      <c r="D232" s="127"/>
      <c r="E232" s="127"/>
      <c r="F232" s="1"/>
      <c r="G232" s="1"/>
      <c r="H232" s="127"/>
      <c r="I232" s="127"/>
      <c r="J232" s="127"/>
      <c r="K232" s="127">
        <f>Tabla2[[#This Row],[HOMBRES]]+Tabla2[[#This Row],[MUJERES]]</f>
        <v>0</v>
      </c>
      <c r="L232" s="127"/>
      <c r="M232" s="127"/>
      <c r="N232" s="127"/>
      <c r="O232" s="91">
        <f>Tabla2[[#This Row],[CANTIDAD APOYOS   LOGISTICOS, BIOMEDICOS
Y PRENSA ]]+Tabla2[[#This Row],[CLASIFICADORES ]]+Tabla2[[#This Row],[ENTRENADORES]]+Tabla2[[#This Row],[SUBTOTAL]]</f>
        <v>0</v>
      </c>
      <c r="S23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2" s="131"/>
      <c r="U232" s="131"/>
      <c r="V232" s="131"/>
      <c r="W232" s="131"/>
      <c r="X232" s="131"/>
      <c r="Y23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2" s="131"/>
      <c r="AA232" s="131"/>
      <c r="AB232" s="131"/>
      <c r="AC232" s="130">
        <f>Tabla2[[#This Row],[SUBTOTAL2]]+Tabla2[[#This Row],[SUBTOTAL3]]+Tabla2[[#This Row],[VALOR TOTAL DE ALOJAMIENTO]]+Tabla2[[#This Row],[VALOR TOTAL DE INSCRIPCIONES]]+Tabla2[[#This Row],[INDUMENTARIA DEPORTIVA]]</f>
        <v>0</v>
      </c>
      <c r="AD232">
        <f>Tabla2[[#This Row],[TOTA PARTICIPANTES ]]</f>
        <v>0</v>
      </c>
    </row>
    <row r="233" spans="1:30">
      <c r="A233" s="127"/>
      <c r="B233" s="1"/>
      <c r="C233" s="1"/>
      <c r="D233" s="127"/>
      <c r="E233" s="127"/>
      <c r="F233" s="1"/>
      <c r="G233" s="1"/>
      <c r="H233" s="127"/>
      <c r="I233" s="127"/>
      <c r="J233" s="127"/>
      <c r="K233" s="127">
        <f>Tabla2[[#This Row],[HOMBRES]]+Tabla2[[#This Row],[MUJERES]]</f>
        <v>0</v>
      </c>
      <c r="L233" s="127"/>
      <c r="M233" s="127"/>
      <c r="N233" s="127"/>
      <c r="O233" s="91">
        <f>Tabla2[[#This Row],[CANTIDAD APOYOS   LOGISTICOS, BIOMEDICOS
Y PRENSA ]]+Tabla2[[#This Row],[CLASIFICADORES ]]+Tabla2[[#This Row],[ENTRENADORES]]+Tabla2[[#This Row],[SUBTOTAL]]</f>
        <v>0</v>
      </c>
      <c r="S23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3" s="131"/>
      <c r="U233" s="131"/>
      <c r="V233" s="131"/>
      <c r="W233" s="131"/>
      <c r="X233" s="131"/>
      <c r="Y23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3" s="131"/>
      <c r="AA233" s="131"/>
      <c r="AB233" s="131"/>
      <c r="AC233" s="130">
        <f>Tabla2[[#This Row],[SUBTOTAL2]]+Tabla2[[#This Row],[SUBTOTAL3]]+Tabla2[[#This Row],[VALOR TOTAL DE ALOJAMIENTO]]+Tabla2[[#This Row],[VALOR TOTAL DE INSCRIPCIONES]]+Tabla2[[#This Row],[INDUMENTARIA DEPORTIVA]]</f>
        <v>0</v>
      </c>
      <c r="AD233">
        <f>Tabla2[[#This Row],[TOTA PARTICIPANTES ]]</f>
        <v>0</v>
      </c>
    </row>
    <row r="234" spans="1:30">
      <c r="A234" s="127"/>
      <c r="B234" s="1"/>
      <c r="C234" s="1"/>
      <c r="D234" s="127"/>
      <c r="E234" s="127"/>
      <c r="F234" s="1"/>
      <c r="G234" s="1"/>
      <c r="H234" s="127"/>
      <c r="I234" s="127"/>
      <c r="J234" s="127"/>
      <c r="K234" s="127">
        <f>Tabla2[[#This Row],[HOMBRES]]+Tabla2[[#This Row],[MUJERES]]</f>
        <v>0</v>
      </c>
      <c r="L234" s="127"/>
      <c r="M234" s="127"/>
      <c r="N234" s="127"/>
      <c r="O234" s="91">
        <f>Tabla2[[#This Row],[CANTIDAD APOYOS   LOGISTICOS, BIOMEDICOS
Y PRENSA ]]+Tabla2[[#This Row],[CLASIFICADORES ]]+Tabla2[[#This Row],[ENTRENADORES]]+Tabla2[[#This Row],[SUBTOTAL]]</f>
        <v>0</v>
      </c>
      <c r="S23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4" s="131"/>
      <c r="U234" s="131"/>
      <c r="V234" s="131"/>
      <c r="W234" s="131"/>
      <c r="X234" s="131"/>
      <c r="Y23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4" s="131"/>
      <c r="AA234" s="131"/>
      <c r="AB234" s="131"/>
      <c r="AC234" s="130">
        <f>Tabla2[[#This Row],[SUBTOTAL2]]+Tabla2[[#This Row],[SUBTOTAL3]]+Tabla2[[#This Row],[VALOR TOTAL DE ALOJAMIENTO]]+Tabla2[[#This Row],[VALOR TOTAL DE INSCRIPCIONES]]+Tabla2[[#This Row],[INDUMENTARIA DEPORTIVA]]</f>
        <v>0</v>
      </c>
      <c r="AD234">
        <f>Tabla2[[#This Row],[TOTA PARTICIPANTES ]]</f>
        <v>0</v>
      </c>
    </row>
    <row r="235" spans="1:30">
      <c r="A235" s="127"/>
      <c r="B235" s="1"/>
      <c r="C235" s="1"/>
      <c r="D235" s="127"/>
      <c r="E235" s="127"/>
      <c r="F235" s="1"/>
      <c r="G235" s="1"/>
      <c r="H235" s="127"/>
      <c r="I235" s="127"/>
      <c r="J235" s="127"/>
      <c r="K235" s="127">
        <f>Tabla2[[#This Row],[HOMBRES]]+Tabla2[[#This Row],[MUJERES]]</f>
        <v>0</v>
      </c>
      <c r="L235" s="127"/>
      <c r="M235" s="127"/>
      <c r="N235" s="127"/>
      <c r="O235" s="91">
        <f>Tabla2[[#This Row],[CANTIDAD APOYOS   LOGISTICOS, BIOMEDICOS
Y PRENSA ]]+Tabla2[[#This Row],[CLASIFICADORES ]]+Tabla2[[#This Row],[ENTRENADORES]]+Tabla2[[#This Row],[SUBTOTAL]]</f>
        <v>0</v>
      </c>
      <c r="S23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5" s="131"/>
      <c r="U235" s="131"/>
      <c r="V235" s="131"/>
      <c r="W235" s="131"/>
      <c r="X235" s="131"/>
      <c r="Y23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5" s="131"/>
      <c r="AA235" s="131"/>
      <c r="AB235" s="131"/>
      <c r="AC235" s="130">
        <f>Tabla2[[#This Row],[SUBTOTAL2]]+Tabla2[[#This Row],[SUBTOTAL3]]+Tabla2[[#This Row],[VALOR TOTAL DE ALOJAMIENTO]]+Tabla2[[#This Row],[VALOR TOTAL DE INSCRIPCIONES]]+Tabla2[[#This Row],[INDUMENTARIA DEPORTIVA]]</f>
        <v>0</v>
      </c>
      <c r="AD235">
        <f>Tabla2[[#This Row],[TOTA PARTICIPANTES ]]</f>
        <v>0</v>
      </c>
    </row>
    <row r="236" spans="1:30">
      <c r="A236" s="127"/>
      <c r="B236" s="1"/>
      <c r="C236" s="1"/>
      <c r="D236" s="127"/>
      <c r="E236" s="127"/>
      <c r="F236" s="1"/>
      <c r="G236" s="1"/>
      <c r="H236" s="127"/>
      <c r="I236" s="127"/>
      <c r="J236" s="127"/>
      <c r="K236" s="127">
        <f>Tabla2[[#This Row],[HOMBRES]]+Tabla2[[#This Row],[MUJERES]]</f>
        <v>0</v>
      </c>
      <c r="L236" s="127"/>
      <c r="M236" s="127"/>
      <c r="N236" s="127"/>
      <c r="O236" s="91">
        <f>Tabla2[[#This Row],[CANTIDAD APOYOS   LOGISTICOS, BIOMEDICOS
Y PRENSA ]]+Tabla2[[#This Row],[CLASIFICADORES ]]+Tabla2[[#This Row],[ENTRENADORES]]+Tabla2[[#This Row],[SUBTOTAL]]</f>
        <v>0</v>
      </c>
      <c r="S23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6" s="131"/>
      <c r="U236" s="131"/>
      <c r="V236" s="131"/>
      <c r="W236" s="131"/>
      <c r="X236" s="131"/>
      <c r="Y23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6" s="131"/>
      <c r="AA236" s="131"/>
      <c r="AB236" s="131"/>
      <c r="AC236" s="130">
        <f>Tabla2[[#This Row],[SUBTOTAL2]]+Tabla2[[#This Row],[SUBTOTAL3]]+Tabla2[[#This Row],[VALOR TOTAL DE ALOJAMIENTO]]+Tabla2[[#This Row],[VALOR TOTAL DE INSCRIPCIONES]]+Tabla2[[#This Row],[INDUMENTARIA DEPORTIVA]]</f>
        <v>0</v>
      </c>
      <c r="AD236">
        <f>Tabla2[[#This Row],[TOTA PARTICIPANTES ]]</f>
        <v>0</v>
      </c>
    </row>
    <row r="237" spans="1:30">
      <c r="A237" s="127"/>
      <c r="B237" s="1"/>
      <c r="C237" s="1"/>
      <c r="D237" s="127"/>
      <c r="E237" s="127"/>
      <c r="F237" s="1"/>
      <c r="G237" s="1"/>
      <c r="H237" s="127"/>
      <c r="I237" s="127"/>
      <c r="J237" s="127"/>
      <c r="K237" s="127">
        <f>Tabla2[[#This Row],[HOMBRES]]+Tabla2[[#This Row],[MUJERES]]</f>
        <v>0</v>
      </c>
      <c r="L237" s="127"/>
      <c r="M237" s="127"/>
      <c r="N237" s="127"/>
      <c r="O237" s="91">
        <f>Tabla2[[#This Row],[CANTIDAD APOYOS   LOGISTICOS, BIOMEDICOS
Y PRENSA ]]+Tabla2[[#This Row],[CLASIFICADORES ]]+Tabla2[[#This Row],[ENTRENADORES]]+Tabla2[[#This Row],[SUBTOTAL]]</f>
        <v>0</v>
      </c>
      <c r="S23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7" s="131"/>
      <c r="U237" s="131"/>
      <c r="V237" s="131"/>
      <c r="W237" s="131"/>
      <c r="X237" s="131"/>
      <c r="Y23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7" s="131"/>
      <c r="AA237" s="131"/>
      <c r="AB237" s="131"/>
      <c r="AC237" s="130">
        <f>Tabla2[[#This Row],[SUBTOTAL2]]+Tabla2[[#This Row],[SUBTOTAL3]]+Tabla2[[#This Row],[VALOR TOTAL DE ALOJAMIENTO]]+Tabla2[[#This Row],[VALOR TOTAL DE INSCRIPCIONES]]+Tabla2[[#This Row],[INDUMENTARIA DEPORTIVA]]</f>
        <v>0</v>
      </c>
      <c r="AD237">
        <f>Tabla2[[#This Row],[TOTA PARTICIPANTES ]]</f>
        <v>0</v>
      </c>
    </row>
    <row r="238" spans="1:30">
      <c r="A238" s="127"/>
      <c r="B238" s="1"/>
      <c r="C238" s="1"/>
      <c r="D238" s="127"/>
      <c r="E238" s="127"/>
      <c r="F238" s="1"/>
      <c r="G238" s="1"/>
      <c r="H238" s="127"/>
      <c r="I238" s="127"/>
      <c r="J238" s="127"/>
      <c r="K238" s="127">
        <f>Tabla2[[#This Row],[HOMBRES]]+Tabla2[[#This Row],[MUJERES]]</f>
        <v>0</v>
      </c>
      <c r="L238" s="127"/>
      <c r="M238" s="127"/>
      <c r="N238" s="127"/>
      <c r="O238" s="91">
        <f>Tabla2[[#This Row],[CANTIDAD APOYOS   LOGISTICOS, BIOMEDICOS
Y PRENSA ]]+Tabla2[[#This Row],[CLASIFICADORES ]]+Tabla2[[#This Row],[ENTRENADORES]]+Tabla2[[#This Row],[SUBTOTAL]]</f>
        <v>0</v>
      </c>
      <c r="S23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8" s="131"/>
      <c r="U238" s="131"/>
      <c r="V238" s="131"/>
      <c r="W238" s="131"/>
      <c r="X238" s="131"/>
      <c r="Y23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8" s="131"/>
      <c r="AA238" s="131"/>
      <c r="AB238" s="131"/>
      <c r="AC238" s="130">
        <f>Tabla2[[#This Row],[SUBTOTAL2]]+Tabla2[[#This Row],[SUBTOTAL3]]+Tabla2[[#This Row],[VALOR TOTAL DE ALOJAMIENTO]]+Tabla2[[#This Row],[VALOR TOTAL DE INSCRIPCIONES]]+Tabla2[[#This Row],[INDUMENTARIA DEPORTIVA]]</f>
        <v>0</v>
      </c>
      <c r="AD238">
        <f>Tabla2[[#This Row],[TOTA PARTICIPANTES ]]</f>
        <v>0</v>
      </c>
    </row>
    <row r="239" spans="1:30">
      <c r="A239" s="127"/>
      <c r="B239" s="1"/>
      <c r="C239" s="1"/>
      <c r="D239" s="127"/>
      <c r="E239" s="127"/>
      <c r="F239" s="1"/>
      <c r="G239" s="1"/>
      <c r="H239" s="127"/>
      <c r="I239" s="127"/>
      <c r="J239" s="127"/>
      <c r="K239" s="127">
        <f>Tabla2[[#This Row],[HOMBRES]]+Tabla2[[#This Row],[MUJERES]]</f>
        <v>0</v>
      </c>
      <c r="L239" s="127"/>
      <c r="M239" s="127"/>
      <c r="N239" s="127"/>
      <c r="O239" s="91">
        <f>Tabla2[[#This Row],[CANTIDAD APOYOS   LOGISTICOS, BIOMEDICOS
Y PRENSA ]]+Tabla2[[#This Row],[CLASIFICADORES ]]+Tabla2[[#This Row],[ENTRENADORES]]+Tabla2[[#This Row],[SUBTOTAL]]</f>
        <v>0</v>
      </c>
      <c r="S23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39" s="131"/>
      <c r="U239" s="131"/>
      <c r="V239" s="131"/>
      <c r="W239" s="131"/>
      <c r="X239" s="131"/>
      <c r="Y23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39" s="131"/>
      <c r="AA239" s="131"/>
      <c r="AB239" s="131"/>
      <c r="AC239" s="130">
        <f>Tabla2[[#This Row],[SUBTOTAL2]]+Tabla2[[#This Row],[SUBTOTAL3]]+Tabla2[[#This Row],[VALOR TOTAL DE ALOJAMIENTO]]+Tabla2[[#This Row],[VALOR TOTAL DE INSCRIPCIONES]]+Tabla2[[#This Row],[INDUMENTARIA DEPORTIVA]]</f>
        <v>0</v>
      </c>
      <c r="AD239">
        <f>Tabla2[[#This Row],[TOTA PARTICIPANTES ]]</f>
        <v>0</v>
      </c>
    </row>
    <row r="240" spans="1:30">
      <c r="A240" s="127"/>
      <c r="B240" s="1"/>
      <c r="C240" s="1"/>
      <c r="D240" s="127"/>
      <c r="E240" s="127"/>
      <c r="F240" s="1"/>
      <c r="G240" s="1"/>
      <c r="H240" s="127"/>
      <c r="I240" s="127"/>
      <c r="J240" s="127"/>
      <c r="K240" s="127">
        <f>Tabla2[[#This Row],[HOMBRES]]+Tabla2[[#This Row],[MUJERES]]</f>
        <v>0</v>
      </c>
      <c r="L240" s="127"/>
      <c r="M240" s="127"/>
      <c r="N240" s="127"/>
      <c r="O240" s="91">
        <f>Tabla2[[#This Row],[CANTIDAD APOYOS   LOGISTICOS, BIOMEDICOS
Y PRENSA ]]+Tabla2[[#This Row],[CLASIFICADORES ]]+Tabla2[[#This Row],[ENTRENADORES]]+Tabla2[[#This Row],[SUBTOTAL]]</f>
        <v>0</v>
      </c>
      <c r="S24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0" s="131"/>
      <c r="U240" s="131"/>
      <c r="V240" s="131"/>
      <c r="W240" s="131"/>
      <c r="X240" s="131"/>
      <c r="Y24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0" s="131"/>
      <c r="AA240" s="131"/>
      <c r="AB240" s="131"/>
      <c r="AC240" s="130">
        <f>Tabla2[[#This Row],[SUBTOTAL2]]+Tabla2[[#This Row],[SUBTOTAL3]]+Tabla2[[#This Row],[VALOR TOTAL DE ALOJAMIENTO]]+Tabla2[[#This Row],[VALOR TOTAL DE INSCRIPCIONES]]+Tabla2[[#This Row],[INDUMENTARIA DEPORTIVA]]</f>
        <v>0</v>
      </c>
      <c r="AD240">
        <f>Tabla2[[#This Row],[TOTA PARTICIPANTES ]]</f>
        <v>0</v>
      </c>
    </row>
    <row r="241" spans="1:30">
      <c r="A241" s="127"/>
      <c r="B241" s="1"/>
      <c r="C241" s="1"/>
      <c r="D241" s="127"/>
      <c r="E241" s="127"/>
      <c r="F241" s="1"/>
      <c r="G241" s="1"/>
      <c r="H241" s="127"/>
      <c r="I241" s="127"/>
      <c r="J241" s="127"/>
      <c r="K241" s="127">
        <f>Tabla2[[#This Row],[HOMBRES]]+Tabla2[[#This Row],[MUJERES]]</f>
        <v>0</v>
      </c>
      <c r="L241" s="127"/>
      <c r="M241" s="127"/>
      <c r="N241" s="127"/>
      <c r="O241" s="91">
        <f>Tabla2[[#This Row],[CANTIDAD APOYOS   LOGISTICOS, BIOMEDICOS
Y PRENSA ]]+Tabla2[[#This Row],[CLASIFICADORES ]]+Tabla2[[#This Row],[ENTRENADORES]]+Tabla2[[#This Row],[SUBTOTAL]]</f>
        <v>0</v>
      </c>
      <c r="S24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1" s="131"/>
      <c r="U241" s="131"/>
      <c r="V241" s="131"/>
      <c r="W241" s="131"/>
      <c r="X241" s="131"/>
      <c r="Y24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1" s="131"/>
      <c r="AA241" s="131"/>
      <c r="AB241" s="131"/>
      <c r="AC241" s="130">
        <f>Tabla2[[#This Row],[SUBTOTAL2]]+Tabla2[[#This Row],[SUBTOTAL3]]+Tabla2[[#This Row],[VALOR TOTAL DE ALOJAMIENTO]]+Tabla2[[#This Row],[VALOR TOTAL DE INSCRIPCIONES]]+Tabla2[[#This Row],[INDUMENTARIA DEPORTIVA]]</f>
        <v>0</v>
      </c>
      <c r="AD241">
        <f>Tabla2[[#This Row],[TOTA PARTICIPANTES ]]</f>
        <v>0</v>
      </c>
    </row>
    <row r="242" spans="1:30">
      <c r="A242" s="127"/>
      <c r="B242" s="1"/>
      <c r="C242" s="1"/>
      <c r="D242" s="127"/>
      <c r="E242" s="127"/>
      <c r="F242" s="1"/>
      <c r="G242" s="1"/>
      <c r="H242" s="127"/>
      <c r="I242" s="127"/>
      <c r="J242" s="127"/>
      <c r="K242" s="127">
        <f>Tabla2[[#This Row],[HOMBRES]]+Tabla2[[#This Row],[MUJERES]]</f>
        <v>0</v>
      </c>
      <c r="L242" s="127"/>
      <c r="M242" s="127"/>
      <c r="N242" s="127"/>
      <c r="O242" s="91">
        <f>Tabla2[[#This Row],[CANTIDAD APOYOS   LOGISTICOS, BIOMEDICOS
Y PRENSA ]]+Tabla2[[#This Row],[CLASIFICADORES ]]+Tabla2[[#This Row],[ENTRENADORES]]+Tabla2[[#This Row],[SUBTOTAL]]</f>
        <v>0</v>
      </c>
      <c r="S24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2" s="131"/>
      <c r="U242" s="131"/>
      <c r="V242" s="131"/>
      <c r="W242" s="131"/>
      <c r="X242" s="131"/>
      <c r="Y24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2" s="131"/>
      <c r="AA242" s="131"/>
      <c r="AB242" s="131"/>
      <c r="AC242" s="130">
        <f>Tabla2[[#This Row],[SUBTOTAL2]]+Tabla2[[#This Row],[SUBTOTAL3]]+Tabla2[[#This Row],[VALOR TOTAL DE ALOJAMIENTO]]+Tabla2[[#This Row],[VALOR TOTAL DE INSCRIPCIONES]]+Tabla2[[#This Row],[INDUMENTARIA DEPORTIVA]]</f>
        <v>0</v>
      </c>
      <c r="AD242">
        <f>Tabla2[[#This Row],[TOTA PARTICIPANTES ]]</f>
        <v>0</v>
      </c>
    </row>
    <row r="243" spans="1:30">
      <c r="A243" s="127"/>
      <c r="B243" s="1"/>
      <c r="C243" s="1"/>
      <c r="D243" s="127"/>
      <c r="E243" s="127"/>
      <c r="F243" s="1"/>
      <c r="G243" s="1"/>
      <c r="H243" s="127"/>
      <c r="I243" s="127"/>
      <c r="J243" s="127"/>
      <c r="K243" s="127">
        <f>Tabla2[[#This Row],[HOMBRES]]+Tabla2[[#This Row],[MUJERES]]</f>
        <v>0</v>
      </c>
      <c r="L243" s="127"/>
      <c r="M243" s="127"/>
      <c r="N243" s="127"/>
      <c r="O243" s="91">
        <f>Tabla2[[#This Row],[CANTIDAD APOYOS   LOGISTICOS, BIOMEDICOS
Y PRENSA ]]+Tabla2[[#This Row],[CLASIFICADORES ]]+Tabla2[[#This Row],[ENTRENADORES]]+Tabla2[[#This Row],[SUBTOTAL]]</f>
        <v>0</v>
      </c>
      <c r="S24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3" s="131"/>
      <c r="U243" s="131"/>
      <c r="V243" s="131"/>
      <c r="W243" s="131"/>
      <c r="X243" s="131"/>
      <c r="Y24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3" s="131"/>
      <c r="AA243" s="131"/>
      <c r="AB243" s="131"/>
      <c r="AC243" s="130">
        <f>Tabla2[[#This Row],[SUBTOTAL2]]+Tabla2[[#This Row],[SUBTOTAL3]]+Tabla2[[#This Row],[VALOR TOTAL DE ALOJAMIENTO]]+Tabla2[[#This Row],[VALOR TOTAL DE INSCRIPCIONES]]+Tabla2[[#This Row],[INDUMENTARIA DEPORTIVA]]</f>
        <v>0</v>
      </c>
      <c r="AD243">
        <f>Tabla2[[#This Row],[TOTA PARTICIPANTES ]]</f>
        <v>0</v>
      </c>
    </row>
    <row r="244" spans="1:30">
      <c r="A244" s="127"/>
      <c r="B244" s="1"/>
      <c r="C244" s="1"/>
      <c r="D244" s="127"/>
      <c r="E244" s="127"/>
      <c r="F244" s="1"/>
      <c r="G244" s="1"/>
      <c r="H244" s="127"/>
      <c r="I244" s="127"/>
      <c r="J244" s="127"/>
      <c r="K244" s="127">
        <f>Tabla2[[#This Row],[HOMBRES]]+Tabla2[[#This Row],[MUJERES]]</f>
        <v>0</v>
      </c>
      <c r="L244" s="127"/>
      <c r="M244" s="127"/>
      <c r="N244" s="127"/>
      <c r="O244" s="91">
        <f>Tabla2[[#This Row],[CANTIDAD APOYOS   LOGISTICOS, BIOMEDICOS
Y PRENSA ]]+Tabla2[[#This Row],[CLASIFICADORES ]]+Tabla2[[#This Row],[ENTRENADORES]]+Tabla2[[#This Row],[SUBTOTAL]]</f>
        <v>0</v>
      </c>
      <c r="S24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4" s="131"/>
      <c r="U244" s="131"/>
      <c r="V244" s="131"/>
      <c r="W244" s="131"/>
      <c r="X244" s="131"/>
      <c r="Y24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4" s="131"/>
      <c r="AA244" s="131"/>
      <c r="AB244" s="131"/>
      <c r="AC244" s="130">
        <f>Tabla2[[#This Row],[SUBTOTAL2]]+Tabla2[[#This Row],[SUBTOTAL3]]+Tabla2[[#This Row],[VALOR TOTAL DE ALOJAMIENTO]]+Tabla2[[#This Row],[VALOR TOTAL DE INSCRIPCIONES]]+Tabla2[[#This Row],[INDUMENTARIA DEPORTIVA]]</f>
        <v>0</v>
      </c>
      <c r="AD244">
        <f>Tabla2[[#This Row],[TOTA PARTICIPANTES ]]</f>
        <v>0</v>
      </c>
    </row>
    <row r="245" spans="1:30">
      <c r="A245" s="127"/>
      <c r="B245" s="1"/>
      <c r="C245" s="1"/>
      <c r="D245" s="127"/>
      <c r="E245" s="127"/>
      <c r="F245" s="1"/>
      <c r="G245" s="1"/>
      <c r="H245" s="127"/>
      <c r="I245" s="127"/>
      <c r="J245" s="127"/>
      <c r="K245" s="127">
        <f>Tabla2[[#This Row],[HOMBRES]]+Tabla2[[#This Row],[MUJERES]]</f>
        <v>0</v>
      </c>
      <c r="L245" s="127"/>
      <c r="M245" s="127"/>
      <c r="N245" s="127"/>
      <c r="O245" s="91">
        <f>Tabla2[[#This Row],[CANTIDAD APOYOS   LOGISTICOS, BIOMEDICOS
Y PRENSA ]]+Tabla2[[#This Row],[CLASIFICADORES ]]+Tabla2[[#This Row],[ENTRENADORES]]+Tabla2[[#This Row],[SUBTOTAL]]</f>
        <v>0</v>
      </c>
      <c r="S24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5" s="131"/>
      <c r="U245" s="131"/>
      <c r="V245" s="131"/>
      <c r="W245" s="131"/>
      <c r="X245" s="131"/>
      <c r="Y24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5" s="131"/>
      <c r="AA245" s="131"/>
      <c r="AB245" s="131"/>
      <c r="AC245" s="130">
        <f>Tabla2[[#This Row],[SUBTOTAL2]]+Tabla2[[#This Row],[SUBTOTAL3]]+Tabla2[[#This Row],[VALOR TOTAL DE ALOJAMIENTO]]+Tabla2[[#This Row],[VALOR TOTAL DE INSCRIPCIONES]]+Tabla2[[#This Row],[INDUMENTARIA DEPORTIVA]]</f>
        <v>0</v>
      </c>
      <c r="AD245">
        <f>Tabla2[[#This Row],[TOTA PARTICIPANTES ]]</f>
        <v>0</v>
      </c>
    </row>
    <row r="246" spans="1:30">
      <c r="A246" s="127"/>
      <c r="B246" s="1"/>
      <c r="C246" s="1"/>
      <c r="D246" s="127"/>
      <c r="E246" s="127"/>
      <c r="F246" s="1"/>
      <c r="G246" s="1"/>
      <c r="H246" s="127"/>
      <c r="I246" s="127"/>
      <c r="J246" s="127"/>
      <c r="K246" s="127">
        <f>Tabla2[[#This Row],[HOMBRES]]+Tabla2[[#This Row],[MUJERES]]</f>
        <v>0</v>
      </c>
      <c r="L246" s="127"/>
      <c r="M246" s="127"/>
      <c r="N246" s="127"/>
      <c r="O246" s="91">
        <f>Tabla2[[#This Row],[CANTIDAD APOYOS   LOGISTICOS, BIOMEDICOS
Y PRENSA ]]+Tabla2[[#This Row],[CLASIFICADORES ]]+Tabla2[[#This Row],[ENTRENADORES]]+Tabla2[[#This Row],[SUBTOTAL]]</f>
        <v>0</v>
      </c>
      <c r="S24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6" s="131"/>
      <c r="U246" s="131"/>
      <c r="V246" s="131"/>
      <c r="W246" s="131"/>
      <c r="X246" s="131"/>
      <c r="Y24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6" s="131"/>
      <c r="AA246" s="131"/>
      <c r="AB246" s="131"/>
      <c r="AC246" s="130">
        <f>Tabla2[[#This Row],[SUBTOTAL2]]+Tabla2[[#This Row],[SUBTOTAL3]]+Tabla2[[#This Row],[VALOR TOTAL DE ALOJAMIENTO]]+Tabla2[[#This Row],[VALOR TOTAL DE INSCRIPCIONES]]+Tabla2[[#This Row],[INDUMENTARIA DEPORTIVA]]</f>
        <v>0</v>
      </c>
      <c r="AD246">
        <f>Tabla2[[#This Row],[TOTA PARTICIPANTES ]]</f>
        <v>0</v>
      </c>
    </row>
    <row r="247" spans="1:30">
      <c r="A247" s="127"/>
      <c r="B247" s="1"/>
      <c r="C247" s="1"/>
      <c r="D247" s="127"/>
      <c r="E247" s="127"/>
      <c r="F247" s="1"/>
      <c r="G247" s="1"/>
      <c r="H247" s="127"/>
      <c r="I247" s="127"/>
      <c r="J247" s="127"/>
      <c r="K247" s="127">
        <f>Tabla2[[#This Row],[HOMBRES]]+Tabla2[[#This Row],[MUJERES]]</f>
        <v>0</v>
      </c>
      <c r="L247" s="127"/>
      <c r="M247" s="127"/>
      <c r="N247" s="127"/>
      <c r="O247" s="91">
        <f>Tabla2[[#This Row],[CANTIDAD APOYOS   LOGISTICOS, BIOMEDICOS
Y PRENSA ]]+Tabla2[[#This Row],[CLASIFICADORES ]]+Tabla2[[#This Row],[ENTRENADORES]]+Tabla2[[#This Row],[SUBTOTAL]]</f>
        <v>0</v>
      </c>
      <c r="S24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7" s="131"/>
      <c r="U247" s="131"/>
      <c r="V247" s="131"/>
      <c r="W247" s="131"/>
      <c r="X247" s="131"/>
      <c r="Y24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7" s="131"/>
      <c r="AA247" s="131"/>
      <c r="AB247" s="131"/>
      <c r="AC247" s="130">
        <f>Tabla2[[#This Row],[SUBTOTAL2]]+Tabla2[[#This Row],[SUBTOTAL3]]+Tabla2[[#This Row],[VALOR TOTAL DE ALOJAMIENTO]]+Tabla2[[#This Row],[VALOR TOTAL DE INSCRIPCIONES]]+Tabla2[[#This Row],[INDUMENTARIA DEPORTIVA]]</f>
        <v>0</v>
      </c>
      <c r="AD247">
        <f>Tabla2[[#This Row],[TOTA PARTICIPANTES ]]</f>
        <v>0</v>
      </c>
    </row>
    <row r="248" spans="1:30">
      <c r="A248" s="127"/>
      <c r="B248" s="1"/>
      <c r="C248" s="1"/>
      <c r="D248" s="127"/>
      <c r="E248" s="127"/>
      <c r="F248" s="1"/>
      <c r="G248" s="1"/>
      <c r="H248" s="127"/>
      <c r="I248" s="127"/>
      <c r="J248" s="127"/>
      <c r="K248" s="127">
        <f>Tabla2[[#This Row],[HOMBRES]]+Tabla2[[#This Row],[MUJERES]]</f>
        <v>0</v>
      </c>
      <c r="L248" s="127"/>
      <c r="M248" s="127"/>
      <c r="N248" s="127"/>
      <c r="O248" s="91">
        <f>Tabla2[[#This Row],[CANTIDAD APOYOS   LOGISTICOS, BIOMEDICOS
Y PRENSA ]]+Tabla2[[#This Row],[CLASIFICADORES ]]+Tabla2[[#This Row],[ENTRENADORES]]+Tabla2[[#This Row],[SUBTOTAL]]</f>
        <v>0</v>
      </c>
      <c r="S24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8" s="131"/>
      <c r="U248" s="131"/>
      <c r="V248" s="131"/>
      <c r="W248" s="131"/>
      <c r="X248" s="131"/>
      <c r="Y24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8" s="131"/>
      <c r="AA248" s="131"/>
      <c r="AB248" s="131"/>
      <c r="AC248" s="130">
        <f>Tabla2[[#This Row],[SUBTOTAL2]]+Tabla2[[#This Row],[SUBTOTAL3]]+Tabla2[[#This Row],[VALOR TOTAL DE ALOJAMIENTO]]+Tabla2[[#This Row],[VALOR TOTAL DE INSCRIPCIONES]]+Tabla2[[#This Row],[INDUMENTARIA DEPORTIVA]]</f>
        <v>0</v>
      </c>
      <c r="AD248">
        <f>Tabla2[[#This Row],[TOTA PARTICIPANTES ]]</f>
        <v>0</v>
      </c>
    </row>
    <row r="249" spans="1:30">
      <c r="A249" s="127"/>
      <c r="B249" s="1"/>
      <c r="C249" s="1"/>
      <c r="D249" s="127"/>
      <c r="E249" s="127"/>
      <c r="F249" s="1"/>
      <c r="G249" s="1"/>
      <c r="H249" s="127"/>
      <c r="I249" s="127"/>
      <c r="J249" s="127"/>
      <c r="K249" s="127">
        <f>Tabla2[[#This Row],[HOMBRES]]+Tabla2[[#This Row],[MUJERES]]</f>
        <v>0</v>
      </c>
      <c r="L249" s="127"/>
      <c r="M249" s="127"/>
      <c r="N249" s="127"/>
      <c r="O249" s="91">
        <f>Tabla2[[#This Row],[CANTIDAD APOYOS   LOGISTICOS, BIOMEDICOS
Y PRENSA ]]+Tabla2[[#This Row],[CLASIFICADORES ]]+Tabla2[[#This Row],[ENTRENADORES]]+Tabla2[[#This Row],[SUBTOTAL]]</f>
        <v>0</v>
      </c>
      <c r="S24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49" s="131"/>
      <c r="U249" s="131"/>
      <c r="V249" s="131"/>
      <c r="W249" s="131"/>
      <c r="X249" s="131"/>
      <c r="Y24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49" s="131"/>
      <c r="AA249" s="131"/>
      <c r="AB249" s="131"/>
      <c r="AC249" s="130">
        <f>Tabla2[[#This Row],[SUBTOTAL2]]+Tabla2[[#This Row],[SUBTOTAL3]]+Tabla2[[#This Row],[VALOR TOTAL DE ALOJAMIENTO]]+Tabla2[[#This Row],[VALOR TOTAL DE INSCRIPCIONES]]+Tabla2[[#This Row],[INDUMENTARIA DEPORTIVA]]</f>
        <v>0</v>
      </c>
      <c r="AD249">
        <f>Tabla2[[#This Row],[TOTA PARTICIPANTES ]]</f>
        <v>0</v>
      </c>
    </row>
    <row r="250" spans="1:30">
      <c r="A250" s="127"/>
      <c r="B250" s="1"/>
      <c r="C250" s="1"/>
      <c r="D250" s="127"/>
      <c r="E250" s="127"/>
      <c r="F250" s="1"/>
      <c r="G250" s="1"/>
      <c r="H250" s="127"/>
      <c r="I250" s="127"/>
      <c r="J250" s="127"/>
      <c r="K250" s="127">
        <f>Tabla2[[#This Row],[HOMBRES]]+Tabla2[[#This Row],[MUJERES]]</f>
        <v>0</v>
      </c>
      <c r="L250" s="127"/>
      <c r="M250" s="127"/>
      <c r="N250" s="127"/>
      <c r="O250" s="91">
        <f>Tabla2[[#This Row],[CANTIDAD APOYOS   LOGISTICOS, BIOMEDICOS
Y PRENSA ]]+Tabla2[[#This Row],[CLASIFICADORES ]]+Tabla2[[#This Row],[ENTRENADORES]]+Tabla2[[#This Row],[SUBTOTAL]]</f>
        <v>0</v>
      </c>
      <c r="S25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0" s="131"/>
      <c r="U250" s="131"/>
      <c r="V250" s="131"/>
      <c r="W250" s="131"/>
      <c r="X250" s="131"/>
      <c r="Y25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0" s="131"/>
      <c r="AA250" s="131"/>
      <c r="AB250" s="131"/>
      <c r="AC250" s="130">
        <f>Tabla2[[#This Row],[SUBTOTAL2]]+Tabla2[[#This Row],[SUBTOTAL3]]+Tabla2[[#This Row],[VALOR TOTAL DE ALOJAMIENTO]]+Tabla2[[#This Row],[VALOR TOTAL DE INSCRIPCIONES]]+Tabla2[[#This Row],[INDUMENTARIA DEPORTIVA]]</f>
        <v>0</v>
      </c>
      <c r="AD250">
        <f>Tabla2[[#This Row],[TOTA PARTICIPANTES ]]</f>
        <v>0</v>
      </c>
    </row>
    <row r="251" spans="1:30">
      <c r="A251" s="127"/>
      <c r="B251" s="1"/>
      <c r="C251" s="1"/>
      <c r="D251" s="127"/>
      <c r="E251" s="127"/>
      <c r="F251" s="1"/>
      <c r="G251" s="1"/>
      <c r="H251" s="127"/>
      <c r="I251" s="127"/>
      <c r="J251" s="127"/>
      <c r="K251" s="127">
        <f>Tabla2[[#This Row],[HOMBRES]]+Tabla2[[#This Row],[MUJERES]]</f>
        <v>0</v>
      </c>
      <c r="L251" s="127"/>
      <c r="M251" s="127"/>
      <c r="N251" s="127"/>
      <c r="O251" s="91">
        <f>Tabla2[[#This Row],[CANTIDAD APOYOS   LOGISTICOS, BIOMEDICOS
Y PRENSA ]]+Tabla2[[#This Row],[CLASIFICADORES ]]+Tabla2[[#This Row],[ENTRENADORES]]+Tabla2[[#This Row],[SUBTOTAL]]</f>
        <v>0</v>
      </c>
      <c r="S25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1" s="131"/>
      <c r="U251" s="131"/>
      <c r="V251" s="131"/>
      <c r="W251" s="131"/>
      <c r="X251" s="131"/>
      <c r="Y25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1" s="131"/>
      <c r="AA251" s="131"/>
      <c r="AB251" s="131"/>
      <c r="AC251" s="130">
        <f>Tabla2[[#This Row],[SUBTOTAL2]]+Tabla2[[#This Row],[SUBTOTAL3]]+Tabla2[[#This Row],[VALOR TOTAL DE ALOJAMIENTO]]+Tabla2[[#This Row],[VALOR TOTAL DE INSCRIPCIONES]]+Tabla2[[#This Row],[INDUMENTARIA DEPORTIVA]]</f>
        <v>0</v>
      </c>
      <c r="AD251">
        <f>Tabla2[[#This Row],[TOTA PARTICIPANTES ]]</f>
        <v>0</v>
      </c>
    </row>
    <row r="252" spans="1:30">
      <c r="A252" s="127"/>
      <c r="B252" s="1"/>
      <c r="C252" s="1"/>
      <c r="D252" s="127"/>
      <c r="E252" s="127"/>
      <c r="F252" s="1"/>
      <c r="G252" s="1"/>
      <c r="H252" s="127"/>
      <c r="I252" s="127"/>
      <c r="J252" s="127"/>
      <c r="K252" s="127">
        <f>Tabla2[[#This Row],[HOMBRES]]+Tabla2[[#This Row],[MUJERES]]</f>
        <v>0</v>
      </c>
      <c r="L252" s="127"/>
      <c r="M252" s="127"/>
      <c r="N252" s="127"/>
      <c r="O252" s="91">
        <f>Tabla2[[#This Row],[CANTIDAD APOYOS   LOGISTICOS, BIOMEDICOS
Y PRENSA ]]+Tabla2[[#This Row],[CLASIFICADORES ]]+Tabla2[[#This Row],[ENTRENADORES]]+Tabla2[[#This Row],[SUBTOTAL]]</f>
        <v>0</v>
      </c>
      <c r="S25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2" s="131"/>
      <c r="U252" s="131"/>
      <c r="V252" s="131"/>
      <c r="W252" s="131"/>
      <c r="X252" s="131"/>
      <c r="Y25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2" s="131"/>
      <c r="AA252" s="131"/>
      <c r="AB252" s="131"/>
      <c r="AC252" s="130">
        <f>Tabla2[[#This Row],[SUBTOTAL2]]+Tabla2[[#This Row],[SUBTOTAL3]]+Tabla2[[#This Row],[VALOR TOTAL DE ALOJAMIENTO]]+Tabla2[[#This Row],[VALOR TOTAL DE INSCRIPCIONES]]+Tabla2[[#This Row],[INDUMENTARIA DEPORTIVA]]</f>
        <v>0</v>
      </c>
      <c r="AD252">
        <f>Tabla2[[#This Row],[TOTA PARTICIPANTES ]]</f>
        <v>0</v>
      </c>
    </row>
    <row r="253" spans="1:30">
      <c r="A253" s="127"/>
      <c r="B253" s="1"/>
      <c r="C253" s="1"/>
      <c r="D253" s="127"/>
      <c r="E253" s="127"/>
      <c r="F253" s="1"/>
      <c r="G253" s="1"/>
      <c r="H253" s="127"/>
      <c r="I253" s="127"/>
      <c r="J253" s="127"/>
      <c r="K253" s="127">
        <f>Tabla2[[#This Row],[HOMBRES]]+Tabla2[[#This Row],[MUJERES]]</f>
        <v>0</v>
      </c>
      <c r="L253" s="127"/>
      <c r="M253" s="127"/>
      <c r="N253" s="127"/>
      <c r="O253" s="91">
        <f>Tabla2[[#This Row],[CANTIDAD APOYOS   LOGISTICOS, BIOMEDICOS
Y PRENSA ]]+Tabla2[[#This Row],[CLASIFICADORES ]]+Tabla2[[#This Row],[ENTRENADORES]]+Tabla2[[#This Row],[SUBTOTAL]]</f>
        <v>0</v>
      </c>
      <c r="S25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3" s="131"/>
      <c r="U253" s="131"/>
      <c r="V253" s="131"/>
      <c r="W253" s="131"/>
      <c r="X253" s="131"/>
      <c r="Y25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3" s="131"/>
      <c r="AA253" s="131"/>
      <c r="AB253" s="131"/>
      <c r="AC253" s="130">
        <f>Tabla2[[#This Row],[SUBTOTAL2]]+Tabla2[[#This Row],[SUBTOTAL3]]+Tabla2[[#This Row],[VALOR TOTAL DE ALOJAMIENTO]]+Tabla2[[#This Row],[VALOR TOTAL DE INSCRIPCIONES]]+Tabla2[[#This Row],[INDUMENTARIA DEPORTIVA]]</f>
        <v>0</v>
      </c>
      <c r="AD253">
        <f>Tabla2[[#This Row],[TOTA PARTICIPANTES ]]</f>
        <v>0</v>
      </c>
    </row>
    <row r="254" spans="1:30">
      <c r="A254" s="127"/>
      <c r="B254" s="1"/>
      <c r="C254" s="1"/>
      <c r="D254" s="127"/>
      <c r="E254" s="127"/>
      <c r="F254" s="1"/>
      <c r="G254" s="1"/>
      <c r="H254" s="127"/>
      <c r="I254" s="127"/>
      <c r="J254" s="127"/>
      <c r="K254" s="127">
        <f>Tabla2[[#This Row],[HOMBRES]]+Tabla2[[#This Row],[MUJERES]]</f>
        <v>0</v>
      </c>
      <c r="L254" s="127"/>
      <c r="M254" s="127"/>
      <c r="N254" s="127"/>
      <c r="O254" s="91">
        <f>Tabla2[[#This Row],[CANTIDAD APOYOS   LOGISTICOS, BIOMEDICOS
Y PRENSA ]]+Tabla2[[#This Row],[CLASIFICADORES ]]+Tabla2[[#This Row],[ENTRENADORES]]+Tabla2[[#This Row],[SUBTOTAL]]</f>
        <v>0</v>
      </c>
      <c r="S25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4" s="131"/>
      <c r="U254" s="131"/>
      <c r="V254" s="131"/>
      <c r="W254" s="131"/>
      <c r="X254" s="131"/>
      <c r="Y25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4" s="131"/>
      <c r="AA254" s="131"/>
      <c r="AB254" s="131"/>
      <c r="AC254" s="130">
        <f>Tabla2[[#This Row],[SUBTOTAL2]]+Tabla2[[#This Row],[SUBTOTAL3]]+Tabla2[[#This Row],[VALOR TOTAL DE ALOJAMIENTO]]+Tabla2[[#This Row],[VALOR TOTAL DE INSCRIPCIONES]]+Tabla2[[#This Row],[INDUMENTARIA DEPORTIVA]]</f>
        <v>0</v>
      </c>
      <c r="AD254">
        <f>Tabla2[[#This Row],[TOTA PARTICIPANTES ]]</f>
        <v>0</v>
      </c>
    </row>
    <row r="255" spans="1:30">
      <c r="A255" s="127"/>
      <c r="B255" s="1"/>
      <c r="C255" s="1"/>
      <c r="D255" s="127"/>
      <c r="E255" s="127"/>
      <c r="F255" s="1"/>
      <c r="G255" s="1"/>
      <c r="H255" s="127"/>
      <c r="I255" s="127"/>
      <c r="J255" s="127"/>
      <c r="K255" s="127">
        <f>Tabla2[[#This Row],[HOMBRES]]+Tabla2[[#This Row],[MUJERES]]</f>
        <v>0</v>
      </c>
      <c r="L255" s="127"/>
      <c r="M255" s="127"/>
      <c r="N255" s="127"/>
      <c r="O255" s="91">
        <f>Tabla2[[#This Row],[CANTIDAD APOYOS   LOGISTICOS, BIOMEDICOS
Y PRENSA ]]+Tabla2[[#This Row],[CLASIFICADORES ]]+Tabla2[[#This Row],[ENTRENADORES]]+Tabla2[[#This Row],[SUBTOTAL]]</f>
        <v>0</v>
      </c>
      <c r="S25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5" s="131"/>
      <c r="U255" s="131"/>
      <c r="V255" s="131"/>
      <c r="W255" s="131"/>
      <c r="X255" s="131"/>
      <c r="Y25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5" s="131"/>
      <c r="AA255" s="131"/>
      <c r="AB255" s="131"/>
      <c r="AC255" s="130">
        <f>Tabla2[[#This Row],[SUBTOTAL2]]+Tabla2[[#This Row],[SUBTOTAL3]]+Tabla2[[#This Row],[VALOR TOTAL DE ALOJAMIENTO]]+Tabla2[[#This Row],[VALOR TOTAL DE INSCRIPCIONES]]+Tabla2[[#This Row],[INDUMENTARIA DEPORTIVA]]</f>
        <v>0</v>
      </c>
      <c r="AD255">
        <f>Tabla2[[#This Row],[TOTA PARTICIPANTES ]]</f>
        <v>0</v>
      </c>
    </row>
    <row r="256" spans="1:30">
      <c r="A256" s="127"/>
      <c r="B256" s="1"/>
      <c r="C256" s="1"/>
      <c r="D256" s="127"/>
      <c r="E256" s="127"/>
      <c r="F256" s="1"/>
      <c r="G256" s="1"/>
      <c r="H256" s="127"/>
      <c r="I256" s="127"/>
      <c r="J256" s="127"/>
      <c r="K256" s="127">
        <f>Tabla2[[#This Row],[HOMBRES]]+Tabla2[[#This Row],[MUJERES]]</f>
        <v>0</v>
      </c>
      <c r="L256" s="127"/>
      <c r="M256" s="127"/>
      <c r="N256" s="127"/>
      <c r="O256" s="91">
        <f>Tabla2[[#This Row],[CANTIDAD APOYOS   LOGISTICOS, BIOMEDICOS
Y PRENSA ]]+Tabla2[[#This Row],[CLASIFICADORES ]]+Tabla2[[#This Row],[ENTRENADORES]]+Tabla2[[#This Row],[SUBTOTAL]]</f>
        <v>0</v>
      </c>
      <c r="S25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6" s="131"/>
      <c r="U256" s="131"/>
      <c r="V256" s="131"/>
      <c r="W256" s="131"/>
      <c r="X256" s="131"/>
      <c r="Y25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6" s="131"/>
      <c r="AA256" s="131"/>
      <c r="AB256" s="131"/>
      <c r="AC256" s="130">
        <f>Tabla2[[#This Row],[SUBTOTAL2]]+Tabla2[[#This Row],[SUBTOTAL3]]+Tabla2[[#This Row],[VALOR TOTAL DE ALOJAMIENTO]]+Tabla2[[#This Row],[VALOR TOTAL DE INSCRIPCIONES]]+Tabla2[[#This Row],[INDUMENTARIA DEPORTIVA]]</f>
        <v>0</v>
      </c>
      <c r="AD256">
        <f>Tabla2[[#This Row],[TOTA PARTICIPANTES ]]</f>
        <v>0</v>
      </c>
    </row>
    <row r="257" spans="1:30">
      <c r="A257" s="127"/>
      <c r="B257" s="1"/>
      <c r="C257" s="1"/>
      <c r="D257" s="127"/>
      <c r="E257" s="127"/>
      <c r="F257" s="1"/>
      <c r="G257" s="1"/>
      <c r="H257" s="127"/>
      <c r="I257" s="127"/>
      <c r="J257" s="127"/>
      <c r="K257" s="127">
        <f>Tabla2[[#This Row],[HOMBRES]]+Tabla2[[#This Row],[MUJERES]]</f>
        <v>0</v>
      </c>
      <c r="L257" s="127"/>
      <c r="M257" s="127"/>
      <c r="N257" s="127"/>
      <c r="O257" s="91">
        <f>Tabla2[[#This Row],[CANTIDAD APOYOS   LOGISTICOS, BIOMEDICOS
Y PRENSA ]]+Tabla2[[#This Row],[CLASIFICADORES ]]+Tabla2[[#This Row],[ENTRENADORES]]+Tabla2[[#This Row],[SUBTOTAL]]</f>
        <v>0</v>
      </c>
      <c r="S25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7" s="131"/>
      <c r="U257" s="131"/>
      <c r="V257" s="131"/>
      <c r="W257" s="131"/>
      <c r="X257" s="131"/>
      <c r="Y25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7" s="131"/>
      <c r="AA257" s="131"/>
      <c r="AB257" s="131"/>
      <c r="AC257" s="130">
        <f>Tabla2[[#This Row],[SUBTOTAL2]]+Tabla2[[#This Row],[SUBTOTAL3]]+Tabla2[[#This Row],[VALOR TOTAL DE ALOJAMIENTO]]+Tabla2[[#This Row],[VALOR TOTAL DE INSCRIPCIONES]]+Tabla2[[#This Row],[INDUMENTARIA DEPORTIVA]]</f>
        <v>0</v>
      </c>
      <c r="AD257">
        <f>Tabla2[[#This Row],[TOTA PARTICIPANTES ]]</f>
        <v>0</v>
      </c>
    </row>
    <row r="258" spans="1:30">
      <c r="A258" s="127"/>
      <c r="B258" s="1"/>
      <c r="C258" s="1"/>
      <c r="D258" s="127"/>
      <c r="E258" s="127"/>
      <c r="F258" s="1"/>
      <c r="G258" s="1"/>
      <c r="H258" s="127"/>
      <c r="I258" s="127"/>
      <c r="J258" s="127"/>
      <c r="K258" s="127">
        <f>Tabla2[[#This Row],[HOMBRES]]+Tabla2[[#This Row],[MUJERES]]</f>
        <v>0</v>
      </c>
      <c r="L258" s="127"/>
      <c r="M258" s="127"/>
      <c r="N258" s="127"/>
      <c r="O258" s="91">
        <f>Tabla2[[#This Row],[CANTIDAD APOYOS   LOGISTICOS, BIOMEDICOS
Y PRENSA ]]+Tabla2[[#This Row],[CLASIFICADORES ]]+Tabla2[[#This Row],[ENTRENADORES]]+Tabla2[[#This Row],[SUBTOTAL]]</f>
        <v>0</v>
      </c>
      <c r="S25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8" s="131"/>
      <c r="U258" s="131"/>
      <c r="V258" s="131"/>
      <c r="W258" s="131"/>
      <c r="X258" s="131"/>
      <c r="Y25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8" s="131"/>
      <c r="AA258" s="131"/>
      <c r="AB258" s="131"/>
      <c r="AC258" s="130">
        <f>Tabla2[[#This Row],[SUBTOTAL2]]+Tabla2[[#This Row],[SUBTOTAL3]]+Tabla2[[#This Row],[VALOR TOTAL DE ALOJAMIENTO]]+Tabla2[[#This Row],[VALOR TOTAL DE INSCRIPCIONES]]+Tabla2[[#This Row],[INDUMENTARIA DEPORTIVA]]</f>
        <v>0</v>
      </c>
      <c r="AD258">
        <f>Tabla2[[#This Row],[TOTA PARTICIPANTES ]]</f>
        <v>0</v>
      </c>
    </row>
    <row r="259" spans="1:30">
      <c r="A259" s="127"/>
      <c r="B259" s="1"/>
      <c r="C259" s="1"/>
      <c r="D259" s="127"/>
      <c r="E259" s="127"/>
      <c r="F259" s="1"/>
      <c r="G259" s="1"/>
      <c r="H259" s="127"/>
      <c r="I259" s="127"/>
      <c r="J259" s="127"/>
      <c r="K259" s="127">
        <f>Tabla2[[#This Row],[HOMBRES]]+Tabla2[[#This Row],[MUJERES]]</f>
        <v>0</v>
      </c>
      <c r="L259" s="127"/>
      <c r="M259" s="127"/>
      <c r="N259" s="127"/>
      <c r="O259" s="91">
        <f>Tabla2[[#This Row],[CANTIDAD APOYOS   LOGISTICOS, BIOMEDICOS
Y PRENSA ]]+Tabla2[[#This Row],[CLASIFICADORES ]]+Tabla2[[#This Row],[ENTRENADORES]]+Tabla2[[#This Row],[SUBTOTAL]]</f>
        <v>0</v>
      </c>
      <c r="S25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59" s="131"/>
      <c r="U259" s="131"/>
      <c r="V259" s="131"/>
      <c r="W259" s="131"/>
      <c r="X259" s="131"/>
      <c r="Y25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59" s="131"/>
      <c r="AA259" s="131"/>
      <c r="AB259" s="131"/>
      <c r="AC259" s="130">
        <f>Tabla2[[#This Row],[SUBTOTAL2]]+Tabla2[[#This Row],[SUBTOTAL3]]+Tabla2[[#This Row],[VALOR TOTAL DE ALOJAMIENTO]]+Tabla2[[#This Row],[VALOR TOTAL DE INSCRIPCIONES]]+Tabla2[[#This Row],[INDUMENTARIA DEPORTIVA]]</f>
        <v>0</v>
      </c>
      <c r="AD259">
        <f>Tabla2[[#This Row],[TOTA PARTICIPANTES ]]</f>
        <v>0</v>
      </c>
    </row>
    <row r="260" spans="1:30">
      <c r="A260" s="127"/>
      <c r="B260" s="1"/>
      <c r="C260" s="1"/>
      <c r="D260" s="127"/>
      <c r="E260" s="127"/>
      <c r="F260" s="1"/>
      <c r="G260" s="1"/>
      <c r="H260" s="127"/>
      <c r="I260" s="127"/>
      <c r="J260" s="127"/>
      <c r="K260" s="127">
        <f>Tabla2[[#This Row],[HOMBRES]]+Tabla2[[#This Row],[MUJERES]]</f>
        <v>0</v>
      </c>
      <c r="L260" s="127"/>
      <c r="M260" s="127"/>
      <c r="N260" s="127"/>
      <c r="O260" s="91">
        <f>Tabla2[[#This Row],[CANTIDAD APOYOS   LOGISTICOS, BIOMEDICOS
Y PRENSA ]]+Tabla2[[#This Row],[CLASIFICADORES ]]+Tabla2[[#This Row],[ENTRENADORES]]+Tabla2[[#This Row],[SUBTOTAL]]</f>
        <v>0</v>
      </c>
      <c r="S26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0" s="131"/>
      <c r="U260" s="131"/>
      <c r="V260" s="131"/>
      <c r="W260" s="131"/>
      <c r="X260" s="131"/>
      <c r="Y26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0" s="131"/>
      <c r="AA260" s="131"/>
      <c r="AB260" s="131"/>
      <c r="AC260" s="130">
        <f>Tabla2[[#This Row],[SUBTOTAL2]]+Tabla2[[#This Row],[SUBTOTAL3]]+Tabla2[[#This Row],[VALOR TOTAL DE ALOJAMIENTO]]+Tabla2[[#This Row],[VALOR TOTAL DE INSCRIPCIONES]]+Tabla2[[#This Row],[INDUMENTARIA DEPORTIVA]]</f>
        <v>0</v>
      </c>
      <c r="AD260">
        <f>Tabla2[[#This Row],[TOTA PARTICIPANTES ]]</f>
        <v>0</v>
      </c>
    </row>
    <row r="261" spans="1:30">
      <c r="A261" s="127"/>
      <c r="B261" s="1"/>
      <c r="C261" s="1"/>
      <c r="D261" s="127"/>
      <c r="E261" s="127"/>
      <c r="F261" s="1"/>
      <c r="G261" s="1"/>
      <c r="H261" s="127"/>
      <c r="I261" s="127"/>
      <c r="J261" s="127"/>
      <c r="K261" s="127">
        <f>Tabla2[[#This Row],[HOMBRES]]+Tabla2[[#This Row],[MUJERES]]</f>
        <v>0</v>
      </c>
      <c r="L261" s="127"/>
      <c r="M261" s="127"/>
      <c r="N261" s="127"/>
      <c r="O261" s="91">
        <f>Tabla2[[#This Row],[CANTIDAD APOYOS   LOGISTICOS, BIOMEDICOS
Y PRENSA ]]+Tabla2[[#This Row],[CLASIFICADORES ]]+Tabla2[[#This Row],[ENTRENADORES]]+Tabla2[[#This Row],[SUBTOTAL]]</f>
        <v>0</v>
      </c>
      <c r="S26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1" s="131"/>
      <c r="U261" s="131"/>
      <c r="V261" s="131"/>
      <c r="W261" s="131"/>
      <c r="X261" s="131"/>
      <c r="Y26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1" s="131"/>
      <c r="AA261" s="131"/>
      <c r="AB261" s="131"/>
      <c r="AC261" s="130">
        <f>Tabla2[[#This Row],[SUBTOTAL2]]+Tabla2[[#This Row],[SUBTOTAL3]]+Tabla2[[#This Row],[VALOR TOTAL DE ALOJAMIENTO]]+Tabla2[[#This Row],[VALOR TOTAL DE INSCRIPCIONES]]+Tabla2[[#This Row],[INDUMENTARIA DEPORTIVA]]</f>
        <v>0</v>
      </c>
      <c r="AD261">
        <f>Tabla2[[#This Row],[TOTA PARTICIPANTES ]]</f>
        <v>0</v>
      </c>
    </row>
    <row r="262" spans="1:30">
      <c r="A262" s="127"/>
      <c r="B262" s="1"/>
      <c r="C262" s="1"/>
      <c r="D262" s="127"/>
      <c r="E262" s="127"/>
      <c r="F262" s="1"/>
      <c r="G262" s="1"/>
      <c r="H262" s="127"/>
      <c r="I262" s="127"/>
      <c r="J262" s="127"/>
      <c r="K262" s="127">
        <f>Tabla2[[#This Row],[HOMBRES]]+Tabla2[[#This Row],[MUJERES]]</f>
        <v>0</v>
      </c>
      <c r="L262" s="127"/>
      <c r="M262" s="127"/>
      <c r="N262" s="127"/>
      <c r="O262" s="91">
        <f>Tabla2[[#This Row],[CANTIDAD APOYOS   LOGISTICOS, BIOMEDICOS
Y PRENSA ]]+Tabla2[[#This Row],[CLASIFICADORES ]]+Tabla2[[#This Row],[ENTRENADORES]]+Tabla2[[#This Row],[SUBTOTAL]]</f>
        <v>0</v>
      </c>
      <c r="S26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2" s="131"/>
      <c r="U262" s="131"/>
      <c r="V262" s="131"/>
      <c r="W262" s="131"/>
      <c r="X262" s="131"/>
      <c r="Y26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2" s="131"/>
      <c r="AA262" s="131"/>
      <c r="AB262" s="131"/>
      <c r="AC262" s="130">
        <f>Tabla2[[#This Row],[SUBTOTAL2]]+Tabla2[[#This Row],[SUBTOTAL3]]+Tabla2[[#This Row],[VALOR TOTAL DE ALOJAMIENTO]]+Tabla2[[#This Row],[VALOR TOTAL DE INSCRIPCIONES]]+Tabla2[[#This Row],[INDUMENTARIA DEPORTIVA]]</f>
        <v>0</v>
      </c>
      <c r="AD262">
        <f>Tabla2[[#This Row],[TOTA PARTICIPANTES ]]</f>
        <v>0</v>
      </c>
    </row>
    <row r="263" spans="1:30">
      <c r="A263" s="127"/>
      <c r="B263" s="1"/>
      <c r="C263" s="1"/>
      <c r="D263" s="127"/>
      <c r="E263" s="127"/>
      <c r="F263" s="1"/>
      <c r="G263" s="1"/>
      <c r="H263" s="127"/>
      <c r="I263" s="127"/>
      <c r="J263" s="127"/>
      <c r="K263" s="127">
        <f>Tabla2[[#This Row],[HOMBRES]]+Tabla2[[#This Row],[MUJERES]]</f>
        <v>0</v>
      </c>
      <c r="L263" s="127"/>
      <c r="M263" s="127"/>
      <c r="N263" s="127"/>
      <c r="O263" s="91">
        <f>Tabla2[[#This Row],[CANTIDAD APOYOS   LOGISTICOS, BIOMEDICOS
Y PRENSA ]]+Tabla2[[#This Row],[CLASIFICADORES ]]+Tabla2[[#This Row],[ENTRENADORES]]+Tabla2[[#This Row],[SUBTOTAL]]</f>
        <v>0</v>
      </c>
      <c r="S26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3" s="131"/>
      <c r="U263" s="131"/>
      <c r="V263" s="131"/>
      <c r="W263" s="131"/>
      <c r="X263" s="131"/>
      <c r="Y26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3" s="131"/>
      <c r="AA263" s="131"/>
      <c r="AB263" s="131"/>
      <c r="AC263" s="130">
        <f>Tabla2[[#This Row],[SUBTOTAL2]]+Tabla2[[#This Row],[SUBTOTAL3]]+Tabla2[[#This Row],[VALOR TOTAL DE ALOJAMIENTO]]+Tabla2[[#This Row],[VALOR TOTAL DE INSCRIPCIONES]]+Tabla2[[#This Row],[INDUMENTARIA DEPORTIVA]]</f>
        <v>0</v>
      </c>
      <c r="AD263">
        <f>Tabla2[[#This Row],[TOTA PARTICIPANTES ]]</f>
        <v>0</v>
      </c>
    </row>
    <row r="264" spans="1:30">
      <c r="A264" s="127"/>
      <c r="B264" s="1"/>
      <c r="C264" s="1"/>
      <c r="D264" s="127"/>
      <c r="E264" s="127"/>
      <c r="F264" s="1"/>
      <c r="G264" s="1"/>
      <c r="H264" s="127"/>
      <c r="I264" s="127"/>
      <c r="J264" s="127"/>
      <c r="K264" s="127">
        <f>Tabla2[[#This Row],[HOMBRES]]+Tabla2[[#This Row],[MUJERES]]</f>
        <v>0</v>
      </c>
      <c r="L264" s="127"/>
      <c r="M264" s="127"/>
      <c r="N264" s="127"/>
      <c r="O264" s="91">
        <f>Tabla2[[#This Row],[CANTIDAD APOYOS   LOGISTICOS, BIOMEDICOS
Y PRENSA ]]+Tabla2[[#This Row],[CLASIFICADORES ]]+Tabla2[[#This Row],[ENTRENADORES]]+Tabla2[[#This Row],[SUBTOTAL]]</f>
        <v>0</v>
      </c>
      <c r="S26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4" s="131"/>
      <c r="U264" s="131"/>
      <c r="V264" s="131"/>
      <c r="W264" s="131"/>
      <c r="X264" s="131"/>
      <c r="Y26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4" s="131"/>
      <c r="AA264" s="131"/>
      <c r="AB264" s="131"/>
      <c r="AC264" s="130">
        <f>Tabla2[[#This Row],[SUBTOTAL2]]+Tabla2[[#This Row],[SUBTOTAL3]]+Tabla2[[#This Row],[VALOR TOTAL DE ALOJAMIENTO]]+Tabla2[[#This Row],[VALOR TOTAL DE INSCRIPCIONES]]+Tabla2[[#This Row],[INDUMENTARIA DEPORTIVA]]</f>
        <v>0</v>
      </c>
      <c r="AD264">
        <f>Tabla2[[#This Row],[TOTA PARTICIPANTES ]]</f>
        <v>0</v>
      </c>
    </row>
    <row r="265" spans="1:30">
      <c r="A265" s="127"/>
      <c r="B265" s="1"/>
      <c r="C265" s="1"/>
      <c r="D265" s="127"/>
      <c r="E265" s="127"/>
      <c r="F265" s="1"/>
      <c r="G265" s="1"/>
      <c r="H265" s="127"/>
      <c r="I265" s="127"/>
      <c r="J265" s="127"/>
      <c r="K265" s="127">
        <f>Tabla2[[#This Row],[HOMBRES]]+Tabla2[[#This Row],[MUJERES]]</f>
        <v>0</v>
      </c>
      <c r="L265" s="127"/>
      <c r="M265" s="127"/>
      <c r="N265" s="127"/>
      <c r="O265" s="91">
        <f>Tabla2[[#This Row],[CANTIDAD APOYOS   LOGISTICOS, BIOMEDICOS
Y PRENSA ]]+Tabla2[[#This Row],[CLASIFICADORES ]]+Tabla2[[#This Row],[ENTRENADORES]]+Tabla2[[#This Row],[SUBTOTAL]]</f>
        <v>0</v>
      </c>
      <c r="S26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5" s="131"/>
      <c r="U265" s="131"/>
      <c r="V265" s="131"/>
      <c r="W265" s="131"/>
      <c r="X265" s="131"/>
      <c r="Y26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5" s="131"/>
      <c r="AA265" s="131"/>
      <c r="AB265" s="131"/>
      <c r="AC265" s="130">
        <f>Tabla2[[#This Row],[SUBTOTAL2]]+Tabla2[[#This Row],[SUBTOTAL3]]+Tabla2[[#This Row],[VALOR TOTAL DE ALOJAMIENTO]]+Tabla2[[#This Row],[VALOR TOTAL DE INSCRIPCIONES]]+Tabla2[[#This Row],[INDUMENTARIA DEPORTIVA]]</f>
        <v>0</v>
      </c>
      <c r="AD265">
        <f>Tabla2[[#This Row],[TOTA PARTICIPANTES ]]</f>
        <v>0</v>
      </c>
    </row>
    <row r="266" spans="1:30">
      <c r="A266" s="127"/>
      <c r="B266" s="1"/>
      <c r="C266" s="1"/>
      <c r="D266" s="127"/>
      <c r="E266" s="127"/>
      <c r="F266" s="1"/>
      <c r="G266" s="1"/>
      <c r="H266" s="127"/>
      <c r="I266" s="127"/>
      <c r="J266" s="127"/>
      <c r="K266" s="127">
        <f>Tabla2[[#This Row],[HOMBRES]]+Tabla2[[#This Row],[MUJERES]]</f>
        <v>0</v>
      </c>
      <c r="L266" s="127"/>
      <c r="M266" s="127"/>
      <c r="N266" s="127"/>
      <c r="O266" s="91">
        <f>Tabla2[[#This Row],[CANTIDAD APOYOS   LOGISTICOS, BIOMEDICOS
Y PRENSA ]]+Tabla2[[#This Row],[CLASIFICADORES ]]+Tabla2[[#This Row],[ENTRENADORES]]+Tabla2[[#This Row],[SUBTOTAL]]</f>
        <v>0</v>
      </c>
      <c r="S26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6" s="131"/>
      <c r="U266" s="131"/>
      <c r="V266" s="131"/>
      <c r="W266" s="131"/>
      <c r="X266" s="131"/>
      <c r="Y26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6" s="131"/>
      <c r="AA266" s="131"/>
      <c r="AB266" s="131"/>
      <c r="AC266" s="130">
        <f>Tabla2[[#This Row],[SUBTOTAL2]]+Tabla2[[#This Row],[SUBTOTAL3]]+Tabla2[[#This Row],[VALOR TOTAL DE ALOJAMIENTO]]+Tabla2[[#This Row],[VALOR TOTAL DE INSCRIPCIONES]]+Tabla2[[#This Row],[INDUMENTARIA DEPORTIVA]]</f>
        <v>0</v>
      </c>
      <c r="AD266">
        <f>Tabla2[[#This Row],[TOTA PARTICIPANTES ]]</f>
        <v>0</v>
      </c>
    </row>
    <row r="267" spans="1:30">
      <c r="A267" s="127"/>
      <c r="B267" s="1"/>
      <c r="C267" s="1"/>
      <c r="D267" s="127"/>
      <c r="E267" s="127"/>
      <c r="F267" s="1"/>
      <c r="G267" s="1"/>
      <c r="H267" s="127"/>
      <c r="I267" s="127"/>
      <c r="J267" s="127"/>
      <c r="K267" s="127">
        <f>Tabla2[[#This Row],[HOMBRES]]+Tabla2[[#This Row],[MUJERES]]</f>
        <v>0</v>
      </c>
      <c r="L267" s="127"/>
      <c r="M267" s="127"/>
      <c r="N267" s="127"/>
      <c r="O267" s="91">
        <f>Tabla2[[#This Row],[CANTIDAD APOYOS   LOGISTICOS, BIOMEDICOS
Y PRENSA ]]+Tabla2[[#This Row],[CLASIFICADORES ]]+Tabla2[[#This Row],[ENTRENADORES]]+Tabla2[[#This Row],[SUBTOTAL]]</f>
        <v>0</v>
      </c>
      <c r="S26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7" s="131"/>
      <c r="U267" s="131"/>
      <c r="V267" s="131"/>
      <c r="W267" s="131"/>
      <c r="X267" s="131"/>
      <c r="Y26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7" s="131"/>
      <c r="AA267" s="131"/>
      <c r="AB267" s="131"/>
      <c r="AC267" s="130">
        <f>Tabla2[[#This Row],[SUBTOTAL2]]+Tabla2[[#This Row],[SUBTOTAL3]]+Tabla2[[#This Row],[VALOR TOTAL DE ALOJAMIENTO]]+Tabla2[[#This Row],[VALOR TOTAL DE INSCRIPCIONES]]+Tabla2[[#This Row],[INDUMENTARIA DEPORTIVA]]</f>
        <v>0</v>
      </c>
      <c r="AD267">
        <f>Tabla2[[#This Row],[TOTA PARTICIPANTES ]]</f>
        <v>0</v>
      </c>
    </row>
    <row r="268" spans="1:30">
      <c r="A268" s="127"/>
      <c r="B268" s="1"/>
      <c r="C268" s="1"/>
      <c r="D268" s="127"/>
      <c r="E268" s="127"/>
      <c r="F268" s="1"/>
      <c r="G268" s="1"/>
      <c r="H268" s="127"/>
      <c r="I268" s="127"/>
      <c r="J268" s="127"/>
      <c r="K268" s="127">
        <f>Tabla2[[#This Row],[HOMBRES]]+Tabla2[[#This Row],[MUJERES]]</f>
        <v>0</v>
      </c>
      <c r="L268" s="127"/>
      <c r="M268" s="127"/>
      <c r="N268" s="127"/>
      <c r="O268" s="91">
        <f>Tabla2[[#This Row],[CANTIDAD APOYOS   LOGISTICOS, BIOMEDICOS
Y PRENSA ]]+Tabla2[[#This Row],[CLASIFICADORES ]]+Tabla2[[#This Row],[ENTRENADORES]]+Tabla2[[#This Row],[SUBTOTAL]]</f>
        <v>0</v>
      </c>
      <c r="S26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8" s="131"/>
      <c r="U268" s="131"/>
      <c r="V268" s="131"/>
      <c r="W268" s="131"/>
      <c r="X268" s="131"/>
      <c r="Y26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8" s="131"/>
      <c r="AA268" s="131"/>
      <c r="AB268" s="131"/>
      <c r="AC268" s="130">
        <f>Tabla2[[#This Row],[SUBTOTAL2]]+Tabla2[[#This Row],[SUBTOTAL3]]+Tabla2[[#This Row],[VALOR TOTAL DE ALOJAMIENTO]]+Tabla2[[#This Row],[VALOR TOTAL DE INSCRIPCIONES]]+Tabla2[[#This Row],[INDUMENTARIA DEPORTIVA]]</f>
        <v>0</v>
      </c>
      <c r="AD268">
        <f>Tabla2[[#This Row],[TOTA PARTICIPANTES ]]</f>
        <v>0</v>
      </c>
    </row>
    <row r="269" spans="1:30">
      <c r="A269" s="127"/>
      <c r="B269" s="1"/>
      <c r="C269" s="1"/>
      <c r="D269" s="127"/>
      <c r="E269" s="127"/>
      <c r="F269" s="1"/>
      <c r="G269" s="1"/>
      <c r="H269" s="127"/>
      <c r="I269" s="127"/>
      <c r="J269" s="127"/>
      <c r="K269" s="127">
        <f>Tabla2[[#This Row],[HOMBRES]]+Tabla2[[#This Row],[MUJERES]]</f>
        <v>0</v>
      </c>
      <c r="L269" s="127"/>
      <c r="M269" s="127"/>
      <c r="N269" s="127"/>
      <c r="O269" s="91">
        <f>Tabla2[[#This Row],[CANTIDAD APOYOS   LOGISTICOS, BIOMEDICOS
Y PRENSA ]]+Tabla2[[#This Row],[CLASIFICADORES ]]+Tabla2[[#This Row],[ENTRENADORES]]+Tabla2[[#This Row],[SUBTOTAL]]</f>
        <v>0</v>
      </c>
      <c r="S26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69" s="131"/>
      <c r="U269" s="131"/>
      <c r="V269" s="131"/>
      <c r="W269" s="131"/>
      <c r="X269" s="131"/>
      <c r="Y26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69" s="131"/>
      <c r="AA269" s="131"/>
      <c r="AB269" s="131"/>
      <c r="AC269" s="130">
        <f>Tabla2[[#This Row],[SUBTOTAL2]]+Tabla2[[#This Row],[SUBTOTAL3]]+Tabla2[[#This Row],[VALOR TOTAL DE ALOJAMIENTO]]+Tabla2[[#This Row],[VALOR TOTAL DE INSCRIPCIONES]]+Tabla2[[#This Row],[INDUMENTARIA DEPORTIVA]]</f>
        <v>0</v>
      </c>
      <c r="AD269">
        <f>Tabla2[[#This Row],[TOTA PARTICIPANTES ]]</f>
        <v>0</v>
      </c>
    </row>
    <row r="270" spans="1:30">
      <c r="A270" s="127"/>
      <c r="B270" s="1"/>
      <c r="C270" s="1"/>
      <c r="D270" s="127"/>
      <c r="E270" s="127"/>
      <c r="F270" s="1"/>
      <c r="G270" s="1"/>
      <c r="H270" s="127"/>
      <c r="I270" s="127"/>
      <c r="J270" s="127"/>
      <c r="K270" s="127">
        <f>Tabla2[[#This Row],[HOMBRES]]+Tabla2[[#This Row],[MUJERES]]</f>
        <v>0</v>
      </c>
      <c r="L270" s="127"/>
      <c r="M270" s="127"/>
      <c r="N270" s="127"/>
      <c r="O270" s="91">
        <f>Tabla2[[#This Row],[CANTIDAD APOYOS   LOGISTICOS, BIOMEDICOS
Y PRENSA ]]+Tabla2[[#This Row],[CLASIFICADORES ]]+Tabla2[[#This Row],[ENTRENADORES]]+Tabla2[[#This Row],[SUBTOTAL]]</f>
        <v>0</v>
      </c>
      <c r="S27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0" s="131"/>
      <c r="U270" s="131"/>
      <c r="V270" s="131"/>
      <c r="W270" s="131"/>
      <c r="X270" s="131"/>
      <c r="Y27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0" s="131"/>
      <c r="AA270" s="131"/>
      <c r="AB270" s="131"/>
      <c r="AC270" s="130">
        <f>Tabla2[[#This Row],[SUBTOTAL2]]+Tabla2[[#This Row],[SUBTOTAL3]]+Tabla2[[#This Row],[VALOR TOTAL DE ALOJAMIENTO]]+Tabla2[[#This Row],[VALOR TOTAL DE INSCRIPCIONES]]+Tabla2[[#This Row],[INDUMENTARIA DEPORTIVA]]</f>
        <v>0</v>
      </c>
      <c r="AD270">
        <f>Tabla2[[#This Row],[TOTA PARTICIPANTES ]]</f>
        <v>0</v>
      </c>
    </row>
    <row r="271" spans="1:30">
      <c r="A271" s="127"/>
      <c r="B271" s="1"/>
      <c r="C271" s="1"/>
      <c r="D271" s="127"/>
      <c r="E271" s="127"/>
      <c r="F271" s="1"/>
      <c r="G271" s="1"/>
      <c r="H271" s="127"/>
      <c r="I271" s="127"/>
      <c r="J271" s="127"/>
      <c r="K271" s="127">
        <f>Tabla2[[#This Row],[HOMBRES]]+Tabla2[[#This Row],[MUJERES]]</f>
        <v>0</v>
      </c>
      <c r="L271" s="127"/>
      <c r="M271" s="127"/>
      <c r="N271" s="127"/>
      <c r="O271" s="91">
        <f>Tabla2[[#This Row],[CANTIDAD APOYOS   LOGISTICOS, BIOMEDICOS
Y PRENSA ]]+Tabla2[[#This Row],[CLASIFICADORES ]]+Tabla2[[#This Row],[ENTRENADORES]]+Tabla2[[#This Row],[SUBTOTAL]]</f>
        <v>0</v>
      </c>
      <c r="S27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1" s="131"/>
      <c r="U271" s="131"/>
      <c r="V271" s="131"/>
      <c r="W271" s="131"/>
      <c r="X271" s="131"/>
      <c r="Y27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1" s="131"/>
      <c r="AA271" s="131"/>
      <c r="AB271" s="131"/>
      <c r="AC271" s="130">
        <f>Tabla2[[#This Row],[SUBTOTAL2]]+Tabla2[[#This Row],[SUBTOTAL3]]+Tabla2[[#This Row],[VALOR TOTAL DE ALOJAMIENTO]]+Tabla2[[#This Row],[VALOR TOTAL DE INSCRIPCIONES]]+Tabla2[[#This Row],[INDUMENTARIA DEPORTIVA]]</f>
        <v>0</v>
      </c>
      <c r="AD271">
        <f>Tabla2[[#This Row],[TOTA PARTICIPANTES ]]</f>
        <v>0</v>
      </c>
    </row>
    <row r="272" spans="1:30">
      <c r="A272" s="127"/>
      <c r="B272" s="1"/>
      <c r="C272" s="1"/>
      <c r="D272" s="127"/>
      <c r="E272" s="127"/>
      <c r="F272" s="1"/>
      <c r="G272" s="1"/>
      <c r="H272" s="127"/>
      <c r="I272" s="127"/>
      <c r="J272" s="127"/>
      <c r="K272" s="127">
        <f>Tabla2[[#This Row],[HOMBRES]]+Tabla2[[#This Row],[MUJERES]]</f>
        <v>0</v>
      </c>
      <c r="L272" s="127"/>
      <c r="M272" s="127"/>
      <c r="N272" s="127"/>
      <c r="O272" s="91">
        <f>Tabla2[[#This Row],[CANTIDAD APOYOS   LOGISTICOS, BIOMEDICOS
Y PRENSA ]]+Tabla2[[#This Row],[CLASIFICADORES ]]+Tabla2[[#This Row],[ENTRENADORES]]+Tabla2[[#This Row],[SUBTOTAL]]</f>
        <v>0</v>
      </c>
      <c r="S27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2" s="131"/>
      <c r="U272" s="131"/>
      <c r="V272" s="131"/>
      <c r="W272" s="131"/>
      <c r="X272" s="131"/>
      <c r="Y27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2" s="131"/>
      <c r="AA272" s="131"/>
      <c r="AB272" s="131"/>
      <c r="AC272" s="130">
        <f>Tabla2[[#This Row],[SUBTOTAL2]]+Tabla2[[#This Row],[SUBTOTAL3]]+Tabla2[[#This Row],[VALOR TOTAL DE ALOJAMIENTO]]+Tabla2[[#This Row],[VALOR TOTAL DE INSCRIPCIONES]]+Tabla2[[#This Row],[INDUMENTARIA DEPORTIVA]]</f>
        <v>0</v>
      </c>
      <c r="AD272">
        <f>Tabla2[[#This Row],[TOTA PARTICIPANTES ]]</f>
        <v>0</v>
      </c>
    </row>
    <row r="273" spans="1:30">
      <c r="A273" s="127"/>
      <c r="B273" s="1"/>
      <c r="C273" s="1"/>
      <c r="D273" s="127"/>
      <c r="E273" s="127"/>
      <c r="F273" s="1"/>
      <c r="G273" s="1"/>
      <c r="H273" s="127"/>
      <c r="I273" s="127"/>
      <c r="J273" s="127"/>
      <c r="K273" s="127">
        <f>Tabla2[[#This Row],[HOMBRES]]+Tabla2[[#This Row],[MUJERES]]</f>
        <v>0</v>
      </c>
      <c r="L273" s="127"/>
      <c r="M273" s="127"/>
      <c r="N273" s="127"/>
      <c r="O273" s="91">
        <f>Tabla2[[#This Row],[CANTIDAD APOYOS   LOGISTICOS, BIOMEDICOS
Y PRENSA ]]+Tabla2[[#This Row],[CLASIFICADORES ]]+Tabla2[[#This Row],[ENTRENADORES]]+Tabla2[[#This Row],[SUBTOTAL]]</f>
        <v>0</v>
      </c>
      <c r="S27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3" s="131"/>
      <c r="U273" s="131"/>
      <c r="V273" s="131"/>
      <c r="W273" s="131"/>
      <c r="X273" s="131"/>
      <c r="Y27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3" s="131"/>
      <c r="AA273" s="131"/>
      <c r="AB273" s="131"/>
      <c r="AC273" s="130">
        <f>Tabla2[[#This Row],[SUBTOTAL2]]+Tabla2[[#This Row],[SUBTOTAL3]]+Tabla2[[#This Row],[VALOR TOTAL DE ALOJAMIENTO]]+Tabla2[[#This Row],[VALOR TOTAL DE INSCRIPCIONES]]+Tabla2[[#This Row],[INDUMENTARIA DEPORTIVA]]</f>
        <v>0</v>
      </c>
      <c r="AD273">
        <f>Tabla2[[#This Row],[TOTA PARTICIPANTES ]]</f>
        <v>0</v>
      </c>
    </row>
    <row r="274" spans="1:30">
      <c r="A274" s="127"/>
      <c r="B274" s="1"/>
      <c r="C274" s="1"/>
      <c r="D274" s="127"/>
      <c r="E274" s="127"/>
      <c r="F274" s="1"/>
      <c r="G274" s="1"/>
      <c r="H274" s="127"/>
      <c r="I274" s="127"/>
      <c r="J274" s="127"/>
      <c r="K274" s="127">
        <f>Tabla2[[#This Row],[HOMBRES]]+Tabla2[[#This Row],[MUJERES]]</f>
        <v>0</v>
      </c>
      <c r="L274" s="127"/>
      <c r="M274" s="127"/>
      <c r="N274" s="127"/>
      <c r="O274" s="91">
        <f>Tabla2[[#This Row],[CANTIDAD APOYOS   LOGISTICOS, BIOMEDICOS
Y PRENSA ]]+Tabla2[[#This Row],[CLASIFICADORES ]]+Tabla2[[#This Row],[ENTRENADORES]]+Tabla2[[#This Row],[SUBTOTAL]]</f>
        <v>0</v>
      </c>
      <c r="S27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4" s="131"/>
      <c r="U274" s="131"/>
      <c r="V274" s="131"/>
      <c r="W274" s="131"/>
      <c r="X274" s="131"/>
      <c r="Y27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4" s="131"/>
      <c r="AA274" s="131"/>
      <c r="AB274" s="131"/>
      <c r="AC274" s="130">
        <f>Tabla2[[#This Row],[SUBTOTAL2]]+Tabla2[[#This Row],[SUBTOTAL3]]+Tabla2[[#This Row],[VALOR TOTAL DE ALOJAMIENTO]]+Tabla2[[#This Row],[VALOR TOTAL DE INSCRIPCIONES]]+Tabla2[[#This Row],[INDUMENTARIA DEPORTIVA]]</f>
        <v>0</v>
      </c>
      <c r="AD274">
        <f>Tabla2[[#This Row],[TOTA PARTICIPANTES ]]</f>
        <v>0</v>
      </c>
    </row>
    <row r="275" spans="1:30">
      <c r="A275" s="127"/>
      <c r="B275" s="1"/>
      <c r="C275" s="1"/>
      <c r="D275" s="127"/>
      <c r="E275" s="127"/>
      <c r="F275" s="1"/>
      <c r="G275" s="1"/>
      <c r="H275" s="127"/>
      <c r="I275" s="127"/>
      <c r="J275" s="127"/>
      <c r="K275" s="127">
        <f>Tabla2[[#This Row],[HOMBRES]]+Tabla2[[#This Row],[MUJERES]]</f>
        <v>0</v>
      </c>
      <c r="L275" s="127"/>
      <c r="M275" s="127"/>
      <c r="N275" s="127"/>
      <c r="O275" s="91">
        <f>Tabla2[[#This Row],[CANTIDAD APOYOS   LOGISTICOS, BIOMEDICOS
Y PRENSA ]]+Tabla2[[#This Row],[CLASIFICADORES ]]+Tabla2[[#This Row],[ENTRENADORES]]+Tabla2[[#This Row],[SUBTOTAL]]</f>
        <v>0</v>
      </c>
      <c r="S27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5" s="131"/>
      <c r="U275" s="131"/>
      <c r="V275" s="131"/>
      <c r="W275" s="131"/>
      <c r="X275" s="131"/>
      <c r="Y27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5" s="131"/>
      <c r="AA275" s="131"/>
      <c r="AB275" s="131"/>
      <c r="AC275" s="130">
        <f>Tabla2[[#This Row],[SUBTOTAL2]]+Tabla2[[#This Row],[SUBTOTAL3]]+Tabla2[[#This Row],[VALOR TOTAL DE ALOJAMIENTO]]+Tabla2[[#This Row],[VALOR TOTAL DE INSCRIPCIONES]]+Tabla2[[#This Row],[INDUMENTARIA DEPORTIVA]]</f>
        <v>0</v>
      </c>
      <c r="AD275">
        <f>Tabla2[[#This Row],[TOTA PARTICIPANTES ]]</f>
        <v>0</v>
      </c>
    </row>
    <row r="276" spans="1:30">
      <c r="A276" s="127"/>
      <c r="B276" s="1"/>
      <c r="C276" s="1"/>
      <c r="D276" s="127"/>
      <c r="E276" s="127"/>
      <c r="F276" s="1"/>
      <c r="G276" s="1"/>
      <c r="H276" s="127"/>
      <c r="I276" s="127"/>
      <c r="J276" s="127"/>
      <c r="K276" s="127">
        <f>Tabla2[[#This Row],[HOMBRES]]+Tabla2[[#This Row],[MUJERES]]</f>
        <v>0</v>
      </c>
      <c r="L276" s="127"/>
      <c r="M276" s="127"/>
      <c r="N276" s="127"/>
      <c r="O276" s="91">
        <f>Tabla2[[#This Row],[CANTIDAD APOYOS   LOGISTICOS, BIOMEDICOS
Y PRENSA ]]+Tabla2[[#This Row],[CLASIFICADORES ]]+Tabla2[[#This Row],[ENTRENADORES]]+Tabla2[[#This Row],[SUBTOTAL]]</f>
        <v>0</v>
      </c>
      <c r="S27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6" s="131"/>
      <c r="U276" s="131"/>
      <c r="V276" s="131"/>
      <c r="W276" s="131"/>
      <c r="X276" s="131"/>
      <c r="Y27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6" s="131"/>
      <c r="AA276" s="131"/>
      <c r="AB276" s="131"/>
      <c r="AC276" s="130">
        <f>Tabla2[[#This Row],[SUBTOTAL2]]+Tabla2[[#This Row],[SUBTOTAL3]]+Tabla2[[#This Row],[VALOR TOTAL DE ALOJAMIENTO]]+Tabla2[[#This Row],[VALOR TOTAL DE INSCRIPCIONES]]+Tabla2[[#This Row],[INDUMENTARIA DEPORTIVA]]</f>
        <v>0</v>
      </c>
      <c r="AD276">
        <f>Tabla2[[#This Row],[TOTA PARTICIPANTES ]]</f>
        <v>0</v>
      </c>
    </row>
    <row r="277" spans="1:30">
      <c r="A277" s="127"/>
      <c r="B277" s="1"/>
      <c r="C277" s="1"/>
      <c r="D277" s="127"/>
      <c r="E277" s="127"/>
      <c r="F277" s="1"/>
      <c r="G277" s="1"/>
      <c r="H277" s="127"/>
      <c r="I277" s="127"/>
      <c r="J277" s="127"/>
      <c r="K277" s="127">
        <f>Tabla2[[#This Row],[HOMBRES]]+Tabla2[[#This Row],[MUJERES]]</f>
        <v>0</v>
      </c>
      <c r="L277" s="127"/>
      <c r="M277" s="127"/>
      <c r="N277" s="127"/>
      <c r="O277" s="91">
        <f>Tabla2[[#This Row],[CANTIDAD APOYOS   LOGISTICOS, BIOMEDICOS
Y PRENSA ]]+Tabla2[[#This Row],[CLASIFICADORES ]]+Tabla2[[#This Row],[ENTRENADORES]]+Tabla2[[#This Row],[SUBTOTAL]]</f>
        <v>0</v>
      </c>
      <c r="S27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7" s="131"/>
      <c r="U277" s="131"/>
      <c r="V277" s="131"/>
      <c r="W277" s="131"/>
      <c r="X277" s="131"/>
      <c r="Y27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7" s="131"/>
      <c r="AA277" s="131"/>
      <c r="AB277" s="131"/>
      <c r="AC277" s="130">
        <f>Tabla2[[#This Row],[SUBTOTAL2]]+Tabla2[[#This Row],[SUBTOTAL3]]+Tabla2[[#This Row],[VALOR TOTAL DE ALOJAMIENTO]]+Tabla2[[#This Row],[VALOR TOTAL DE INSCRIPCIONES]]+Tabla2[[#This Row],[INDUMENTARIA DEPORTIVA]]</f>
        <v>0</v>
      </c>
      <c r="AD277">
        <f>Tabla2[[#This Row],[TOTA PARTICIPANTES ]]</f>
        <v>0</v>
      </c>
    </row>
    <row r="278" spans="1:30">
      <c r="A278" s="127"/>
      <c r="B278" s="1"/>
      <c r="C278" s="1"/>
      <c r="D278" s="127"/>
      <c r="E278" s="127"/>
      <c r="F278" s="1"/>
      <c r="G278" s="1"/>
      <c r="H278" s="127"/>
      <c r="I278" s="127"/>
      <c r="J278" s="127"/>
      <c r="K278" s="127">
        <f>Tabla2[[#This Row],[HOMBRES]]+Tabla2[[#This Row],[MUJERES]]</f>
        <v>0</v>
      </c>
      <c r="L278" s="127"/>
      <c r="M278" s="127"/>
      <c r="N278" s="127"/>
      <c r="O278" s="91">
        <f>Tabla2[[#This Row],[CANTIDAD APOYOS   LOGISTICOS, BIOMEDICOS
Y PRENSA ]]+Tabla2[[#This Row],[CLASIFICADORES ]]+Tabla2[[#This Row],[ENTRENADORES]]+Tabla2[[#This Row],[SUBTOTAL]]</f>
        <v>0</v>
      </c>
      <c r="S27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8" s="131"/>
      <c r="U278" s="131"/>
      <c r="V278" s="131"/>
      <c r="W278" s="131"/>
      <c r="X278" s="131"/>
      <c r="Y27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8" s="131"/>
      <c r="AA278" s="131"/>
      <c r="AB278" s="131"/>
      <c r="AC278" s="130">
        <f>Tabla2[[#This Row],[SUBTOTAL2]]+Tabla2[[#This Row],[SUBTOTAL3]]+Tabla2[[#This Row],[VALOR TOTAL DE ALOJAMIENTO]]+Tabla2[[#This Row],[VALOR TOTAL DE INSCRIPCIONES]]+Tabla2[[#This Row],[INDUMENTARIA DEPORTIVA]]</f>
        <v>0</v>
      </c>
      <c r="AD278">
        <f>Tabla2[[#This Row],[TOTA PARTICIPANTES ]]</f>
        <v>0</v>
      </c>
    </row>
    <row r="279" spans="1:30">
      <c r="A279" s="127"/>
      <c r="B279" s="1"/>
      <c r="C279" s="1"/>
      <c r="D279" s="127"/>
      <c r="E279" s="127"/>
      <c r="F279" s="1"/>
      <c r="G279" s="1"/>
      <c r="H279" s="127"/>
      <c r="I279" s="127"/>
      <c r="J279" s="127"/>
      <c r="K279" s="127">
        <f>Tabla2[[#This Row],[HOMBRES]]+Tabla2[[#This Row],[MUJERES]]</f>
        <v>0</v>
      </c>
      <c r="L279" s="127"/>
      <c r="M279" s="127"/>
      <c r="N279" s="127"/>
      <c r="O279" s="91">
        <f>Tabla2[[#This Row],[CANTIDAD APOYOS   LOGISTICOS, BIOMEDICOS
Y PRENSA ]]+Tabla2[[#This Row],[CLASIFICADORES ]]+Tabla2[[#This Row],[ENTRENADORES]]+Tabla2[[#This Row],[SUBTOTAL]]</f>
        <v>0</v>
      </c>
      <c r="S27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79" s="131"/>
      <c r="U279" s="131"/>
      <c r="V279" s="131"/>
      <c r="W279" s="131"/>
      <c r="X279" s="131"/>
      <c r="Y27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79" s="131"/>
      <c r="AA279" s="131"/>
      <c r="AB279" s="131"/>
      <c r="AC279" s="130">
        <f>Tabla2[[#This Row],[SUBTOTAL2]]+Tabla2[[#This Row],[SUBTOTAL3]]+Tabla2[[#This Row],[VALOR TOTAL DE ALOJAMIENTO]]+Tabla2[[#This Row],[VALOR TOTAL DE INSCRIPCIONES]]+Tabla2[[#This Row],[INDUMENTARIA DEPORTIVA]]</f>
        <v>0</v>
      </c>
      <c r="AD279">
        <f>Tabla2[[#This Row],[TOTA PARTICIPANTES ]]</f>
        <v>0</v>
      </c>
    </row>
    <row r="280" spans="1:30">
      <c r="A280" s="127"/>
      <c r="B280" s="1"/>
      <c r="C280" s="1"/>
      <c r="D280" s="127"/>
      <c r="E280" s="127"/>
      <c r="F280" s="1"/>
      <c r="G280" s="1"/>
      <c r="H280" s="127"/>
      <c r="I280" s="127"/>
      <c r="J280" s="127"/>
      <c r="K280" s="127">
        <f>Tabla2[[#This Row],[HOMBRES]]+Tabla2[[#This Row],[MUJERES]]</f>
        <v>0</v>
      </c>
      <c r="L280" s="127"/>
      <c r="M280" s="127"/>
      <c r="N280" s="127"/>
      <c r="O280" s="91">
        <f>Tabla2[[#This Row],[CANTIDAD APOYOS   LOGISTICOS, BIOMEDICOS
Y PRENSA ]]+Tabla2[[#This Row],[CLASIFICADORES ]]+Tabla2[[#This Row],[ENTRENADORES]]+Tabla2[[#This Row],[SUBTOTAL]]</f>
        <v>0</v>
      </c>
      <c r="S28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0" s="131"/>
      <c r="U280" s="131"/>
      <c r="V280" s="131"/>
      <c r="W280" s="131"/>
      <c r="X280" s="131"/>
      <c r="Y28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0" s="131"/>
      <c r="AA280" s="131"/>
      <c r="AB280" s="131"/>
      <c r="AC280" s="130">
        <f>Tabla2[[#This Row],[SUBTOTAL2]]+Tabla2[[#This Row],[SUBTOTAL3]]+Tabla2[[#This Row],[VALOR TOTAL DE ALOJAMIENTO]]+Tabla2[[#This Row],[VALOR TOTAL DE INSCRIPCIONES]]+Tabla2[[#This Row],[INDUMENTARIA DEPORTIVA]]</f>
        <v>0</v>
      </c>
      <c r="AD280">
        <f>Tabla2[[#This Row],[TOTA PARTICIPANTES ]]</f>
        <v>0</v>
      </c>
    </row>
    <row r="281" spans="1:30">
      <c r="A281" s="127"/>
      <c r="B281" s="1"/>
      <c r="C281" s="1"/>
      <c r="D281" s="127"/>
      <c r="E281" s="127"/>
      <c r="F281" s="1"/>
      <c r="G281" s="1"/>
      <c r="H281" s="127"/>
      <c r="I281" s="127"/>
      <c r="J281" s="127"/>
      <c r="K281" s="127">
        <f>Tabla2[[#This Row],[HOMBRES]]+Tabla2[[#This Row],[MUJERES]]</f>
        <v>0</v>
      </c>
      <c r="L281" s="127"/>
      <c r="M281" s="127"/>
      <c r="N281" s="127"/>
      <c r="O281" s="91">
        <f>Tabla2[[#This Row],[CANTIDAD APOYOS   LOGISTICOS, BIOMEDICOS
Y PRENSA ]]+Tabla2[[#This Row],[CLASIFICADORES ]]+Tabla2[[#This Row],[ENTRENADORES]]+Tabla2[[#This Row],[SUBTOTAL]]</f>
        <v>0</v>
      </c>
      <c r="S28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1" s="131"/>
      <c r="U281" s="131"/>
      <c r="V281" s="131"/>
      <c r="W281" s="131"/>
      <c r="X281" s="131"/>
      <c r="Y28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1" s="131"/>
      <c r="AA281" s="131"/>
      <c r="AB281" s="131"/>
      <c r="AC281" s="130">
        <f>Tabla2[[#This Row],[SUBTOTAL2]]+Tabla2[[#This Row],[SUBTOTAL3]]+Tabla2[[#This Row],[VALOR TOTAL DE ALOJAMIENTO]]+Tabla2[[#This Row],[VALOR TOTAL DE INSCRIPCIONES]]+Tabla2[[#This Row],[INDUMENTARIA DEPORTIVA]]</f>
        <v>0</v>
      </c>
      <c r="AD281">
        <f>Tabla2[[#This Row],[TOTA PARTICIPANTES ]]</f>
        <v>0</v>
      </c>
    </row>
    <row r="282" spans="1:30">
      <c r="A282" s="127"/>
      <c r="B282" s="1"/>
      <c r="C282" s="1"/>
      <c r="D282" s="127"/>
      <c r="E282" s="127"/>
      <c r="F282" s="1"/>
      <c r="G282" s="1"/>
      <c r="H282" s="127"/>
      <c r="I282" s="127"/>
      <c r="J282" s="127"/>
      <c r="K282" s="127">
        <f>Tabla2[[#This Row],[HOMBRES]]+Tabla2[[#This Row],[MUJERES]]</f>
        <v>0</v>
      </c>
      <c r="L282" s="127"/>
      <c r="M282" s="127"/>
      <c r="N282" s="127"/>
      <c r="O282" s="91">
        <f>Tabla2[[#This Row],[CANTIDAD APOYOS   LOGISTICOS, BIOMEDICOS
Y PRENSA ]]+Tabla2[[#This Row],[CLASIFICADORES ]]+Tabla2[[#This Row],[ENTRENADORES]]+Tabla2[[#This Row],[SUBTOTAL]]</f>
        <v>0</v>
      </c>
      <c r="S28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2" s="131"/>
      <c r="U282" s="131"/>
      <c r="V282" s="131"/>
      <c r="W282" s="131"/>
      <c r="X282" s="131"/>
      <c r="Y28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2" s="131"/>
      <c r="AA282" s="131"/>
      <c r="AB282" s="131"/>
      <c r="AC282" s="130">
        <f>Tabla2[[#This Row],[SUBTOTAL2]]+Tabla2[[#This Row],[SUBTOTAL3]]+Tabla2[[#This Row],[VALOR TOTAL DE ALOJAMIENTO]]+Tabla2[[#This Row],[VALOR TOTAL DE INSCRIPCIONES]]+Tabla2[[#This Row],[INDUMENTARIA DEPORTIVA]]</f>
        <v>0</v>
      </c>
      <c r="AD282">
        <f>Tabla2[[#This Row],[TOTA PARTICIPANTES ]]</f>
        <v>0</v>
      </c>
    </row>
    <row r="283" spans="1:30">
      <c r="A283" s="127"/>
      <c r="B283" s="1"/>
      <c r="C283" s="1"/>
      <c r="D283" s="127"/>
      <c r="E283" s="127"/>
      <c r="F283" s="1"/>
      <c r="G283" s="1"/>
      <c r="H283" s="127"/>
      <c r="I283" s="127"/>
      <c r="J283" s="127"/>
      <c r="K283" s="127">
        <f>Tabla2[[#This Row],[HOMBRES]]+Tabla2[[#This Row],[MUJERES]]</f>
        <v>0</v>
      </c>
      <c r="L283" s="127"/>
      <c r="M283" s="127"/>
      <c r="N283" s="127"/>
      <c r="O283" s="91">
        <f>Tabla2[[#This Row],[CANTIDAD APOYOS   LOGISTICOS, BIOMEDICOS
Y PRENSA ]]+Tabla2[[#This Row],[CLASIFICADORES ]]+Tabla2[[#This Row],[ENTRENADORES]]+Tabla2[[#This Row],[SUBTOTAL]]</f>
        <v>0</v>
      </c>
      <c r="S28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3" s="131"/>
      <c r="U283" s="131"/>
      <c r="V283" s="131"/>
      <c r="W283" s="131"/>
      <c r="X283" s="131"/>
      <c r="Y28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3" s="131"/>
      <c r="AA283" s="131"/>
      <c r="AB283" s="131"/>
      <c r="AC283" s="130">
        <f>Tabla2[[#This Row],[SUBTOTAL2]]+Tabla2[[#This Row],[SUBTOTAL3]]+Tabla2[[#This Row],[VALOR TOTAL DE ALOJAMIENTO]]+Tabla2[[#This Row],[VALOR TOTAL DE INSCRIPCIONES]]+Tabla2[[#This Row],[INDUMENTARIA DEPORTIVA]]</f>
        <v>0</v>
      </c>
      <c r="AD283">
        <f>Tabla2[[#This Row],[TOTA PARTICIPANTES ]]</f>
        <v>0</v>
      </c>
    </row>
    <row r="284" spans="1:30">
      <c r="A284" s="127"/>
      <c r="B284" s="1"/>
      <c r="C284" s="1"/>
      <c r="D284" s="127"/>
      <c r="E284" s="127"/>
      <c r="F284" s="1"/>
      <c r="G284" s="1"/>
      <c r="H284" s="127"/>
      <c r="I284" s="127"/>
      <c r="J284" s="127"/>
      <c r="K284" s="127">
        <f>Tabla2[[#This Row],[HOMBRES]]+Tabla2[[#This Row],[MUJERES]]</f>
        <v>0</v>
      </c>
      <c r="L284" s="127"/>
      <c r="M284" s="127"/>
      <c r="N284" s="127"/>
      <c r="O284" s="91">
        <f>Tabla2[[#This Row],[CANTIDAD APOYOS   LOGISTICOS, BIOMEDICOS
Y PRENSA ]]+Tabla2[[#This Row],[CLASIFICADORES ]]+Tabla2[[#This Row],[ENTRENADORES]]+Tabla2[[#This Row],[SUBTOTAL]]</f>
        <v>0</v>
      </c>
      <c r="S28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4" s="131"/>
      <c r="U284" s="131"/>
      <c r="V284" s="131"/>
      <c r="W284" s="131"/>
      <c r="X284" s="131"/>
      <c r="Y28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4" s="131"/>
      <c r="AA284" s="131"/>
      <c r="AB284" s="131"/>
      <c r="AC284" s="130">
        <f>Tabla2[[#This Row],[SUBTOTAL2]]+Tabla2[[#This Row],[SUBTOTAL3]]+Tabla2[[#This Row],[VALOR TOTAL DE ALOJAMIENTO]]+Tabla2[[#This Row],[VALOR TOTAL DE INSCRIPCIONES]]+Tabla2[[#This Row],[INDUMENTARIA DEPORTIVA]]</f>
        <v>0</v>
      </c>
      <c r="AD284">
        <f>Tabla2[[#This Row],[TOTA PARTICIPANTES ]]</f>
        <v>0</v>
      </c>
    </row>
    <row r="285" spans="1:30">
      <c r="A285" s="127"/>
      <c r="B285" s="1"/>
      <c r="C285" s="1"/>
      <c r="D285" s="127"/>
      <c r="E285" s="127"/>
      <c r="F285" s="1"/>
      <c r="G285" s="1"/>
      <c r="H285" s="127"/>
      <c r="I285" s="127"/>
      <c r="J285" s="127"/>
      <c r="K285" s="127">
        <f>Tabla2[[#This Row],[HOMBRES]]+Tabla2[[#This Row],[MUJERES]]</f>
        <v>0</v>
      </c>
      <c r="L285" s="127"/>
      <c r="M285" s="127"/>
      <c r="N285" s="127"/>
      <c r="O285" s="91">
        <f>Tabla2[[#This Row],[CANTIDAD APOYOS   LOGISTICOS, BIOMEDICOS
Y PRENSA ]]+Tabla2[[#This Row],[CLASIFICADORES ]]+Tabla2[[#This Row],[ENTRENADORES]]+Tabla2[[#This Row],[SUBTOTAL]]</f>
        <v>0</v>
      </c>
      <c r="S28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5" s="131"/>
      <c r="U285" s="131"/>
      <c r="V285" s="131"/>
      <c r="W285" s="131"/>
      <c r="X285" s="131"/>
      <c r="Y28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5" s="131"/>
      <c r="AA285" s="131"/>
      <c r="AB285" s="131"/>
      <c r="AC285" s="130">
        <f>Tabla2[[#This Row],[SUBTOTAL2]]+Tabla2[[#This Row],[SUBTOTAL3]]+Tabla2[[#This Row],[VALOR TOTAL DE ALOJAMIENTO]]+Tabla2[[#This Row],[VALOR TOTAL DE INSCRIPCIONES]]+Tabla2[[#This Row],[INDUMENTARIA DEPORTIVA]]</f>
        <v>0</v>
      </c>
      <c r="AD285">
        <f>Tabla2[[#This Row],[TOTA PARTICIPANTES ]]</f>
        <v>0</v>
      </c>
    </row>
    <row r="286" spans="1:30">
      <c r="A286" s="127"/>
      <c r="B286" s="1"/>
      <c r="C286" s="1"/>
      <c r="D286" s="127"/>
      <c r="E286" s="127"/>
      <c r="F286" s="1"/>
      <c r="G286" s="1"/>
      <c r="H286" s="127"/>
      <c r="I286" s="127"/>
      <c r="J286" s="127"/>
      <c r="K286" s="127">
        <f>Tabla2[[#This Row],[HOMBRES]]+Tabla2[[#This Row],[MUJERES]]</f>
        <v>0</v>
      </c>
      <c r="L286" s="127"/>
      <c r="M286" s="127"/>
      <c r="N286" s="127"/>
      <c r="O286" s="91">
        <f>Tabla2[[#This Row],[CANTIDAD APOYOS   LOGISTICOS, BIOMEDICOS
Y PRENSA ]]+Tabla2[[#This Row],[CLASIFICADORES ]]+Tabla2[[#This Row],[ENTRENADORES]]+Tabla2[[#This Row],[SUBTOTAL]]</f>
        <v>0</v>
      </c>
      <c r="S28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6" s="131"/>
      <c r="U286" s="131"/>
      <c r="V286" s="131"/>
      <c r="W286" s="131"/>
      <c r="X286" s="131"/>
      <c r="Y28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6" s="131"/>
      <c r="AA286" s="131"/>
      <c r="AB286" s="131"/>
      <c r="AC286" s="130">
        <f>Tabla2[[#This Row],[SUBTOTAL2]]+Tabla2[[#This Row],[SUBTOTAL3]]+Tabla2[[#This Row],[VALOR TOTAL DE ALOJAMIENTO]]+Tabla2[[#This Row],[VALOR TOTAL DE INSCRIPCIONES]]+Tabla2[[#This Row],[INDUMENTARIA DEPORTIVA]]</f>
        <v>0</v>
      </c>
      <c r="AD286">
        <f>Tabla2[[#This Row],[TOTA PARTICIPANTES ]]</f>
        <v>0</v>
      </c>
    </row>
    <row r="287" spans="1:30">
      <c r="A287" s="127"/>
      <c r="B287" s="1"/>
      <c r="C287" s="1"/>
      <c r="D287" s="127"/>
      <c r="E287" s="127"/>
      <c r="F287" s="1"/>
      <c r="G287" s="1"/>
      <c r="H287" s="127"/>
      <c r="I287" s="127"/>
      <c r="J287" s="127"/>
      <c r="K287" s="127">
        <f>Tabla2[[#This Row],[HOMBRES]]+Tabla2[[#This Row],[MUJERES]]</f>
        <v>0</v>
      </c>
      <c r="L287" s="127"/>
      <c r="M287" s="127"/>
      <c r="N287" s="127"/>
      <c r="O287" s="91">
        <f>Tabla2[[#This Row],[CANTIDAD APOYOS   LOGISTICOS, BIOMEDICOS
Y PRENSA ]]+Tabla2[[#This Row],[CLASIFICADORES ]]+Tabla2[[#This Row],[ENTRENADORES]]+Tabla2[[#This Row],[SUBTOTAL]]</f>
        <v>0</v>
      </c>
      <c r="S28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7" s="131"/>
      <c r="U287" s="131"/>
      <c r="V287" s="131"/>
      <c r="W287" s="131"/>
      <c r="X287" s="131"/>
      <c r="Y28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7" s="131"/>
      <c r="AA287" s="131"/>
      <c r="AB287" s="131"/>
      <c r="AC287" s="130">
        <f>Tabla2[[#This Row],[SUBTOTAL2]]+Tabla2[[#This Row],[SUBTOTAL3]]+Tabla2[[#This Row],[VALOR TOTAL DE ALOJAMIENTO]]+Tabla2[[#This Row],[VALOR TOTAL DE INSCRIPCIONES]]+Tabla2[[#This Row],[INDUMENTARIA DEPORTIVA]]</f>
        <v>0</v>
      </c>
      <c r="AD287">
        <f>Tabla2[[#This Row],[TOTA PARTICIPANTES ]]</f>
        <v>0</v>
      </c>
    </row>
    <row r="288" spans="1:30">
      <c r="A288" s="127"/>
      <c r="B288" s="1"/>
      <c r="C288" s="1"/>
      <c r="D288" s="127"/>
      <c r="E288" s="127"/>
      <c r="F288" s="1"/>
      <c r="G288" s="1"/>
      <c r="H288" s="127"/>
      <c r="I288" s="127"/>
      <c r="J288" s="127"/>
      <c r="K288" s="127">
        <f>Tabla2[[#This Row],[HOMBRES]]+Tabla2[[#This Row],[MUJERES]]</f>
        <v>0</v>
      </c>
      <c r="L288" s="127"/>
      <c r="M288" s="127"/>
      <c r="N288" s="127"/>
      <c r="O288" s="91">
        <f>Tabla2[[#This Row],[CANTIDAD APOYOS   LOGISTICOS, BIOMEDICOS
Y PRENSA ]]+Tabla2[[#This Row],[CLASIFICADORES ]]+Tabla2[[#This Row],[ENTRENADORES]]+Tabla2[[#This Row],[SUBTOTAL]]</f>
        <v>0</v>
      </c>
      <c r="S28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8" s="131"/>
      <c r="U288" s="131"/>
      <c r="V288" s="131"/>
      <c r="W288" s="131"/>
      <c r="X288" s="131"/>
      <c r="Y28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8" s="131"/>
      <c r="AA288" s="131"/>
      <c r="AB288" s="131"/>
      <c r="AC288" s="130">
        <f>Tabla2[[#This Row],[SUBTOTAL2]]+Tabla2[[#This Row],[SUBTOTAL3]]+Tabla2[[#This Row],[VALOR TOTAL DE ALOJAMIENTO]]+Tabla2[[#This Row],[VALOR TOTAL DE INSCRIPCIONES]]+Tabla2[[#This Row],[INDUMENTARIA DEPORTIVA]]</f>
        <v>0</v>
      </c>
      <c r="AD288">
        <f>Tabla2[[#This Row],[TOTA PARTICIPANTES ]]</f>
        <v>0</v>
      </c>
    </row>
    <row r="289" spans="1:30">
      <c r="A289" s="127"/>
      <c r="B289" s="1"/>
      <c r="C289" s="1"/>
      <c r="D289" s="127"/>
      <c r="E289" s="127"/>
      <c r="F289" s="1"/>
      <c r="G289" s="1"/>
      <c r="H289" s="127"/>
      <c r="I289" s="127"/>
      <c r="J289" s="127"/>
      <c r="K289" s="127">
        <f>Tabla2[[#This Row],[HOMBRES]]+Tabla2[[#This Row],[MUJERES]]</f>
        <v>0</v>
      </c>
      <c r="L289" s="127"/>
      <c r="M289" s="127"/>
      <c r="N289" s="127"/>
      <c r="O289" s="91">
        <f>Tabla2[[#This Row],[CANTIDAD APOYOS   LOGISTICOS, BIOMEDICOS
Y PRENSA ]]+Tabla2[[#This Row],[CLASIFICADORES ]]+Tabla2[[#This Row],[ENTRENADORES]]+Tabla2[[#This Row],[SUBTOTAL]]</f>
        <v>0</v>
      </c>
      <c r="S28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89" s="131"/>
      <c r="U289" s="131"/>
      <c r="V289" s="131"/>
      <c r="W289" s="131"/>
      <c r="X289" s="131"/>
      <c r="Y28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89" s="131"/>
      <c r="AA289" s="131"/>
      <c r="AB289" s="131"/>
      <c r="AC289" s="130">
        <f>Tabla2[[#This Row],[SUBTOTAL2]]+Tabla2[[#This Row],[SUBTOTAL3]]+Tabla2[[#This Row],[VALOR TOTAL DE ALOJAMIENTO]]+Tabla2[[#This Row],[VALOR TOTAL DE INSCRIPCIONES]]+Tabla2[[#This Row],[INDUMENTARIA DEPORTIVA]]</f>
        <v>0</v>
      </c>
      <c r="AD289">
        <f>Tabla2[[#This Row],[TOTA PARTICIPANTES ]]</f>
        <v>0</v>
      </c>
    </row>
    <row r="290" spans="1:30">
      <c r="A290" s="127"/>
      <c r="B290" s="1"/>
      <c r="C290" s="1"/>
      <c r="D290" s="127"/>
      <c r="E290" s="127"/>
      <c r="F290" s="1"/>
      <c r="G290" s="1"/>
      <c r="H290" s="127"/>
      <c r="I290" s="127"/>
      <c r="J290" s="127"/>
      <c r="K290" s="127">
        <f>Tabla2[[#This Row],[HOMBRES]]+Tabla2[[#This Row],[MUJERES]]</f>
        <v>0</v>
      </c>
      <c r="L290" s="127"/>
      <c r="M290" s="127"/>
      <c r="N290" s="127"/>
      <c r="O290" s="91">
        <f>Tabla2[[#This Row],[CANTIDAD APOYOS   LOGISTICOS, BIOMEDICOS
Y PRENSA ]]+Tabla2[[#This Row],[CLASIFICADORES ]]+Tabla2[[#This Row],[ENTRENADORES]]+Tabla2[[#This Row],[SUBTOTAL]]</f>
        <v>0</v>
      </c>
      <c r="S29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0" s="131"/>
      <c r="U290" s="131"/>
      <c r="V290" s="131"/>
      <c r="W290" s="131"/>
      <c r="X290" s="131"/>
      <c r="Y29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0" s="131"/>
      <c r="AA290" s="131"/>
      <c r="AB290" s="131"/>
      <c r="AC290" s="130">
        <f>Tabla2[[#This Row],[SUBTOTAL2]]+Tabla2[[#This Row],[SUBTOTAL3]]+Tabla2[[#This Row],[VALOR TOTAL DE ALOJAMIENTO]]+Tabla2[[#This Row],[VALOR TOTAL DE INSCRIPCIONES]]+Tabla2[[#This Row],[INDUMENTARIA DEPORTIVA]]</f>
        <v>0</v>
      </c>
      <c r="AD290">
        <f>Tabla2[[#This Row],[TOTA PARTICIPANTES ]]</f>
        <v>0</v>
      </c>
    </row>
    <row r="291" spans="1:30">
      <c r="A291" s="127"/>
      <c r="B291" s="1"/>
      <c r="C291" s="1"/>
      <c r="D291" s="127"/>
      <c r="E291" s="127"/>
      <c r="F291" s="1"/>
      <c r="G291" s="1"/>
      <c r="H291" s="127"/>
      <c r="I291" s="127"/>
      <c r="J291" s="127"/>
      <c r="K291" s="127">
        <f>Tabla2[[#This Row],[HOMBRES]]+Tabla2[[#This Row],[MUJERES]]</f>
        <v>0</v>
      </c>
      <c r="L291" s="127"/>
      <c r="M291" s="127"/>
      <c r="N291" s="127"/>
      <c r="O291" s="91">
        <f>Tabla2[[#This Row],[CANTIDAD APOYOS   LOGISTICOS, BIOMEDICOS
Y PRENSA ]]+Tabla2[[#This Row],[CLASIFICADORES ]]+Tabla2[[#This Row],[ENTRENADORES]]+Tabla2[[#This Row],[SUBTOTAL]]</f>
        <v>0</v>
      </c>
      <c r="S29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1" s="131"/>
      <c r="U291" s="131"/>
      <c r="V291" s="131"/>
      <c r="W291" s="131"/>
      <c r="X291" s="131"/>
      <c r="Y29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1" s="131"/>
      <c r="AA291" s="131"/>
      <c r="AB291" s="131"/>
      <c r="AC291" s="130">
        <f>Tabla2[[#This Row],[SUBTOTAL2]]+Tabla2[[#This Row],[SUBTOTAL3]]+Tabla2[[#This Row],[VALOR TOTAL DE ALOJAMIENTO]]+Tabla2[[#This Row],[VALOR TOTAL DE INSCRIPCIONES]]+Tabla2[[#This Row],[INDUMENTARIA DEPORTIVA]]</f>
        <v>0</v>
      </c>
      <c r="AD291">
        <f>Tabla2[[#This Row],[TOTA PARTICIPANTES ]]</f>
        <v>0</v>
      </c>
    </row>
    <row r="292" spans="1:30">
      <c r="A292" s="127"/>
      <c r="B292" s="1"/>
      <c r="C292" s="1"/>
      <c r="D292" s="127"/>
      <c r="E292" s="127"/>
      <c r="F292" s="1"/>
      <c r="G292" s="1"/>
      <c r="H292" s="127"/>
      <c r="I292" s="127"/>
      <c r="J292" s="127"/>
      <c r="K292" s="127">
        <f>Tabla2[[#This Row],[HOMBRES]]+Tabla2[[#This Row],[MUJERES]]</f>
        <v>0</v>
      </c>
      <c r="L292" s="127"/>
      <c r="M292" s="127"/>
      <c r="N292" s="127"/>
      <c r="O292" s="91">
        <f>Tabla2[[#This Row],[CANTIDAD APOYOS   LOGISTICOS, BIOMEDICOS
Y PRENSA ]]+Tabla2[[#This Row],[CLASIFICADORES ]]+Tabla2[[#This Row],[ENTRENADORES]]+Tabla2[[#This Row],[SUBTOTAL]]</f>
        <v>0</v>
      </c>
      <c r="S29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2" s="131"/>
      <c r="U292" s="131"/>
      <c r="V292" s="131"/>
      <c r="W292" s="131"/>
      <c r="X292" s="131"/>
      <c r="Y29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2" s="131"/>
      <c r="AA292" s="131"/>
      <c r="AB292" s="131"/>
      <c r="AC292" s="130">
        <f>Tabla2[[#This Row],[SUBTOTAL2]]+Tabla2[[#This Row],[SUBTOTAL3]]+Tabla2[[#This Row],[VALOR TOTAL DE ALOJAMIENTO]]+Tabla2[[#This Row],[VALOR TOTAL DE INSCRIPCIONES]]+Tabla2[[#This Row],[INDUMENTARIA DEPORTIVA]]</f>
        <v>0</v>
      </c>
      <c r="AD292">
        <f>Tabla2[[#This Row],[TOTA PARTICIPANTES ]]</f>
        <v>0</v>
      </c>
    </row>
    <row r="293" spans="1:30">
      <c r="A293" s="127"/>
      <c r="B293" s="1"/>
      <c r="C293" s="1"/>
      <c r="D293" s="127"/>
      <c r="E293" s="127"/>
      <c r="F293" s="1"/>
      <c r="G293" s="1"/>
      <c r="H293" s="127"/>
      <c r="I293" s="127"/>
      <c r="J293" s="127"/>
      <c r="K293" s="127">
        <f>Tabla2[[#This Row],[HOMBRES]]+Tabla2[[#This Row],[MUJERES]]</f>
        <v>0</v>
      </c>
      <c r="L293" s="127"/>
      <c r="M293" s="127"/>
      <c r="N293" s="127"/>
      <c r="O293" s="91">
        <f>Tabla2[[#This Row],[CANTIDAD APOYOS   LOGISTICOS, BIOMEDICOS
Y PRENSA ]]+Tabla2[[#This Row],[CLASIFICADORES ]]+Tabla2[[#This Row],[ENTRENADORES]]+Tabla2[[#This Row],[SUBTOTAL]]</f>
        <v>0</v>
      </c>
      <c r="S29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3" s="131"/>
      <c r="U293" s="131"/>
      <c r="V293" s="131"/>
      <c r="W293" s="131"/>
      <c r="X293" s="131"/>
      <c r="Y29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3" s="131"/>
      <c r="AA293" s="131"/>
      <c r="AB293" s="131"/>
      <c r="AC293" s="130">
        <f>Tabla2[[#This Row],[SUBTOTAL2]]+Tabla2[[#This Row],[SUBTOTAL3]]+Tabla2[[#This Row],[VALOR TOTAL DE ALOJAMIENTO]]+Tabla2[[#This Row],[VALOR TOTAL DE INSCRIPCIONES]]+Tabla2[[#This Row],[INDUMENTARIA DEPORTIVA]]</f>
        <v>0</v>
      </c>
      <c r="AD293">
        <f>Tabla2[[#This Row],[TOTA PARTICIPANTES ]]</f>
        <v>0</v>
      </c>
    </row>
    <row r="294" spans="1:30">
      <c r="A294" s="127"/>
      <c r="B294" s="1"/>
      <c r="C294" s="1"/>
      <c r="D294" s="127"/>
      <c r="E294" s="127"/>
      <c r="F294" s="1"/>
      <c r="G294" s="1"/>
      <c r="H294" s="127"/>
      <c r="I294" s="127"/>
      <c r="J294" s="127"/>
      <c r="K294" s="127">
        <f>Tabla2[[#This Row],[HOMBRES]]+Tabla2[[#This Row],[MUJERES]]</f>
        <v>0</v>
      </c>
      <c r="L294" s="127"/>
      <c r="M294" s="127"/>
      <c r="N294" s="127"/>
      <c r="O294" s="91">
        <f>Tabla2[[#This Row],[CANTIDAD APOYOS   LOGISTICOS, BIOMEDICOS
Y PRENSA ]]+Tabla2[[#This Row],[CLASIFICADORES ]]+Tabla2[[#This Row],[ENTRENADORES]]+Tabla2[[#This Row],[SUBTOTAL]]</f>
        <v>0</v>
      </c>
      <c r="S29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4" s="131"/>
      <c r="U294" s="131"/>
      <c r="V294" s="131"/>
      <c r="W294" s="131"/>
      <c r="X294" s="131"/>
      <c r="Y29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4" s="131"/>
      <c r="AA294" s="131"/>
      <c r="AB294" s="131"/>
      <c r="AC294" s="130">
        <f>Tabla2[[#This Row],[SUBTOTAL2]]+Tabla2[[#This Row],[SUBTOTAL3]]+Tabla2[[#This Row],[VALOR TOTAL DE ALOJAMIENTO]]+Tabla2[[#This Row],[VALOR TOTAL DE INSCRIPCIONES]]+Tabla2[[#This Row],[INDUMENTARIA DEPORTIVA]]</f>
        <v>0</v>
      </c>
      <c r="AD294">
        <f>Tabla2[[#This Row],[TOTA PARTICIPANTES ]]</f>
        <v>0</v>
      </c>
    </row>
    <row r="295" spans="1:30">
      <c r="A295" s="127"/>
      <c r="B295" s="1"/>
      <c r="C295" s="1"/>
      <c r="D295" s="127"/>
      <c r="E295" s="127"/>
      <c r="F295" s="1"/>
      <c r="G295" s="1"/>
      <c r="H295" s="127"/>
      <c r="I295" s="127"/>
      <c r="J295" s="127"/>
      <c r="K295" s="127">
        <f>Tabla2[[#This Row],[HOMBRES]]+Tabla2[[#This Row],[MUJERES]]</f>
        <v>0</v>
      </c>
      <c r="L295" s="127"/>
      <c r="M295" s="127"/>
      <c r="N295" s="127"/>
      <c r="O295" s="91">
        <f>Tabla2[[#This Row],[CANTIDAD APOYOS   LOGISTICOS, BIOMEDICOS
Y PRENSA ]]+Tabla2[[#This Row],[CLASIFICADORES ]]+Tabla2[[#This Row],[ENTRENADORES]]+Tabla2[[#This Row],[SUBTOTAL]]</f>
        <v>0</v>
      </c>
      <c r="S29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5" s="131"/>
      <c r="U295" s="131"/>
      <c r="V295" s="131"/>
      <c r="W295" s="131"/>
      <c r="X295" s="131"/>
      <c r="Y29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5" s="131"/>
      <c r="AA295" s="131"/>
      <c r="AB295" s="131"/>
      <c r="AC295" s="130">
        <f>Tabla2[[#This Row],[SUBTOTAL2]]+Tabla2[[#This Row],[SUBTOTAL3]]+Tabla2[[#This Row],[VALOR TOTAL DE ALOJAMIENTO]]+Tabla2[[#This Row],[VALOR TOTAL DE INSCRIPCIONES]]+Tabla2[[#This Row],[INDUMENTARIA DEPORTIVA]]</f>
        <v>0</v>
      </c>
      <c r="AD295">
        <f>Tabla2[[#This Row],[TOTA PARTICIPANTES ]]</f>
        <v>0</v>
      </c>
    </row>
    <row r="296" spans="1:30">
      <c r="A296" s="127"/>
      <c r="B296" s="1"/>
      <c r="C296" s="1"/>
      <c r="D296" s="127"/>
      <c r="E296" s="127"/>
      <c r="F296" s="1"/>
      <c r="G296" s="1"/>
      <c r="H296" s="127"/>
      <c r="I296" s="127"/>
      <c r="J296" s="127"/>
      <c r="K296" s="127">
        <f>Tabla2[[#This Row],[HOMBRES]]+Tabla2[[#This Row],[MUJERES]]</f>
        <v>0</v>
      </c>
      <c r="L296" s="127"/>
      <c r="M296" s="127"/>
      <c r="N296" s="127"/>
      <c r="O296" s="91">
        <f>Tabla2[[#This Row],[CANTIDAD APOYOS   LOGISTICOS, BIOMEDICOS
Y PRENSA ]]+Tabla2[[#This Row],[CLASIFICADORES ]]+Tabla2[[#This Row],[ENTRENADORES]]+Tabla2[[#This Row],[SUBTOTAL]]</f>
        <v>0</v>
      </c>
      <c r="S29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6" s="131"/>
      <c r="U296" s="131"/>
      <c r="V296" s="131"/>
      <c r="W296" s="131"/>
      <c r="X296" s="131"/>
      <c r="Y29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6" s="131"/>
      <c r="AA296" s="131"/>
      <c r="AB296" s="131"/>
      <c r="AC296" s="130">
        <f>Tabla2[[#This Row],[SUBTOTAL2]]+Tabla2[[#This Row],[SUBTOTAL3]]+Tabla2[[#This Row],[VALOR TOTAL DE ALOJAMIENTO]]+Tabla2[[#This Row],[VALOR TOTAL DE INSCRIPCIONES]]+Tabla2[[#This Row],[INDUMENTARIA DEPORTIVA]]</f>
        <v>0</v>
      </c>
      <c r="AD296">
        <f>Tabla2[[#This Row],[TOTA PARTICIPANTES ]]</f>
        <v>0</v>
      </c>
    </row>
    <row r="297" spans="1:30">
      <c r="A297" s="127"/>
      <c r="B297" s="1"/>
      <c r="C297" s="1"/>
      <c r="D297" s="127"/>
      <c r="E297" s="127"/>
      <c r="F297" s="1"/>
      <c r="G297" s="1"/>
      <c r="H297" s="127"/>
      <c r="I297" s="127"/>
      <c r="J297" s="127"/>
      <c r="K297" s="127">
        <f>Tabla2[[#This Row],[HOMBRES]]+Tabla2[[#This Row],[MUJERES]]</f>
        <v>0</v>
      </c>
      <c r="L297" s="127"/>
      <c r="M297" s="127"/>
      <c r="N297" s="127"/>
      <c r="O297" s="91">
        <f>Tabla2[[#This Row],[CANTIDAD APOYOS   LOGISTICOS, BIOMEDICOS
Y PRENSA ]]+Tabla2[[#This Row],[CLASIFICADORES ]]+Tabla2[[#This Row],[ENTRENADORES]]+Tabla2[[#This Row],[SUBTOTAL]]</f>
        <v>0</v>
      </c>
      <c r="S29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7" s="131"/>
      <c r="U297" s="131"/>
      <c r="V297" s="131"/>
      <c r="W297" s="131"/>
      <c r="X297" s="131"/>
      <c r="Y29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7" s="131"/>
      <c r="AA297" s="131"/>
      <c r="AB297" s="131"/>
      <c r="AC297" s="130">
        <f>Tabla2[[#This Row],[SUBTOTAL2]]+Tabla2[[#This Row],[SUBTOTAL3]]+Tabla2[[#This Row],[VALOR TOTAL DE ALOJAMIENTO]]+Tabla2[[#This Row],[VALOR TOTAL DE INSCRIPCIONES]]+Tabla2[[#This Row],[INDUMENTARIA DEPORTIVA]]</f>
        <v>0</v>
      </c>
      <c r="AD297">
        <f>Tabla2[[#This Row],[TOTA PARTICIPANTES ]]</f>
        <v>0</v>
      </c>
    </row>
    <row r="298" spans="1:30">
      <c r="A298" s="127"/>
      <c r="B298" s="1"/>
      <c r="C298" s="1"/>
      <c r="D298" s="127"/>
      <c r="E298" s="127"/>
      <c r="F298" s="1"/>
      <c r="G298" s="1"/>
      <c r="H298" s="127"/>
      <c r="I298" s="127"/>
      <c r="J298" s="127"/>
      <c r="K298" s="127">
        <f>Tabla2[[#This Row],[HOMBRES]]+Tabla2[[#This Row],[MUJERES]]</f>
        <v>0</v>
      </c>
      <c r="L298" s="127"/>
      <c r="M298" s="127"/>
      <c r="N298" s="127"/>
      <c r="O298" s="91">
        <f>Tabla2[[#This Row],[CANTIDAD APOYOS   LOGISTICOS, BIOMEDICOS
Y PRENSA ]]+Tabla2[[#This Row],[CLASIFICADORES ]]+Tabla2[[#This Row],[ENTRENADORES]]+Tabla2[[#This Row],[SUBTOTAL]]</f>
        <v>0</v>
      </c>
      <c r="S29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8" s="131"/>
      <c r="U298" s="131"/>
      <c r="V298" s="131"/>
      <c r="W298" s="131"/>
      <c r="X298" s="131"/>
      <c r="Y29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8" s="131"/>
      <c r="AA298" s="131"/>
      <c r="AB298" s="131"/>
      <c r="AC298" s="130">
        <f>Tabla2[[#This Row],[SUBTOTAL2]]+Tabla2[[#This Row],[SUBTOTAL3]]+Tabla2[[#This Row],[VALOR TOTAL DE ALOJAMIENTO]]+Tabla2[[#This Row],[VALOR TOTAL DE INSCRIPCIONES]]+Tabla2[[#This Row],[INDUMENTARIA DEPORTIVA]]</f>
        <v>0</v>
      </c>
      <c r="AD298">
        <f>Tabla2[[#This Row],[TOTA PARTICIPANTES ]]</f>
        <v>0</v>
      </c>
    </row>
    <row r="299" spans="1:30">
      <c r="A299" s="127"/>
      <c r="B299" s="1"/>
      <c r="C299" s="1"/>
      <c r="D299" s="127"/>
      <c r="E299" s="127"/>
      <c r="F299" s="1"/>
      <c r="G299" s="1"/>
      <c r="H299" s="127"/>
      <c r="I299" s="127"/>
      <c r="J299" s="127"/>
      <c r="K299" s="127">
        <f>Tabla2[[#This Row],[HOMBRES]]+Tabla2[[#This Row],[MUJERES]]</f>
        <v>0</v>
      </c>
      <c r="L299" s="127"/>
      <c r="M299" s="127"/>
      <c r="N299" s="127"/>
      <c r="O299" s="91">
        <f>Tabla2[[#This Row],[CANTIDAD APOYOS   LOGISTICOS, BIOMEDICOS
Y PRENSA ]]+Tabla2[[#This Row],[CLASIFICADORES ]]+Tabla2[[#This Row],[ENTRENADORES]]+Tabla2[[#This Row],[SUBTOTAL]]</f>
        <v>0</v>
      </c>
      <c r="S29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299" s="131"/>
      <c r="U299" s="131"/>
      <c r="V299" s="131"/>
      <c r="W299" s="131"/>
      <c r="X299" s="131"/>
      <c r="Y29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299" s="131"/>
      <c r="AA299" s="131"/>
      <c r="AB299" s="131"/>
      <c r="AC299" s="130">
        <f>Tabla2[[#This Row],[SUBTOTAL2]]+Tabla2[[#This Row],[SUBTOTAL3]]+Tabla2[[#This Row],[VALOR TOTAL DE ALOJAMIENTO]]+Tabla2[[#This Row],[VALOR TOTAL DE INSCRIPCIONES]]+Tabla2[[#This Row],[INDUMENTARIA DEPORTIVA]]</f>
        <v>0</v>
      </c>
      <c r="AD299">
        <f>Tabla2[[#This Row],[TOTA PARTICIPANTES ]]</f>
        <v>0</v>
      </c>
    </row>
    <row r="300" spans="1:30">
      <c r="A300" s="127"/>
      <c r="B300" s="1"/>
      <c r="C300" s="1"/>
      <c r="D300" s="127"/>
      <c r="E300" s="127"/>
      <c r="F300" s="1"/>
      <c r="G300" s="1"/>
      <c r="H300" s="127"/>
      <c r="I300" s="127"/>
      <c r="J300" s="127"/>
      <c r="K300" s="127">
        <f>Tabla2[[#This Row],[HOMBRES]]+Tabla2[[#This Row],[MUJERES]]</f>
        <v>0</v>
      </c>
      <c r="L300" s="127"/>
      <c r="M300" s="127"/>
      <c r="N300" s="127"/>
      <c r="O300" s="91">
        <f>Tabla2[[#This Row],[CANTIDAD APOYOS   LOGISTICOS, BIOMEDICOS
Y PRENSA ]]+Tabla2[[#This Row],[CLASIFICADORES ]]+Tabla2[[#This Row],[ENTRENADORES]]+Tabla2[[#This Row],[SUBTOTAL]]</f>
        <v>0</v>
      </c>
      <c r="S30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0" s="131"/>
      <c r="U300" s="131"/>
      <c r="V300" s="131"/>
      <c r="W300" s="131"/>
      <c r="X300" s="131"/>
      <c r="Y30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0" s="131"/>
      <c r="AA300" s="131"/>
      <c r="AB300" s="131"/>
      <c r="AC300" s="130">
        <f>Tabla2[[#This Row],[SUBTOTAL2]]+Tabla2[[#This Row],[SUBTOTAL3]]+Tabla2[[#This Row],[VALOR TOTAL DE ALOJAMIENTO]]+Tabla2[[#This Row],[VALOR TOTAL DE INSCRIPCIONES]]+Tabla2[[#This Row],[INDUMENTARIA DEPORTIVA]]</f>
        <v>0</v>
      </c>
      <c r="AD300">
        <f>Tabla2[[#This Row],[TOTA PARTICIPANTES ]]</f>
        <v>0</v>
      </c>
    </row>
    <row r="301" spans="1:30">
      <c r="A301" s="127"/>
      <c r="B301" s="1"/>
      <c r="C301" s="1"/>
      <c r="D301" s="127"/>
      <c r="E301" s="127"/>
      <c r="F301" s="1"/>
      <c r="G301" s="1"/>
      <c r="H301" s="127"/>
      <c r="I301" s="127"/>
      <c r="J301" s="127"/>
      <c r="K301" s="127">
        <f>Tabla2[[#This Row],[HOMBRES]]+Tabla2[[#This Row],[MUJERES]]</f>
        <v>0</v>
      </c>
      <c r="L301" s="127"/>
      <c r="M301" s="127"/>
      <c r="N301" s="127"/>
      <c r="O301" s="91">
        <f>Tabla2[[#This Row],[CANTIDAD APOYOS   LOGISTICOS, BIOMEDICOS
Y PRENSA ]]+Tabla2[[#This Row],[CLASIFICADORES ]]+Tabla2[[#This Row],[ENTRENADORES]]+Tabla2[[#This Row],[SUBTOTAL]]</f>
        <v>0</v>
      </c>
      <c r="S30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1" s="131"/>
      <c r="U301" s="131"/>
      <c r="V301" s="131"/>
      <c r="W301" s="131"/>
      <c r="X301" s="131"/>
      <c r="Y30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1" s="131"/>
      <c r="AA301" s="131"/>
      <c r="AB301" s="131"/>
      <c r="AC301" s="130">
        <f>Tabla2[[#This Row],[SUBTOTAL2]]+Tabla2[[#This Row],[SUBTOTAL3]]+Tabla2[[#This Row],[VALOR TOTAL DE ALOJAMIENTO]]+Tabla2[[#This Row],[VALOR TOTAL DE INSCRIPCIONES]]+Tabla2[[#This Row],[INDUMENTARIA DEPORTIVA]]</f>
        <v>0</v>
      </c>
      <c r="AD301">
        <f>Tabla2[[#This Row],[TOTA PARTICIPANTES ]]</f>
        <v>0</v>
      </c>
    </row>
    <row r="302" spans="1:30">
      <c r="A302" s="127"/>
      <c r="B302" s="1"/>
      <c r="C302" s="1"/>
      <c r="D302" s="127"/>
      <c r="E302" s="127"/>
      <c r="F302" s="1"/>
      <c r="G302" s="1"/>
      <c r="H302" s="127"/>
      <c r="I302" s="127"/>
      <c r="J302" s="127"/>
      <c r="K302" s="127">
        <f>Tabla2[[#This Row],[HOMBRES]]+Tabla2[[#This Row],[MUJERES]]</f>
        <v>0</v>
      </c>
      <c r="L302" s="127"/>
      <c r="M302" s="127"/>
      <c r="N302" s="127"/>
      <c r="O302" s="91">
        <f>Tabla2[[#This Row],[CANTIDAD APOYOS   LOGISTICOS, BIOMEDICOS
Y PRENSA ]]+Tabla2[[#This Row],[CLASIFICADORES ]]+Tabla2[[#This Row],[ENTRENADORES]]+Tabla2[[#This Row],[SUBTOTAL]]</f>
        <v>0</v>
      </c>
      <c r="S30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2" s="131"/>
      <c r="U302" s="131"/>
      <c r="V302" s="131"/>
      <c r="W302" s="131"/>
      <c r="X302" s="131"/>
      <c r="Y30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2" s="131"/>
      <c r="AA302" s="131"/>
      <c r="AB302" s="131"/>
      <c r="AC302" s="130">
        <f>Tabla2[[#This Row],[SUBTOTAL2]]+Tabla2[[#This Row],[SUBTOTAL3]]+Tabla2[[#This Row],[VALOR TOTAL DE ALOJAMIENTO]]+Tabla2[[#This Row],[VALOR TOTAL DE INSCRIPCIONES]]+Tabla2[[#This Row],[INDUMENTARIA DEPORTIVA]]</f>
        <v>0</v>
      </c>
      <c r="AD302">
        <f>Tabla2[[#This Row],[TOTA PARTICIPANTES ]]</f>
        <v>0</v>
      </c>
    </row>
    <row r="303" spans="1:30">
      <c r="A303" s="127"/>
      <c r="B303" s="1"/>
      <c r="C303" s="1"/>
      <c r="D303" s="127"/>
      <c r="E303" s="127"/>
      <c r="F303" s="1"/>
      <c r="G303" s="1"/>
      <c r="H303" s="127"/>
      <c r="I303" s="127"/>
      <c r="J303" s="127"/>
      <c r="K303" s="127">
        <f>Tabla2[[#This Row],[HOMBRES]]+Tabla2[[#This Row],[MUJERES]]</f>
        <v>0</v>
      </c>
      <c r="L303" s="127"/>
      <c r="M303" s="127"/>
      <c r="N303" s="127"/>
      <c r="O303" s="91">
        <f>Tabla2[[#This Row],[CANTIDAD APOYOS   LOGISTICOS, BIOMEDICOS
Y PRENSA ]]+Tabla2[[#This Row],[CLASIFICADORES ]]+Tabla2[[#This Row],[ENTRENADORES]]+Tabla2[[#This Row],[SUBTOTAL]]</f>
        <v>0</v>
      </c>
      <c r="S30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3" s="131"/>
      <c r="U303" s="131"/>
      <c r="V303" s="131"/>
      <c r="W303" s="131"/>
      <c r="X303" s="131"/>
      <c r="Y30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3" s="131"/>
      <c r="AA303" s="131"/>
      <c r="AB303" s="131"/>
      <c r="AC303" s="130">
        <f>Tabla2[[#This Row],[SUBTOTAL2]]+Tabla2[[#This Row],[SUBTOTAL3]]+Tabla2[[#This Row],[VALOR TOTAL DE ALOJAMIENTO]]+Tabla2[[#This Row],[VALOR TOTAL DE INSCRIPCIONES]]+Tabla2[[#This Row],[INDUMENTARIA DEPORTIVA]]</f>
        <v>0</v>
      </c>
      <c r="AD303">
        <f>Tabla2[[#This Row],[TOTA PARTICIPANTES ]]</f>
        <v>0</v>
      </c>
    </row>
    <row r="304" spans="1:30">
      <c r="A304" s="127"/>
      <c r="B304" s="1"/>
      <c r="C304" s="1"/>
      <c r="D304" s="127"/>
      <c r="E304" s="127"/>
      <c r="F304" s="1"/>
      <c r="G304" s="1"/>
      <c r="H304" s="127"/>
      <c r="I304" s="127"/>
      <c r="J304" s="127"/>
      <c r="K304" s="127">
        <f>Tabla2[[#This Row],[HOMBRES]]+Tabla2[[#This Row],[MUJERES]]</f>
        <v>0</v>
      </c>
      <c r="L304" s="127"/>
      <c r="M304" s="127"/>
      <c r="N304" s="127"/>
      <c r="O304" s="91">
        <f>Tabla2[[#This Row],[CANTIDAD APOYOS   LOGISTICOS, BIOMEDICOS
Y PRENSA ]]+Tabla2[[#This Row],[CLASIFICADORES ]]+Tabla2[[#This Row],[ENTRENADORES]]+Tabla2[[#This Row],[SUBTOTAL]]</f>
        <v>0</v>
      </c>
      <c r="S30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4" s="131"/>
      <c r="U304" s="131"/>
      <c r="V304" s="131"/>
      <c r="W304" s="131"/>
      <c r="X304" s="131"/>
      <c r="Y30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4" s="131"/>
      <c r="AA304" s="131"/>
      <c r="AB304" s="131"/>
      <c r="AC304" s="130">
        <f>Tabla2[[#This Row],[SUBTOTAL2]]+Tabla2[[#This Row],[SUBTOTAL3]]+Tabla2[[#This Row],[VALOR TOTAL DE ALOJAMIENTO]]+Tabla2[[#This Row],[VALOR TOTAL DE INSCRIPCIONES]]+Tabla2[[#This Row],[INDUMENTARIA DEPORTIVA]]</f>
        <v>0</v>
      </c>
      <c r="AD304">
        <f>Tabla2[[#This Row],[TOTA PARTICIPANTES ]]</f>
        <v>0</v>
      </c>
    </row>
    <row r="305" spans="1:30">
      <c r="A305" s="127"/>
      <c r="B305" s="1"/>
      <c r="C305" s="1"/>
      <c r="D305" s="127"/>
      <c r="E305" s="127"/>
      <c r="F305" s="1"/>
      <c r="G305" s="1"/>
      <c r="H305" s="127"/>
      <c r="I305" s="127"/>
      <c r="J305" s="127"/>
      <c r="K305" s="127">
        <f>Tabla2[[#This Row],[HOMBRES]]+Tabla2[[#This Row],[MUJERES]]</f>
        <v>0</v>
      </c>
      <c r="L305" s="127"/>
      <c r="M305" s="127"/>
      <c r="N305" s="127"/>
      <c r="O305" s="91">
        <f>Tabla2[[#This Row],[CANTIDAD APOYOS   LOGISTICOS, BIOMEDICOS
Y PRENSA ]]+Tabla2[[#This Row],[CLASIFICADORES ]]+Tabla2[[#This Row],[ENTRENADORES]]+Tabla2[[#This Row],[SUBTOTAL]]</f>
        <v>0</v>
      </c>
      <c r="S30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5" s="131"/>
      <c r="U305" s="131"/>
      <c r="V305" s="131"/>
      <c r="W305" s="131"/>
      <c r="X305" s="131"/>
      <c r="Y30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5" s="131"/>
      <c r="AA305" s="131"/>
      <c r="AB305" s="131"/>
      <c r="AC305" s="130">
        <f>Tabla2[[#This Row],[SUBTOTAL2]]+Tabla2[[#This Row],[SUBTOTAL3]]+Tabla2[[#This Row],[VALOR TOTAL DE ALOJAMIENTO]]+Tabla2[[#This Row],[VALOR TOTAL DE INSCRIPCIONES]]+Tabla2[[#This Row],[INDUMENTARIA DEPORTIVA]]</f>
        <v>0</v>
      </c>
      <c r="AD305">
        <f>Tabla2[[#This Row],[TOTA PARTICIPANTES ]]</f>
        <v>0</v>
      </c>
    </row>
    <row r="306" spans="1:30">
      <c r="A306" s="127"/>
      <c r="B306" s="1"/>
      <c r="C306" s="1"/>
      <c r="D306" s="127"/>
      <c r="E306" s="127"/>
      <c r="F306" s="1"/>
      <c r="G306" s="1"/>
      <c r="H306" s="127"/>
      <c r="I306" s="127"/>
      <c r="J306" s="127"/>
      <c r="K306" s="127">
        <f>Tabla2[[#This Row],[HOMBRES]]+Tabla2[[#This Row],[MUJERES]]</f>
        <v>0</v>
      </c>
      <c r="L306" s="127"/>
      <c r="M306" s="127"/>
      <c r="N306" s="127"/>
      <c r="O306" s="91">
        <f>Tabla2[[#This Row],[CANTIDAD APOYOS   LOGISTICOS, BIOMEDICOS
Y PRENSA ]]+Tabla2[[#This Row],[CLASIFICADORES ]]+Tabla2[[#This Row],[ENTRENADORES]]+Tabla2[[#This Row],[SUBTOTAL]]</f>
        <v>0</v>
      </c>
      <c r="S30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6" s="131"/>
      <c r="U306" s="131"/>
      <c r="V306" s="131"/>
      <c r="W306" s="131"/>
      <c r="X306" s="131"/>
      <c r="Y30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6" s="131"/>
      <c r="AA306" s="131"/>
      <c r="AB306" s="131"/>
      <c r="AC306" s="130">
        <f>Tabla2[[#This Row],[SUBTOTAL2]]+Tabla2[[#This Row],[SUBTOTAL3]]+Tabla2[[#This Row],[VALOR TOTAL DE ALOJAMIENTO]]+Tabla2[[#This Row],[VALOR TOTAL DE INSCRIPCIONES]]+Tabla2[[#This Row],[INDUMENTARIA DEPORTIVA]]</f>
        <v>0</v>
      </c>
      <c r="AD306">
        <f>Tabla2[[#This Row],[TOTA PARTICIPANTES ]]</f>
        <v>0</v>
      </c>
    </row>
    <row r="307" spans="1:30">
      <c r="A307" s="127"/>
      <c r="B307" s="1"/>
      <c r="C307" s="1"/>
      <c r="D307" s="127"/>
      <c r="E307" s="127"/>
      <c r="F307" s="1"/>
      <c r="G307" s="1"/>
      <c r="H307" s="127"/>
      <c r="I307" s="127"/>
      <c r="J307" s="127"/>
      <c r="K307" s="127">
        <f>Tabla2[[#This Row],[HOMBRES]]+Tabla2[[#This Row],[MUJERES]]</f>
        <v>0</v>
      </c>
      <c r="L307" s="127"/>
      <c r="M307" s="127"/>
      <c r="N307" s="127"/>
      <c r="O307" s="91">
        <f>Tabla2[[#This Row],[CANTIDAD APOYOS   LOGISTICOS, BIOMEDICOS
Y PRENSA ]]+Tabla2[[#This Row],[CLASIFICADORES ]]+Tabla2[[#This Row],[ENTRENADORES]]+Tabla2[[#This Row],[SUBTOTAL]]</f>
        <v>0</v>
      </c>
      <c r="S30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7" s="131"/>
      <c r="U307" s="131"/>
      <c r="V307" s="131"/>
      <c r="W307" s="131"/>
      <c r="X307" s="131"/>
      <c r="Y30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7" s="131"/>
      <c r="AA307" s="131"/>
      <c r="AB307" s="131"/>
      <c r="AC307" s="130">
        <f>Tabla2[[#This Row],[SUBTOTAL2]]+Tabla2[[#This Row],[SUBTOTAL3]]+Tabla2[[#This Row],[VALOR TOTAL DE ALOJAMIENTO]]+Tabla2[[#This Row],[VALOR TOTAL DE INSCRIPCIONES]]+Tabla2[[#This Row],[INDUMENTARIA DEPORTIVA]]</f>
        <v>0</v>
      </c>
      <c r="AD307">
        <f>Tabla2[[#This Row],[TOTA PARTICIPANTES ]]</f>
        <v>0</v>
      </c>
    </row>
    <row r="308" spans="1:30">
      <c r="A308" s="127"/>
      <c r="B308" s="1"/>
      <c r="C308" s="1"/>
      <c r="D308" s="127"/>
      <c r="E308" s="127"/>
      <c r="F308" s="1"/>
      <c r="G308" s="1"/>
      <c r="H308" s="127"/>
      <c r="I308" s="127"/>
      <c r="J308" s="127"/>
      <c r="K308" s="127">
        <f>Tabla2[[#This Row],[HOMBRES]]+Tabla2[[#This Row],[MUJERES]]</f>
        <v>0</v>
      </c>
      <c r="L308" s="127"/>
      <c r="M308" s="127"/>
      <c r="N308" s="127"/>
      <c r="O308" s="91">
        <f>Tabla2[[#This Row],[CANTIDAD APOYOS   LOGISTICOS, BIOMEDICOS
Y PRENSA ]]+Tabla2[[#This Row],[CLASIFICADORES ]]+Tabla2[[#This Row],[ENTRENADORES]]+Tabla2[[#This Row],[SUBTOTAL]]</f>
        <v>0</v>
      </c>
      <c r="S30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8" s="131"/>
      <c r="U308" s="131"/>
      <c r="V308" s="131"/>
      <c r="W308" s="131"/>
      <c r="X308" s="131"/>
      <c r="Y30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8" s="131"/>
      <c r="AA308" s="131"/>
      <c r="AB308" s="131"/>
      <c r="AC308" s="130">
        <f>Tabla2[[#This Row],[SUBTOTAL2]]+Tabla2[[#This Row],[SUBTOTAL3]]+Tabla2[[#This Row],[VALOR TOTAL DE ALOJAMIENTO]]+Tabla2[[#This Row],[VALOR TOTAL DE INSCRIPCIONES]]+Tabla2[[#This Row],[INDUMENTARIA DEPORTIVA]]</f>
        <v>0</v>
      </c>
      <c r="AD308">
        <f>Tabla2[[#This Row],[TOTA PARTICIPANTES ]]</f>
        <v>0</v>
      </c>
    </row>
    <row r="309" spans="1:30">
      <c r="A309" s="127"/>
      <c r="B309" s="1"/>
      <c r="C309" s="1"/>
      <c r="D309" s="127"/>
      <c r="E309" s="127"/>
      <c r="F309" s="1"/>
      <c r="G309" s="1"/>
      <c r="H309" s="127"/>
      <c r="I309" s="127"/>
      <c r="J309" s="127"/>
      <c r="K309" s="127">
        <f>Tabla2[[#This Row],[HOMBRES]]+Tabla2[[#This Row],[MUJERES]]</f>
        <v>0</v>
      </c>
      <c r="L309" s="127"/>
      <c r="M309" s="127"/>
      <c r="N309" s="127"/>
      <c r="O309" s="91">
        <f>Tabla2[[#This Row],[CANTIDAD APOYOS   LOGISTICOS, BIOMEDICOS
Y PRENSA ]]+Tabla2[[#This Row],[CLASIFICADORES ]]+Tabla2[[#This Row],[ENTRENADORES]]+Tabla2[[#This Row],[SUBTOTAL]]</f>
        <v>0</v>
      </c>
      <c r="S30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09" s="131"/>
      <c r="U309" s="131"/>
      <c r="V309" s="131"/>
      <c r="W309" s="131"/>
      <c r="X309" s="131"/>
      <c r="Y30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09" s="131"/>
      <c r="AA309" s="131"/>
      <c r="AB309" s="131"/>
      <c r="AC309" s="130">
        <f>Tabla2[[#This Row],[SUBTOTAL2]]+Tabla2[[#This Row],[SUBTOTAL3]]+Tabla2[[#This Row],[VALOR TOTAL DE ALOJAMIENTO]]+Tabla2[[#This Row],[VALOR TOTAL DE INSCRIPCIONES]]+Tabla2[[#This Row],[INDUMENTARIA DEPORTIVA]]</f>
        <v>0</v>
      </c>
      <c r="AD309">
        <f>Tabla2[[#This Row],[TOTA PARTICIPANTES ]]</f>
        <v>0</v>
      </c>
    </row>
    <row r="310" spans="1:30">
      <c r="A310" s="127"/>
      <c r="B310" s="1"/>
      <c r="C310" s="1"/>
      <c r="D310" s="127"/>
      <c r="E310" s="127"/>
      <c r="F310" s="1"/>
      <c r="G310" s="1"/>
      <c r="H310" s="127"/>
      <c r="I310" s="127"/>
      <c r="J310" s="127"/>
      <c r="K310" s="127">
        <f>Tabla2[[#This Row],[HOMBRES]]+Tabla2[[#This Row],[MUJERES]]</f>
        <v>0</v>
      </c>
      <c r="L310" s="127"/>
      <c r="M310" s="127"/>
      <c r="N310" s="127"/>
      <c r="O310" s="91">
        <f>Tabla2[[#This Row],[CANTIDAD APOYOS   LOGISTICOS, BIOMEDICOS
Y PRENSA ]]+Tabla2[[#This Row],[CLASIFICADORES ]]+Tabla2[[#This Row],[ENTRENADORES]]+Tabla2[[#This Row],[SUBTOTAL]]</f>
        <v>0</v>
      </c>
      <c r="S31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0" s="131"/>
      <c r="U310" s="131"/>
      <c r="V310" s="131"/>
      <c r="W310" s="131"/>
      <c r="X310" s="131"/>
      <c r="Y31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0" s="131"/>
      <c r="AA310" s="131"/>
      <c r="AB310" s="131"/>
      <c r="AC310" s="130">
        <f>Tabla2[[#This Row],[SUBTOTAL2]]+Tabla2[[#This Row],[SUBTOTAL3]]+Tabla2[[#This Row],[VALOR TOTAL DE ALOJAMIENTO]]+Tabla2[[#This Row],[VALOR TOTAL DE INSCRIPCIONES]]+Tabla2[[#This Row],[INDUMENTARIA DEPORTIVA]]</f>
        <v>0</v>
      </c>
      <c r="AD310">
        <f>Tabla2[[#This Row],[TOTA PARTICIPANTES ]]</f>
        <v>0</v>
      </c>
    </row>
    <row r="311" spans="1:30">
      <c r="A311" s="127"/>
      <c r="B311" s="1"/>
      <c r="C311" s="1"/>
      <c r="D311" s="127"/>
      <c r="E311" s="127"/>
      <c r="F311" s="1"/>
      <c r="G311" s="1"/>
      <c r="H311" s="127"/>
      <c r="I311" s="127"/>
      <c r="J311" s="127"/>
      <c r="K311" s="127">
        <f>Tabla2[[#This Row],[HOMBRES]]+Tabla2[[#This Row],[MUJERES]]</f>
        <v>0</v>
      </c>
      <c r="L311" s="127"/>
      <c r="M311" s="127"/>
      <c r="N311" s="127"/>
      <c r="O311" s="91">
        <f>Tabla2[[#This Row],[CANTIDAD APOYOS   LOGISTICOS, BIOMEDICOS
Y PRENSA ]]+Tabla2[[#This Row],[CLASIFICADORES ]]+Tabla2[[#This Row],[ENTRENADORES]]+Tabla2[[#This Row],[SUBTOTAL]]</f>
        <v>0</v>
      </c>
      <c r="S31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1" s="131"/>
      <c r="U311" s="131"/>
      <c r="V311" s="131"/>
      <c r="W311" s="131"/>
      <c r="X311" s="131"/>
      <c r="Y31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1" s="131"/>
      <c r="AA311" s="131"/>
      <c r="AB311" s="131"/>
      <c r="AC311" s="130">
        <f>Tabla2[[#This Row],[SUBTOTAL2]]+Tabla2[[#This Row],[SUBTOTAL3]]+Tabla2[[#This Row],[VALOR TOTAL DE ALOJAMIENTO]]+Tabla2[[#This Row],[VALOR TOTAL DE INSCRIPCIONES]]+Tabla2[[#This Row],[INDUMENTARIA DEPORTIVA]]</f>
        <v>0</v>
      </c>
      <c r="AD311">
        <f>Tabla2[[#This Row],[TOTA PARTICIPANTES ]]</f>
        <v>0</v>
      </c>
    </row>
    <row r="312" spans="1:30">
      <c r="A312" s="127"/>
      <c r="B312" s="1"/>
      <c r="C312" s="1"/>
      <c r="D312" s="127"/>
      <c r="E312" s="127"/>
      <c r="F312" s="1"/>
      <c r="G312" s="1"/>
      <c r="H312" s="127"/>
      <c r="I312" s="127"/>
      <c r="J312" s="127"/>
      <c r="K312" s="127">
        <f>Tabla2[[#This Row],[HOMBRES]]+Tabla2[[#This Row],[MUJERES]]</f>
        <v>0</v>
      </c>
      <c r="L312" s="127"/>
      <c r="M312" s="127"/>
      <c r="N312" s="127"/>
      <c r="O312" s="91">
        <f>Tabla2[[#This Row],[CANTIDAD APOYOS   LOGISTICOS, BIOMEDICOS
Y PRENSA ]]+Tabla2[[#This Row],[CLASIFICADORES ]]+Tabla2[[#This Row],[ENTRENADORES]]+Tabla2[[#This Row],[SUBTOTAL]]</f>
        <v>0</v>
      </c>
      <c r="S31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2" s="131"/>
      <c r="U312" s="131"/>
      <c r="V312" s="131"/>
      <c r="W312" s="131"/>
      <c r="X312" s="131"/>
      <c r="Y31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2" s="131"/>
      <c r="AA312" s="131"/>
      <c r="AB312" s="131"/>
      <c r="AC312" s="130">
        <f>Tabla2[[#This Row],[SUBTOTAL2]]+Tabla2[[#This Row],[SUBTOTAL3]]+Tabla2[[#This Row],[VALOR TOTAL DE ALOJAMIENTO]]+Tabla2[[#This Row],[VALOR TOTAL DE INSCRIPCIONES]]+Tabla2[[#This Row],[INDUMENTARIA DEPORTIVA]]</f>
        <v>0</v>
      </c>
      <c r="AD312">
        <f>Tabla2[[#This Row],[TOTA PARTICIPANTES ]]</f>
        <v>0</v>
      </c>
    </row>
    <row r="313" spans="1:30">
      <c r="A313" s="127"/>
      <c r="B313" s="1"/>
      <c r="C313" s="1"/>
      <c r="D313" s="127"/>
      <c r="E313" s="127"/>
      <c r="F313" s="1"/>
      <c r="G313" s="1"/>
      <c r="H313" s="127"/>
      <c r="I313" s="127"/>
      <c r="J313" s="127"/>
      <c r="K313" s="127">
        <f>Tabla2[[#This Row],[HOMBRES]]+Tabla2[[#This Row],[MUJERES]]</f>
        <v>0</v>
      </c>
      <c r="L313" s="127"/>
      <c r="M313" s="127"/>
      <c r="N313" s="127"/>
      <c r="O313" s="91">
        <f>Tabla2[[#This Row],[CANTIDAD APOYOS   LOGISTICOS, BIOMEDICOS
Y PRENSA ]]+Tabla2[[#This Row],[CLASIFICADORES ]]+Tabla2[[#This Row],[ENTRENADORES]]+Tabla2[[#This Row],[SUBTOTAL]]</f>
        <v>0</v>
      </c>
      <c r="S31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3" s="131"/>
      <c r="U313" s="131"/>
      <c r="V313" s="131"/>
      <c r="W313" s="131"/>
      <c r="X313" s="131"/>
      <c r="Y31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3" s="131"/>
      <c r="AA313" s="131"/>
      <c r="AB313" s="131"/>
      <c r="AC313" s="130">
        <f>Tabla2[[#This Row],[SUBTOTAL2]]+Tabla2[[#This Row],[SUBTOTAL3]]+Tabla2[[#This Row],[VALOR TOTAL DE ALOJAMIENTO]]+Tabla2[[#This Row],[VALOR TOTAL DE INSCRIPCIONES]]+Tabla2[[#This Row],[INDUMENTARIA DEPORTIVA]]</f>
        <v>0</v>
      </c>
      <c r="AD313">
        <f>Tabla2[[#This Row],[TOTA PARTICIPANTES ]]</f>
        <v>0</v>
      </c>
    </row>
    <row r="314" spans="1:30">
      <c r="A314" s="127"/>
      <c r="B314" s="1"/>
      <c r="C314" s="1"/>
      <c r="D314" s="127"/>
      <c r="E314" s="127"/>
      <c r="F314" s="1"/>
      <c r="G314" s="1"/>
      <c r="H314" s="127"/>
      <c r="I314" s="127"/>
      <c r="J314" s="127"/>
      <c r="K314" s="127">
        <f>Tabla2[[#This Row],[HOMBRES]]+Tabla2[[#This Row],[MUJERES]]</f>
        <v>0</v>
      </c>
      <c r="L314" s="127"/>
      <c r="M314" s="127"/>
      <c r="N314" s="127"/>
      <c r="O314" s="91">
        <f>Tabla2[[#This Row],[CANTIDAD APOYOS   LOGISTICOS, BIOMEDICOS
Y PRENSA ]]+Tabla2[[#This Row],[CLASIFICADORES ]]+Tabla2[[#This Row],[ENTRENADORES]]+Tabla2[[#This Row],[SUBTOTAL]]</f>
        <v>0</v>
      </c>
      <c r="S31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4" s="131"/>
      <c r="U314" s="131"/>
      <c r="V314" s="131"/>
      <c r="W314" s="131"/>
      <c r="X314" s="131"/>
      <c r="Y31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4" s="131"/>
      <c r="AA314" s="131"/>
      <c r="AB314" s="131"/>
      <c r="AC314" s="130">
        <f>Tabla2[[#This Row],[SUBTOTAL2]]+Tabla2[[#This Row],[SUBTOTAL3]]+Tabla2[[#This Row],[VALOR TOTAL DE ALOJAMIENTO]]+Tabla2[[#This Row],[VALOR TOTAL DE INSCRIPCIONES]]+Tabla2[[#This Row],[INDUMENTARIA DEPORTIVA]]</f>
        <v>0</v>
      </c>
      <c r="AD314">
        <f>Tabla2[[#This Row],[TOTA PARTICIPANTES ]]</f>
        <v>0</v>
      </c>
    </row>
    <row r="315" spans="1:30">
      <c r="A315" s="127"/>
      <c r="B315" s="1"/>
      <c r="C315" s="1"/>
      <c r="D315" s="127"/>
      <c r="E315" s="127"/>
      <c r="F315" s="1"/>
      <c r="G315" s="1"/>
      <c r="H315" s="127"/>
      <c r="I315" s="127"/>
      <c r="J315" s="127"/>
      <c r="K315" s="127">
        <f>Tabla2[[#This Row],[HOMBRES]]+Tabla2[[#This Row],[MUJERES]]</f>
        <v>0</v>
      </c>
      <c r="L315" s="127"/>
      <c r="M315" s="127"/>
      <c r="N315" s="127"/>
      <c r="O315" s="91">
        <f>Tabla2[[#This Row],[CANTIDAD APOYOS   LOGISTICOS, BIOMEDICOS
Y PRENSA ]]+Tabla2[[#This Row],[CLASIFICADORES ]]+Tabla2[[#This Row],[ENTRENADORES]]+Tabla2[[#This Row],[SUBTOTAL]]</f>
        <v>0</v>
      </c>
      <c r="S31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5" s="131"/>
      <c r="U315" s="131"/>
      <c r="V315" s="131"/>
      <c r="W315" s="131"/>
      <c r="X315" s="131"/>
      <c r="Y31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5" s="131"/>
      <c r="AA315" s="131"/>
      <c r="AB315" s="131"/>
      <c r="AC315" s="130">
        <f>Tabla2[[#This Row],[SUBTOTAL2]]+Tabla2[[#This Row],[SUBTOTAL3]]+Tabla2[[#This Row],[VALOR TOTAL DE ALOJAMIENTO]]+Tabla2[[#This Row],[VALOR TOTAL DE INSCRIPCIONES]]+Tabla2[[#This Row],[INDUMENTARIA DEPORTIVA]]</f>
        <v>0</v>
      </c>
      <c r="AD315">
        <f>Tabla2[[#This Row],[TOTA PARTICIPANTES ]]</f>
        <v>0</v>
      </c>
    </row>
    <row r="316" spans="1:30">
      <c r="A316" s="127"/>
      <c r="B316" s="1"/>
      <c r="C316" s="1"/>
      <c r="D316" s="127"/>
      <c r="E316" s="127"/>
      <c r="F316" s="1"/>
      <c r="G316" s="1"/>
      <c r="H316" s="127"/>
      <c r="I316" s="127"/>
      <c r="J316" s="127"/>
      <c r="K316" s="127">
        <f>Tabla2[[#This Row],[HOMBRES]]+Tabla2[[#This Row],[MUJERES]]</f>
        <v>0</v>
      </c>
      <c r="L316" s="127"/>
      <c r="M316" s="127"/>
      <c r="N316" s="127"/>
      <c r="O316" s="91">
        <f>Tabla2[[#This Row],[CANTIDAD APOYOS   LOGISTICOS, BIOMEDICOS
Y PRENSA ]]+Tabla2[[#This Row],[CLASIFICADORES ]]+Tabla2[[#This Row],[ENTRENADORES]]+Tabla2[[#This Row],[SUBTOTAL]]</f>
        <v>0</v>
      </c>
      <c r="S31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6" s="131"/>
      <c r="U316" s="131"/>
      <c r="V316" s="131"/>
      <c r="W316" s="131"/>
      <c r="X316" s="131"/>
      <c r="Y31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6" s="131"/>
      <c r="AA316" s="131"/>
      <c r="AB316" s="131"/>
      <c r="AC316" s="130">
        <f>Tabla2[[#This Row],[SUBTOTAL2]]+Tabla2[[#This Row],[SUBTOTAL3]]+Tabla2[[#This Row],[VALOR TOTAL DE ALOJAMIENTO]]+Tabla2[[#This Row],[VALOR TOTAL DE INSCRIPCIONES]]+Tabla2[[#This Row],[INDUMENTARIA DEPORTIVA]]</f>
        <v>0</v>
      </c>
      <c r="AD316">
        <f>Tabla2[[#This Row],[TOTA PARTICIPANTES ]]</f>
        <v>0</v>
      </c>
    </row>
    <row r="317" spans="1:30">
      <c r="A317" s="127"/>
      <c r="B317" s="1"/>
      <c r="C317" s="1"/>
      <c r="D317" s="127"/>
      <c r="E317" s="127"/>
      <c r="F317" s="1"/>
      <c r="G317" s="1"/>
      <c r="H317" s="127"/>
      <c r="I317" s="127"/>
      <c r="J317" s="127"/>
      <c r="K317" s="127">
        <f>Tabla2[[#This Row],[HOMBRES]]+Tabla2[[#This Row],[MUJERES]]</f>
        <v>0</v>
      </c>
      <c r="L317" s="127"/>
      <c r="M317" s="127"/>
      <c r="N317" s="127"/>
      <c r="O317" s="91">
        <f>Tabla2[[#This Row],[CANTIDAD APOYOS   LOGISTICOS, BIOMEDICOS
Y PRENSA ]]+Tabla2[[#This Row],[CLASIFICADORES ]]+Tabla2[[#This Row],[ENTRENADORES]]+Tabla2[[#This Row],[SUBTOTAL]]</f>
        <v>0</v>
      </c>
      <c r="S31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7" s="131"/>
      <c r="U317" s="131"/>
      <c r="V317" s="131"/>
      <c r="W317" s="131"/>
      <c r="X317" s="131"/>
      <c r="Y31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7" s="131"/>
      <c r="AA317" s="131"/>
      <c r="AB317" s="131"/>
      <c r="AC317" s="130">
        <f>Tabla2[[#This Row],[SUBTOTAL2]]+Tabla2[[#This Row],[SUBTOTAL3]]+Tabla2[[#This Row],[VALOR TOTAL DE ALOJAMIENTO]]+Tabla2[[#This Row],[VALOR TOTAL DE INSCRIPCIONES]]+Tabla2[[#This Row],[INDUMENTARIA DEPORTIVA]]</f>
        <v>0</v>
      </c>
      <c r="AD317">
        <f>Tabla2[[#This Row],[TOTA PARTICIPANTES ]]</f>
        <v>0</v>
      </c>
    </row>
    <row r="318" spans="1:30">
      <c r="A318" s="127"/>
      <c r="B318" s="1"/>
      <c r="C318" s="1"/>
      <c r="D318" s="127"/>
      <c r="E318" s="127"/>
      <c r="F318" s="1"/>
      <c r="G318" s="1"/>
      <c r="H318" s="127"/>
      <c r="I318" s="127"/>
      <c r="J318" s="127"/>
      <c r="K318" s="127">
        <f>Tabla2[[#This Row],[HOMBRES]]+Tabla2[[#This Row],[MUJERES]]</f>
        <v>0</v>
      </c>
      <c r="L318" s="127"/>
      <c r="M318" s="127"/>
      <c r="N318" s="127"/>
      <c r="O318" s="91">
        <f>Tabla2[[#This Row],[CANTIDAD APOYOS   LOGISTICOS, BIOMEDICOS
Y PRENSA ]]+Tabla2[[#This Row],[CLASIFICADORES ]]+Tabla2[[#This Row],[ENTRENADORES]]+Tabla2[[#This Row],[SUBTOTAL]]</f>
        <v>0</v>
      </c>
      <c r="S31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8" s="131"/>
      <c r="U318" s="131"/>
      <c r="V318" s="131"/>
      <c r="W318" s="131"/>
      <c r="X318" s="131"/>
      <c r="Y31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8" s="131"/>
      <c r="AA318" s="131"/>
      <c r="AB318" s="131"/>
      <c r="AC318" s="130">
        <f>Tabla2[[#This Row],[SUBTOTAL2]]+Tabla2[[#This Row],[SUBTOTAL3]]+Tabla2[[#This Row],[VALOR TOTAL DE ALOJAMIENTO]]+Tabla2[[#This Row],[VALOR TOTAL DE INSCRIPCIONES]]+Tabla2[[#This Row],[INDUMENTARIA DEPORTIVA]]</f>
        <v>0</v>
      </c>
      <c r="AD318">
        <f>Tabla2[[#This Row],[TOTA PARTICIPANTES ]]</f>
        <v>0</v>
      </c>
    </row>
    <row r="319" spans="1:30">
      <c r="A319" s="127"/>
      <c r="B319" s="1"/>
      <c r="C319" s="1"/>
      <c r="D319" s="127"/>
      <c r="E319" s="127"/>
      <c r="F319" s="1"/>
      <c r="G319" s="1"/>
      <c r="H319" s="127"/>
      <c r="I319" s="127"/>
      <c r="J319" s="127"/>
      <c r="K319" s="127">
        <f>Tabla2[[#This Row],[HOMBRES]]+Tabla2[[#This Row],[MUJERES]]</f>
        <v>0</v>
      </c>
      <c r="L319" s="127"/>
      <c r="M319" s="127"/>
      <c r="N319" s="127"/>
      <c r="O319" s="91">
        <f>Tabla2[[#This Row],[CANTIDAD APOYOS   LOGISTICOS, BIOMEDICOS
Y PRENSA ]]+Tabla2[[#This Row],[CLASIFICADORES ]]+Tabla2[[#This Row],[ENTRENADORES]]+Tabla2[[#This Row],[SUBTOTAL]]</f>
        <v>0</v>
      </c>
      <c r="S31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19" s="131"/>
      <c r="U319" s="131"/>
      <c r="V319" s="131"/>
      <c r="W319" s="131"/>
      <c r="X319" s="131"/>
      <c r="Y31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19" s="131"/>
      <c r="AA319" s="131"/>
      <c r="AB319" s="131"/>
      <c r="AC319" s="130">
        <f>Tabla2[[#This Row],[SUBTOTAL2]]+Tabla2[[#This Row],[SUBTOTAL3]]+Tabla2[[#This Row],[VALOR TOTAL DE ALOJAMIENTO]]+Tabla2[[#This Row],[VALOR TOTAL DE INSCRIPCIONES]]+Tabla2[[#This Row],[INDUMENTARIA DEPORTIVA]]</f>
        <v>0</v>
      </c>
      <c r="AD319">
        <f>Tabla2[[#This Row],[TOTA PARTICIPANTES ]]</f>
        <v>0</v>
      </c>
    </row>
    <row r="320" spans="1:30">
      <c r="A320" s="127"/>
      <c r="B320" s="1"/>
      <c r="C320" s="1"/>
      <c r="D320" s="127"/>
      <c r="E320" s="127"/>
      <c r="F320" s="1"/>
      <c r="G320" s="1"/>
      <c r="H320" s="127"/>
      <c r="I320" s="127"/>
      <c r="J320" s="127"/>
      <c r="K320" s="127">
        <f>Tabla2[[#This Row],[HOMBRES]]+Tabla2[[#This Row],[MUJERES]]</f>
        <v>0</v>
      </c>
      <c r="L320" s="127"/>
      <c r="M320" s="127"/>
      <c r="N320" s="127"/>
      <c r="O320" s="91">
        <f>Tabla2[[#This Row],[CANTIDAD APOYOS   LOGISTICOS, BIOMEDICOS
Y PRENSA ]]+Tabla2[[#This Row],[CLASIFICADORES ]]+Tabla2[[#This Row],[ENTRENADORES]]+Tabla2[[#This Row],[SUBTOTAL]]</f>
        <v>0</v>
      </c>
      <c r="S32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0" s="131"/>
      <c r="U320" s="131"/>
      <c r="V320" s="131"/>
      <c r="W320" s="131"/>
      <c r="X320" s="131"/>
      <c r="Y32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0" s="131"/>
      <c r="AA320" s="131"/>
      <c r="AB320" s="131"/>
      <c r="AC320" s="130">
        <f>Tabla2[[#This Row],[SUBTOTAL2]]+Tabla2[[#This Row],[SUBTOTAL3]]+Tabla2[[#This Row],[VALOR TOTAL DE ALOJAMIENTO]]+Tabla2[[#This Row],[VALOR TOTAL DE INSCRIPCIONES]]+Tabla2[[#This Row],[INDUMENTARIA DEPORTIVA]]</f>
        <v>0</v>
      </c>
      <c r="AD320">
        <f>Tabla2[[#This Row],[TOTA PARTICIPANTES ]]</f>
        <v>0</v>
      </c>
    </row>
    <row r="321" spans="1:30">
      <c r="A321" s="127"/>
      <c r="B321" s="1"/>
      <c r="C321" s="1"/>
      <c r="D321" s="127"/>
      <c r="E321" s="127"/>
      <c r="F321" s="1"/>
      <c r="G321" s="1"/>
      <c r="H321" s="127"/>
      <c r="I321" s="127"/>
      <c r="J321" s="127"/>
      <c r="K321" s="127">
        <f>Tabla2[[#This Row],[HOMBRES]]+Tabla2[[#This Row],[MUJERES]]</f>
        <v>0</v>
      </c>
      <c r="L321" s="127"/>
      <c r="M321" s="127"/>
      <c r="N321" s="127"/>
      <c r="O321" s="91">
        <f>Tabla2[[#This Row],[CANTIDAD APOYOS   LOGISTICOS, BIOMEDICOS
Y PRENSA ]]+Tabla2[[#This Row],[CLASIFICADORES ]]+Tabla2[[#This Row],[ENTRENADORES]]+Tabla2[[#This Row],[SUBTOTAL]]</f>
        <v>0</v>
      </c>
      <c r="S32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1" s="131"/>
      <c r="U321" s="131"/>
      <c r="V321" s="131"/>
      <c r="W321" s="131"/>
      <c r="X321" s="131"/>
      <c r="Y32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1" s="131"/>
      <c r="AA321" s="131"/>
      <c r="AB321" s="131"/>
      <c r="AC321" s="130">
        <f>Tabla2[[#This Row],[SUBTOTAL2]]+Tabla2[[#This Row],[SUBTOTAL3]]+Tabla2[[#This Row],[VALOR TOTAL DE ALOJAMIENTO]]+Tabla2[[#This Row],[VALOR TOTAL DE INSCRIPCIONES]]+Tabla2[[#This Row],[INDUMENTARIA DEPORTIVA]]</f>
        <v>0</v>
      </c>
      <c r="AD321">
        <f>Tabla2[[#This Row],[TOTA PARTICIPANTES ]]</f>
        <v>0</v>
      </c>
    </row>
    <row r="322" spans="1:30">
      <c r="A322" s="127"/>
      <c r="B322" s="1"/>
      <c r="C322" s="1"/>
      <c r="D322" s="127"/>
      <c r="E322" s="127"/>
      <c r="F322" s="1"/>
      <c r="G322" s="1"/>
      <c r="H322" s="127"/>
      <c r="I322" s="127"/>
      <c r="J322" s="127"/>
      <c r="K322" s="127">
        <f>Tabla2[[#This Row],[HOMBRES]]+Tabla2[[#This Row],[MUJERES]]</f>
        <v>0</v>
      </c>
      <c r="L322" s="127"/>
      <c r="M322" s="127"/>
      <c r="N322" s="127"/>
      <c r="O322" s="91">
        <f>Tabla2[[#This Row],[CANTIDAD APOYOS   LOGISTICOS, BIOMEDICOS
Y PRENSA ]]+Tabla2[[#This Row],[CLASIFICADORES ]]+Tabla2[[#This Row],[ENTRENADORES]]+Tabla2[[#This Row],[SUBTOTAL]]</f>
        <v>0</v>
      </c>
      <c r="S32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2" s="131"/>
      <c r="U322" s="131"/>
      <c r="V322" s="131"/>
      <c r="W322" s="131"/>
      <c r="X322" s="131"/>
      <c r="Y32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2" s="131"/>
      <c r="AA322" s="131"/>
      <c r="AB322" s="131"/>
      <c r="AC322" s="130">
        <f>Tabla2[[#This Row],[SUBTOTAL2]]+Tabla2[[#This Row],[SUBTOTAL3]]+Tabla2[[#This Row],[VALOR TOTAL DE ALOJAMIENTO]]+Tabla2[[#This Row],[VALOR TOTAL DE INSCRIPCIONES]]+Tabla2[[#This Row],[INDUMENTARIA DEPORTIVA]]</f>
        <v>0</v>
      </c>
      <c r="AD322">
        <f>Tabla2[[#This Row],[TOTA PARTICIPANTES ]]</f>
        <v>0</v>
      </c>
    </row>
    <row r="323" spans="1:30">
      <c r="A323" s="127"/>
      <c r="B323" s="1"/>
      <c r="C323" s="1"/>
      <c r="D323" s="127"/>
      <c r="E323" s="127"/>
      <c r="F323" s="1"/>
      <c r="G323" s="1"/>
      <c r="H323" s="127"/>
      <c r="I323" s="127"/>
      <c r="J323" s="127"/>
      <c r="K323" s="127">
        <f>Tabla2[[#This Row],[HOMBRES]]+Tabla2[[#This Row],[MUJERES]]</f>
        <v>0</v>
      </c>
      <c r="L323" s="127"/>
      <c r="M323" s="127"/>
      <c r="N323" s="127"/>
      <c r="O323" s="91">
        <f>Tabla2[[#This Row],[CANTIDAD APOYOS   LOGISTICOS, BIOMEDICOS
Y PRENSA ]]+Tabla2[[#This Row],[CLASIFICADORES ]]+Tabla2[[#This Row],[ENTRENADORES]]+Tabla2[[#This Row],[SUBTOTAL]]</f>
        <v>0</v>
      </c>
      <c r="S32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3" s="131"/>
      <c r="U323" s="131"/>
      <c r="V323" s="131"/>
      <c r="W323" s="131"/>
      <c r="X323" s="131"/>
      <c r="Y32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3" s="131"/>
      <c r="AA323" s="131"/>
      <c r="AB323" s="131"/>
      <c r="AC323" s="130">
        <f>Tabla2[[#This Row],[SUBTOTAL2]]+Tabla2[[#This Row],[SUBTOTAL3]]+Tabla2[[#This Row],[VALOR TOTAL DE ALOJAMIENTO]]+Tabla2[[#This Row],[VALOR TOTAL DE INSCRIPCIONES]]+Tabla2[[#This Row],[INDUMENTARIA DEPORTIVA]]</f>
        <v>0</v>
      </c>
      <c r="AD323">
        <f>Tabla2[[#This Row],[TOTA PARTICIPANTES ]]</f>
        <v>0</v>
      </c>
    </row>
    <row r="324" spans="1:30">
      <c r="A324" s="127"/>
      <c r="B324" s="1"/>
      <c r="C324" s="1"/>
      <c r="D324" s="127"/>
      <c r="E324" s="127"/>
      <c r="F324" s="1"/>
      <c r="G324" s="1"/>
      <c r="H324" s="127"/>
      <c r="I324" s="127"/>
      <c r="J324" s="127"/>
      <c r="K324" s="127">
        <f>Tabla2[[#This Row],[HOMBRES]]+Tabla2[[#This Row],[MUJERES]]</f>
        <v>0</v>
      </c>
      <c r="L324" s="127"/>
      <c r="M324" s="127"/>
      <c r="N324" s="127"/>
      <c r="O324" s="91">
        <f>Tabla2[[#This Row],[CANTIDAD APOYOS   LOGISTICOS, BIOMEDICOS
Y PRENSA ]]+Tabla2[[#This Row],[CLASIFICADORES ]]+Tabla2[[#This Row],[ENTRENADORES]]+Tabla2[[#This Row],[SUBTOTAL]]</f>
        <v>0</v>
      </c>
      <c r="S32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4" s="131"/>
      <c r="U324" s="131"/>
      <c r="V324" s="131"/>
      <c r="W324" s="131"/>
      <c r="X324" s="131"/>
      <c r="Y32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4" s="131"/>
      <c r="AA324" s="131"/>
      <c r="AB324" s="131"/>
      <c r="AC324" s="130">
        <f>Tabla2[[#This Row],[SUBTOTAL2]]+Tabla2[[#This Row],[SUBTOTAL3]]+Tabla2[[#This Row],[VALOR TOTAL DE ALOJAMIENTO]]+Tabla2[[#This Row],[VALOR TOTAL DE INSCRIPCIONES]]+Tabla2[[#This Row],[INDUMENTARIA DEPORTIVA]]</f>
        <v>0</v>
      </c>
      <c r="AD324">
        <f>Tabla2[[#This Row],[TOTA PARTICIPANTES ]]</f>
        <v>0</v>
      </c>
    </row>
    <row r="325" spans="1:30">
      <c r="A325" s="127"/>
      <c r="B325" s="1"/>
      <c r="C325" s="1"/>
      <c r="D325" s="127"/>
      <c r="E325" s="127"/>
      <c r="F325" s="1"/>
      <c r="G325" s="1"/>
      <c r="H325" s="127"/>
      <c r="I325" s="127"/>
      <c r="J325" s="127"/>
      <c r="K325" s="127">
        <f>Tabla2[[#This Row],[HOMBRES]]+Tabla2[[#This Row],[MUJERES]]</f>
        <v>0</v>
      </c>
      <c r="L325" s="127"/>
      <c r="M325" s="127"/>
      <c r="N325" s="127"/>
      <c r="O325" s="91">
        <f>Tabla2[[#This Row],[CANTIDAD APOYOS   LOGISTICOS, BIOMEDICOS
Y PRENSA ]]+Tabla2[[#This Row],[CLASIFICADORES ]]+Tabla2[[#This Row],[ENTRENADORES]]+Tabla2[[#This Row],[SUBTOTAL]]</f>
        <v>0</v>
      </c>
      <c r="S32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5" s="131"/>
      <c r="U325" s="131"/>
      <c r="V325" s="131"/>
      <c r="W325" s="131"/>
      <c r="X325" s="131"/>
      <c r="Y32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5" s="131"/>
      <c r="AA325" s="131"/>
      <c r="AB325" s="131"/>
      <c r="AC325" s="130">
        <f>Tabla2[[#This Row],[SUBTOTAL2]]+Tabla2[[#This Row],[SUBTOTAL3]]+Tabla2[[#This Row],[VALOR TOTAL DE ALOJAMIENTO]]+Tabla2[[#This Row],[VALOR TOTAL DE INSCRIPCIONES]]+Tabla2[[#This Row],[INDUMENTARIA DEPORTIVA]]</f>
        <v>0</v>
      </c>
      <c r="AD325">
        <f>Tabla2[[#This Row],[TOTA PARTICIPANTES ]]</f>
        <v>0</v>
      </c>
    </row>
    <row r="326" spans="1:30">
      <c r="A326" s="127"/>
      <c r="B326" s="1"/>
      <c r="C326" s="1"/>
      <c r="D326" s="127"/>
      <c r="E326" s="127"/>
      <c r="F326" s="1"/>
      <c r="G326" s="1"/>
      <c r="H326" s="127"/>
      <c r="I326" s="127"/>
      <c r="J326" s="127"/>
      <c r="K326" s="127">
        <f>Tabla2[[#This Row],[HOMBRES]]+Tabla2[[#This Row],[MUJERES]]</f>
        <v>0</v>
      </c>
      <c r="L326" s="127"/>
      <c r="M326" s="127"/>
      <c r="N326" s="127"/>
      <c r="O326" s="91">
        <f>Tabla2[[#This Row],[CANTIDAD APOYOS   LOGISTICOS, BIOMEDICOS
Y PRENSA ]]+Tabla2[[#This Row],[CLASIFICADORES ]]+Tabla2[[#This Row],[ENTRENADORES]]+Tabla2[[#This Row],[SUBTOTAL]]</f>
        <v>0</v>
      </c>
      <c r="S32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6" s="131"/>
      <c r="U326" s="131"/>
      <c r="V326" s="131"/>
      <c r="W326" s="131"/>
      <c r="X326" s="131"/>
      <c r="Y32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6" s="131"/>
      <c r="AA326" s="131"/>
      <c r="AB326" s="131"/>
      <c r="AC326" s="130">
        <f>Tabla2[[#This Row],[SUBTOTAL2]]+Tabla2[[#This Row],[SUBTOTAL3]]+Tabla2[[#This Row],[VALOR TOTAL DE ALOJAMIENTO]]+Tabla2[[#This Row],[VALOR TOTAL DE INSCRIPCIONES]]+Tabla2[[#This Row],[INDUMENTARIA DEPORTIVA]]</f>
        <v>0</v>
      </c>
      <c r="AD326">
        <f>Tabla2[[#This Row],[TOTA PARTICIPANTES ]]</f>
        <v>0</v>
      </c>
    </row>
    <row r="327" spans="1:30">
      <c r="A327" s="127"/>
      <c r="B327" s="1"/>
      <c r="C327" s="1"/>
      <c r="D327" s="127"/>
      <c r="E327" s="127"/>
      <c r="F327" s="1"/>
      <c r="G327" s="1"/>
      <c r="H327" s="127"/>
      <c r="I327" s="127"/>
      <c r="J327" s="127"/>
      <c r="K327" s="127">
        <f>Tabla2[[#This Row],[HOMBRES]]+Tabla2[[#This Row],[MUJERES]]</f>
        <v>0</v>
      </c>
      <c r="L327" s="127"/>
      <c r="M327" s="127"/>
      <c r="N327" s="127"/>
      <c r="O327" s="91">
        <f>Tabla2[[#This Row],[CANTIDAD APOYOS   LOGISTICOS, BIOMEDICOS
Y PRENSA ]]+Tabla2[[#This Row],[CLASIFICADORES ]]+Tabla2[[#This Row],[ENTRENADORES]]+Tabla2[[#This Row],[SUBTOTAL]]</f>
        <v>0</v>
      </c>
      <c r="S32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7" s="131"/>
      <c r="U327" s="131"/>
      <c r="V327" s="131"/>
      <c r="W327" s="131"/>
      <c r="X327" s="131"/>
      <c r="Y32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7" s="131"/>
      <c r="AA327" s="131"/>
      <c r="AB327" s="131"/>
      <c r="AC327" s="130">
        <f>Tabla2[[#This Row],[SUBTOTAL2]]+Tabla2[[#This Row],[SUBTOTAL3]]+Tabla2[[#This Row],[VALOR TOTAL DE ALOJAMIENTO]]+Tabla2[[#This Row],[VALOR TOTAL DE INSCRIPCIONES]]+Tabla2[[#This Row],[INDUMENTARIA DEPORTIVA]]</f>
        <v>0</v>
      </c>
      <c r="AD327">
        <f>Tabla2[[#This Row],[TOTA PARTICIPANTES ]]</f>
        <v>0</v>
      </c>
    </row>
    <row r="328" spans="1:30">
      <c r="A328" s="127"/>
      <c r="B328" s="1"/>
      <c r="C328" s="1"/>
      <c r="D328" s="127"/>
      <c r="E328" s="127"/>
      <c r="F328" s="1"/>
      <c r="G328" s="1"/>
      <c r="H328" s="127"/>
      <c r="I328" s="127"/>
      <c r="J328" s="127"/>
      <c r="K328" s="127">
        <f>Tabla2[[#This Row],[HOMBRES]]+Tabla2[[#This Row],[MUJERES]]</f>
        <v>0</v>
      </c>
      <c r="L328" s="127"/>
      <c r="M328" s="127"/>
      <c r="N328" s="127"/>
      <c r="O328" s="91">
        <f>Tabla2[[#This Row],[CANTIDAD APOYOS   LOGISTICOS, BIOMEDICOS
Y PRENSA ]]+Tabla2[[#This Row],[CLASIFICADORES ]]+Tabla2[[#This Row],[ENTRENADORES]]+Tabla2[[#This Row],[SUBTOTAL]]</f>
        <v>0</v>
      </c>
      <c r="S32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8" s="131"/>
      <c r="U328" s="131"/>
      <c r="V328" s="131"/>
      <c r="W328" s="131"/>
      <c r="X328" s="131"/>
      <c r="Y32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8" s="131"/>
      <c r="AA328" s="131"/>
      <c r="AB328" s="131"/>
      <c r="AC328" s="130">
        <f>Tabla2[[#This Row],[SUBTOTAL2]]+Tabla2[[#This Row],[SUBTOTAL3]]+Tabla2[[#This Row],[VALOR TOTAL DE ALOJAMIENTO]]+Tabla2[[#This Row],[VALOR TOTAL DE INSCRIPCIONES]]+Tabla2[[#This Row],[INDUMENTARIA DEPORTIVA]]</f>
        <v>0</v>
      </c>
      <c r="AD328">
        <f>Tabla2[[#This Row],[TOTA PARTICIPANTES ]]</f>
        <v>0</v>
      </c>
    </row>
    <row r="329" spans="1:30">
      <c r="A329" s="127"/>
      <c r="B329" s="1"/>
      <c r="C329" s="1"/>
      <c r="D329" s="127"/>
      <c r="E329" s="127"/>
      <c r="F329" s="1"/>
      <c r="G329" s="1"/>
      <c r="H329" s="127"/>
      <c r="I329" s="127"/>
      <c r="J329" s="127"/>
      <c r="K329" s="127">
        <f>Tabla2[[#This Row],[HOMBRES]]+Tabla2[[#This Row],[MUJERES]]</f>
        <v>0</v>
      </c>
      <c r="L329" s="127"/>
      <c r="M329" s="127"/>
      <c r="N329" s="127"/>
      <c r="O329" s="91">
        <f>Tabla2[[#This Row],[CANTIDAD APOYOS   LOGISTICOS, BIOMEDICOS
Y PRENSA ]]+Tabla2[[#This Row],[CLASIFICADORES ]]+Tabla2[[#This Row],[ENTRENADORES]]+Tabla2[[#This Row],[SUBTOTAL]]</f>
        <v>0</v>
      </c>
      <c r="S32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29" s="131"/>
      <c r="U329" s="131"/>
      <c r="V329" s="131"/>
      <c r="W329" s="131"/>
      <c r="X329" s="131"/>
      <c r="Y32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29" s="131"/>
      <c r="AA329" s="131"/>
      <c r="AB329" s="131"/>
      <c r="AC329" s="130">
        <f>Tabla2[[#This Row],[SUBTOTAL2]]+Tabla2[[#This Row],[SUBTOTAL3]]+Tabla2[[#This Row],[VALOR TOTAL DE ALOJAMIENTO]]+Tabla2[[#This Row],[VALOR TOTAL DE INSCRIPCIONES]]+Tabla2[[#This Row],[INDUMENTARIA DEPORTIVA]]</f>
        <v>0</v>
      </c>
      <c r="AD329">
        <f>Tabla2[[#This Row],[TOTA PARTICIPANTES ]]</f>
        <v>0</v>
      </c>
    </row>
    <row r="330" spans="1:30">
      <c r="A330" s="127"/>
      <c r="B330" s="1"/>
      <c r="C330" s="1"/>
      <c r="D330" s="127"/>
      <c r="E330" s="127"/>
      <c r="F330" s="1"/>
      <c r="G330" s="1"/>
      <c r="H330" s="127"/>
      <c r="I330" s="127"/>
      <c r="J330" s="127"/>
      <c r="K330" s="127">
        <f>Tabla2[[#This Row],[HOMBRES]]+Tabla2[[#This Row],[MUJERES]]</f>
        <v>0</v>
      </c>
      <c r="L330" s="127"/>
      <c r="M330" s="127"/>
      <c r="N330" s="127"/>
      <c r="O330" s="91">
        <f>Tabla2[[#This Row],[CANTIDAD APOYOS   LOGISTICOS, BIOMEDICOS
Y PRENSA ]]+Tabla2[[#This Row],[CLASIFICADORES ]]+Tabla2[[#This Row],[ENTRENADORES]]+Tabla2[[#This Row],[SUBTOTAL]]</f>
        <v>0</v>
      </c>
      <c r="S33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0" s="131"/>
      <c r="U330" s="131"/>
      <c r="V330" s="131"/>
      <c r="W330" s="131"/>
      <c r="X330" s="131"/>
      <c r="Y33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0" s="131"/>
      <c r="AA330" s="131"/>
      <c r="AB330" s="131"/>
      <c r="AC330" s="130">
        <f>Tabla2[[#This Row],[SUBTOTAL2]]+Tabla2[[#This Row],[SUBTOTAL3]]+Tabla2[[#This Row],[VALOR TOTAL DE ALOJAMIENTO]]+Tabla2[[#This Row],[VALOR TOTAL DE INSCRIPCIONES]]+Tabla2[[#This Row],[INDUMENTARIA DEPORTIVA]]</f>
        <v>0</v>
      </c>
      <c r="AD330">
        <f>Tabla2[[#This Row],[TOTA PARTICIPANTES ]]</f>
        <v>0</v>
      </c>
    </row>
    <row r="331" spans="1:30">
      <c r="A331" s="127"/>
      <c r="B331" s="1"/>
      <c r="C331" s="1"/>
      <c r="D331" s="127"/>
      <c r="E331" s="127"/>
      <c r="F331" s="1"/>
      <c r="G331" s="1"/>
      <c r="H331" s="127"/>
      <c r="I331" s="127"/>
      <c r="J331" s="127"/>
      <c r="K331" s="127">
        <f>Tabla2[[#This Row],[HOMBRES]]+Tabla2[[#This Row],[MUJERES]]</f>
        <v>0</v>
      </c>
      <c r="L331" s="127"/>
      <c r="M331" s="127"/>
      <c r="N331" s="127"/>
      <c r="O331" s="91">
        <f>Tabla2[[#This Row],[CANTIDAD APOYOS   LOGISTICOS, BIOMEDICOS
Y PRENSA ]]+Tabla2[[#This Row],[CLASIFICADORES ]]+Tabla2[[#This Row],[ENTRENADORES]]+Tabla2[[#This Row],[SUBTOTAL]]</f>
        <v>0</v>
      </c>
      <c r="S33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1" s="131"/>
      <c r="U331" s="131"/>
      <c r="V331" s="131"/>
      <c r="W331" s="131"/>
      <c r="X331" s="131"/>
      <c r="Y33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1" s="131"/>
      <c r="AA331" s="131"/>
      <c r="AB331" s="131"/>
      <c r="AC331" s="130">
        <f>Tabla2[[#This Row],[SUBTOTAL2]]+Tabla2[[#This Row],[SUBTOTAL3]]+Tabla2[[#This Row],[VALOR TOTAL DE ALOJAMIENTO]]+Tabla2[[#This Row],[VALOR TOTAL DE INSCRIPCIONES]]+Tabla2[[#This Row],[INDUMENTARIA DEPORTIVA]]</f>
        <v>0</v>
      </c>
      <c r="AD331">
        <f>Tabla2[[#This Row],[TOTA PARTICIPANTES ]]</f>
        <v>0</v>
      </c>
    </row>
    <row r="332" spans="1:30">
      <c r="A332" s="127"/>
      <c r="B332" s="1"/>
      <c r="C332" s="1"/>
      <c r="D332" s="127"/>
      <c r="E332" s="127"/>
      <c r="F332" s="1"/>
      <c r="G332" s="1"/>
      <c r="H332" s="127"/>
      <c r="I332" s="127"/>
      <c r="J332" s="127"/>
      <c r="K332" s="127">
        <f>Tabla2[[#This Row],[HOMBRES]]+Tabla2[[#This Row],[MUJERES]]</f>
        <v>0</v>
      </c>
      <c r="L332" s="127"/>
      <c r="M332" s="127"/>
      <c r="N332" s="127"/>
      <c r="O332" s="91">
        <f>Tabla2[[#This Row],[CANTIDAD APOYOS   LOGISTICOS, BIOMEDICOS
Y PRENSA ]]+Tabla2[[#This Row],[CLASIFICADORES ]]+Tabla2[[#This Row],[ENTRENADORES]]+Tabla2[[#This Row],[SUBTOTAL]]</f>
        <v>0</v>
      </c>
      <c r="S33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2" s="131"/>
      <c r="U332" s="131"/>
      <c r="V332" s="131"/>
      <c r="W332" s="131"/>
      <c r="X332" s="131"/>
      <c r="Y33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2" s="131"/>
      <c r="AA332" s="131"/>
      <c r="AB332" s="131"/>
      <c r="AC332" s="130">
        <f>Tabla2[[#This Row],[SUBTOTAL2]]+Tabla2[[#This Row],[SUBTOTAL3]]+Tabla2[[#This Row],[VALOR TOTAL DE ALOJAMIENTO]]+Tabla2[[#This Row],[VALOR TOTAL DE INSCRIPCIONES]]+Tabla2[[#This Row],[INDUMENTARIA DEPORTIVA]]</f>
        <v>0</v>
      </c>
      <c r="AD332">
        <f>Tabla2[[#This Row],[TOTA PARTICIPANTES ]]</f>
        <v>0</v>
      </c>
    </row>
    <row r="333" spans="1:30">
      <c r="A333" s="127"/>
      <c r="B333" s="1"/>
      <c r="C333" s="1"/>
      <c r="D333" s="127"/>
      <c r="E333" s="127"/>
      <c r="F333" s="1"/>
      <c r="G333" s="1"/>
      <c r="H333" s="127"/>
      <c r="I333" s="127"/>
      <c r="J333" s="127"/>
      <c r="K333" s="127">
        <f>Tabla2[[#This Row],[HOMBRES]]+Tabla2[[#This Row],[MUJERES]]</f>
        <v>0</v>
      </c>
      <c r="L333" s="127"/>
      <c r="M333" s="127"/>
      <c r="N333" s="127"/>
      <c r="O333" s="91">
        <f>Tabla2[[#This Row],[CANTIDAD APOYOS   LOGISTICOS, BIOMEDICOS
Y PRENSA ]]+Tabla2[[#This Row],[CLASIFICADORES ]]+Tabla2[[#This Row],[ENTRENADORES]]+Tabla2[[#This Row],[SUBTOTAL]]</f>
        <v>0</v>
      </c>
      <c r="S33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3" s="131"/>
      <c r="U333" s="131"/>
      <c r="V333" s="131"/>
      <c r="W333" s="131"/>
      <c r="X333" s="131"/>
      <c r="Y33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3" s="131"/>
      <c r="AA333" s="131"/>
      <c r="AB333" s="131"/>
      <c r="AC333" s="130">
        <f>Tabla2[[#This Row],[SUBTOTAL2]]+Tabla2[[#This Row],[SUBTOTAL3]]+Tabla2[[#This Row],[VALOR TOTAL DE ALOJAMIENTO]]+Tabla2[[#This Row],[VALOR TOTAL DE INSCRIPCIONES]]+Tabla2[[#This Row],[INDUMENTARIA DEPORTIVA]]</f>
        <v>0</v>
      </c>
      <c r="AD333">
        <f>Tabla2[[#This Row],[TOTA PARTICIPANTES ]]</f>
        <v>0</v>
      </c>
    </row>
    <row r="334" spans="1:30">
      <c r="A334" s="127"/>
      <c r="B334" s="1"/>
      <c r="C334" s="1"/>
      <c r="D334" s="127"/>
      <c r="E334" s="127"/>
      <c r="F334" s="1"/>
      <c r="G334" s="1"/>
      <c r="H334" s="127"/>
      <c r="I334" s="127"/>
      <c r="J334" s="127"/>
      <c r="K334" s="127">
        <f>Tabla2[[#This Row],[HOMBRES]]+Tabla2[[#This Row],[MUJERES]]</f>
        <v>0</v>
      </c>
      <c r="L334" s="127"/>
      <c r="M334" s="127"/>
      <c r="N334" s="127"/>
      <c r="O334" s="91">
        <f>Tabla2[[#This Row],[CANTIDAD APOYOS   LOGISTICOS, BIOMEDICOS
Y PRENSA ]]+Tabla2[[#This Row],[CLASIFICADORES ]]+Tabla2[[#This Row],[ENTRENADORES]]+Tabla2[[#This Row],[SUBTOTAL]]</f>
        <v>0</v>
      </c>
      <c r="S33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4" s="131"/>
      <c r="U334" s="131"/>
      <c r="V334" s="131"/>
      <c r="W334" s="131"/>
      <c r="X334" s="131"/>
      <c r="Y33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4" s="131"/>
      <c r="AA334" s="131"/>
      <c r="AB334" s="131"/>
      <c r="AC334" s="130">
        <f>Tabla2[[#This Row],[SUBTOTAL2]]+Tabla2[[#This Row],[SUBTOTAL3]]+Tabla2[[#This Row],[VALOR TOTAL DE ALOJAMIENTO]]+Tabla2[[#This Row],[VALOR TOTAL DE INSCRIPCIONES]]+Tabla2[[#This Row],[INDUMENTARIA DEPORTIVA]]</f>
        <v>0</v>
      </c>
      <c r="AD334">
        <f>Tabla2[[#This Row],[TOTA PARTICIPANTES ]]</f>
        <v>0</v>
      </c>
    </row>
    <row r="335" spans="1:30">
      <c r="A335" s="127"/>
      <c r="B335" s="1"/>
      <c r="C335" s="1"/>
      <c r="D335" s="127"/>
      <c r="E335" s="127"/>
      <c r="F335" s="1"/>
      <c r="G335" s="1"/>
      <c r="H335" s="127"/>
      <c r="I335" s="127"/>
      <c r="J335" s="127"/>
      <c r="K335" s="127">
        <f>Tabla2[[#This Row],[HOMBRES]]+Tabla2[[#This Row],[MUJERES]]</f>
        <v>0</v>
      </c>
      <c r="L335" s="127"/>
      <c r="M335" s="127"/>
      <c r="N335" s="127"/>
      <c r="O335" s="91">
        <f>Tabla2[[#This Row],[CANTIDAD APOYOS   LOGISTICOS, BIOMEDICOS
Y PRENSA ]]+Tabla2[[#This Row],[CLASIFICADORES ]]+Tabla2[[#This Row],[ENTRENADORES]]+Tabla2[[#This Row],[SUBTOTAL]]</f>
        <v>0</v>
      </c>
      <c r="S33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5" s="131"/>
      <c r="U335" s="131"/>
      <c r="V335" s="131"/>
      <c r="W335" s="131"/>
      <c r="X335" s="131"/>
      <c r="Y33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5" s="131"/>
      <c r="AA335" s="131"/>
      <c r="AB335" s="131"/>
      <c r="AC335" s="130">
        <f>Tabla2[[#This Row],[SUBTOTAL2]]+Tabla2[[#This Row],[SUBTOTAL3]]+Tabla2[[#This Row],[VALOR TOTAL DE ALOJAMIENTO]]+Tabla2[[#This Row],[VALOR TOTAL DE INSCRIPCIONES]]+Tabla2[[#This Row],[INDUMENTARIA DEPORTIVA]]</f>
        <v>0</v>
      </c>
      <c r="AD335">
        <f>Tabla2[[#This Row],[TOTA PARTICIPANTES ]]</f>
        <v>0</v>
      </c>
    </row>
    <row r="336" spans="1:30">
      <c r="A336" s="127"/>
      <c r="B336" s="1"/>
      <c r="C336" s="1"/>
      <c r="D336" s="127"/>
      <c r="E336" s="127"/>
      <c r="F336" s="1"/>
      <c r="G336" s="1"/>
      <c r="H336" s="127"/>
      <c r="I336" s="127"/>
      <c r="J336" s="127"/>
      <c r="K336" s="127">
        <f>Tabla2[[#This Row],[HOMBRES]]+Tabla2[[#This Row],[MUJERES]]</f>
        <v>0</v>
      </c>
      <c r="L336" s="127"/>
      <c r="M336" s="127"/>
      <c r="N336" s="127"/>
      <c r="O336" s="91">
        <f>Tabla2[[#This Row],[CANTIDAD APOYOS   LOGISTICOS, BIOMEDICOS
Y PRENSA ]]+Tabla2[[#This Row],[CLASIFICADORES ]]+Tabla2[[#This Row],[ENTRENADORES]]+Tabla2[[#This Row],[SUBTOTAL]]</f>
        <v>0</v>
      </c>
      <c r="S33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6" s="131"/>
      <c r="U336" s="131"/>
      <c r="V336" s="131"/>
      <c r="W336" s="131"/>
      <c r="X336" s="131"/>
      <c r="Y33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6" s="131"/>
      <c r="AA336" s="131"/>
      <c r="AB336" s="131"/>
      <c r="AC336" s="130">
        <f>Tabla2[[#This Row],[SUBTOTAL2]]+Tabla2[[#This Row],[SUBTOTAL3]]+Tabla2[[#This Row],[VALOR TOTAL DE ALOJAMIENTO]]+Tabla2[[#This Row],[VALOR TOTAL DE INSCRIPCIONES]]+Tabla2[[#This Row],[INDUMENTARIA DEPORTIVA]]</f>
        <v>0</v>
      </c>
      <c r="AD336">
        <f>Tabla2[[#This Row],[TOTA PARTICIPANTES ]]</f>
        <v>0</v>
      </c>
    </row>
    <row r="337" spans="1:30">
      <c r="A337" s="127"/>
      <c r="B337" s="1"/>
      <c r="C337" s="1"/>
      <c r="D337" s="127"/>
      <c r="E337" s="127"/>
      <c r="F337" s="1"/>
      <c r="G337" s="1"/>
      <c r="H337" s="127"/>
      <c r="I337" s="127"/>
      <c r="J337" s="127"/>
      <c r="K337" s="127">
        <f>Tabla2[[#This Row],[HOMBRES]]+Tabla2[[#This Row],[MUJERES]]</f>
        <v>0</v>
      </c>
      <c r="L337" s="127"/>
      <c r="M337" s="127"/>
      <c r="N337" s="127"/>
      <c r="O337" s="91">
        <f>Tabla2[[#This Row],[CANTIDAD APOYOS   LOGISTICOS, BIOMEDICOS
Y PRENSA ]]+Tabla2[[#This Row],[CLASIFICADORES ]]+Tabla2[[#This Row],[ENTRENADORES]]+Tabla2[[#This Row],[SUBTOTAL]]</f>
        <v>0</v>
      </c>
      <c r="S33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7" s="131"/>
      <c r="U337" s="131"/>
      <c r="V337" s="131"/>
      <c r="W337" s="131"/>
      <c r="X337" s="131"/>
      <c r="Y33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7" s="131"/>
      <c r="AA337" s="131"/>
      <c r="AB337" s="131"/>
      <c r="AC337" s="130">
        <f>Tabla2[[#This Row],[SUBTOTAL2]]+Tabla2[[#This Row],[SUBTOTAL3]]+Tabla2[[#This Row],[VALOR TOTAL DE ALOJAMIENTO]]+Tabla2[[#This Row],[VALOR TOTAL DE INSCRIPCIONES]]+Tabla2[[#This Row],[INDUMENTARIA DEPORTIVA]]</f>
        <v>0</v>
      </c>
      <c r="AD337">
        <f>Tabla2[[#This Row],[TOTA PARTICIPANTES ]]</f>
        <v>0</v>
      </c>
    </row>
    <row r="338" spans="1:30">
      <c r="A338" s="127"/>
      <c r="B338" s="1"/>
      <c r="C338" s="1"/>
      <c r="D338" s="127"/>
      <c r="E338" s="127"/>
      <c r="F338" s="1"/>
      <c r="G338" s="1"/>
      <c r="H338" s="127"/>
      <c r="I338" s="127"/>
      <c r="J338" s="127"/>
      <c r="K338" s="127">
        <f>Tabla2[[#This Row],[HOMBRES]]+Tabla2[[#This Row],[MUJERES]]</f>
        <v>0</v>
      </c>
      <c r="L338" s="127"/>
      <c r="M338" s="127"/>
      <c r="N338" s="127"/>
      <c r="O338" s="91">
        <f>Tabla2[[#This Row],[CANTIDAD APOYOS   LOGISTICOS, BIOMEDICOS
Y PRENSA ]]+Tabla2[[#This Row],[CLASIFICADORES ]]+Tabla2[[#This Row],[ENTRENADORES]]+Tabla2[[#This Row],[SUBTOTAL]]</f>
        <v>0</v>
      </c>
      <c r="S33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8" s="131"/>
      <c r="U338" s="131"/>
      <c r="V338" s="131"/>
      <c r="W338" s="131"/>
      <c r="X338" s="131"/>
      <c r="Y33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8" s="131"/>
      <c r="AA338" s="131"/>
      <c r="AB338" s="131"/>
      <c r="AC338" s="130">
        <f>Tabla2[[#This Row],[SUBTOTAL2]]+Tabla2[[#This Row],[SUBTOTAL3]]+Tabla2[[#This Row],[VALOR TOTAL DE ALOJAMIENTO]]+Tabla2[[#This Row],[VALOR TOTAL DE INSCRIPCIONES]]+Tabla2[[#This Row],[INDUMENTARIA DEPORTIVA]]</f>
        <v>0</v>
      </c>
      <c r="AD338">
        <f>Tabla2[[#This Row],[TOTA PARTICIPANTES ]]</f>
        <v>0</v>
      </c>
    </row>
    <row r="339" spans="1:30">
      <c r="A339" s="127"/>
      <c r="B339" s="1"/>
      <c r="C339" s="1"/>
      <c r="D339" s="127"/>
      <c r="E339" s="127"/>
      <c r="F339" s="1"/>
      <c r="G339" s="1"/>
      <c r="H339" s="127"/>
      <c r="I339" s="127"/>
      <c r="J339" s="127"/>
      <c r="K339" s="127">
        <f>Tabla2[[#This Row],[HOMBRES]]+Tabla2[[#This Row],[MUJERES]]</f>
        <v>0</v>
      </c>
      <c r="L339" s="127"/>
      <c r="M339" s="127"/>
      <c r="N339" s="127"/>
      <c r="O339" s="91">
        <f>Tabla2[[#This Row],[CANTIDAD APOYOS   LOGISTICOS, BIOMEDICOS
Y PRENSA ]]+Tabla2[[#This Row],[CLASIFICADORES ]]+Tabla2[[#This Row],[ENTRENADORES]]+Tabla2[[#This Row],[SUBTOTAL]]</f>
        <v>0</v>
      </c>
      <c r="S33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39" s="131"/>
      <c r="U339" s="131"/>
      <c r="V339" s="131"/>
      <c r="W339" s="131"/>
      <c r="X339" s="131"/>
      <c r="Y33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39" s="131"/>
      <c r="AA339" s="131"/>
      <c r="AB339" s="131"/>
      <c r="AC339" s="130">
        <f>Tabla2[[#This Row],[SUBTOTAL2]]+Tabla2[[#This Row],[SUBTOTAL3]]+Tabla2[[#This Row],[VALOR TOTAL DE ALOJAMIENTO]]+Tabla2[[#This Row],[VALOR TOTAL DE INSCRIPCIONES]]+Tabla2[[#This Row],[INDUMENTARIA DEPORTIVA]]</f>
        <v>0</v>
      </c>
      <c r="AD339">
        <f>Tabla2[[#This Row],[TOTA PARTICIPANTES ]]</f>
        <v>0</v>
      </c>
    </row>
    <row r="340" spans="1:30">
      <c r="A340" s="127"/>
      <c r="B340" s="1"/>
      <c r="C340" s="1"/>
      <c r="D340" s="127"/>
      <c r="E340" s="127"/>
      <c r="F340" s="1"/>
      <c r="G340" s="1"/>
      <c r="H340" s="127"/>
      <c r="I340" s="127"/>
      <c r="J340" s="127"/>
      <c r="K340" s="127">
        <f>Tabla2[[#This Row],[HOMBRES]]+Tabla2[[#This Row],[MUJERES]]</f>
        <v>0</v>
      </c>
      <c r="L340" s="127"/>
      <c r="M340" s="127"/>
      <c r="N340" s="127"/>
      <c r="O340" s="91">
        <f>Tabla2[[#This Row],[CANTIDAD APOYOS   LOGISTICOS, BIOMEDICOS
Y PRENSA ]]+Tabla2[[#This Row],[CLASIFICADORES ]]+Tabla2[[#This Row],[ENTRENADORES]]+Tabla2[[#This Row],[SUBTOTAL]]</f>
        <v>0</v>
      </c>
      <c r="S34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0" s="131"/>
      <c r="U340" s="131"/>
      <c r="V340" s="131"/>
      <c r="W340" s="131"/>
      <c r="X340" s="131"/>
      <c r="Y34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0" s="131"/>
      <c r="AA340" s="131"/>
      <c r="AB340" s="131"/>
      <c r="AC340" s="130">
        <f>Tabla2[[#This Row],[SUBTOTAL2]]+Tabla2[[#This Row],[SUBTOTAL3]]+Tabla2[[#This Row],[VALOR TOTAL DE ALOJAMIENTO]]+Tabla2[[#This Row],[VALOR TOTAL DE INSCRIPCIONES]]+Tabla2[[#This Row],[INDUMENTARIA DEPORTIVA]]</f>
        <v>0</v>
      </c>
      <c r="AD340">
        <f>Tabla2[[#This Row],[TOTA PARTICIPANTES ]]</f>
        <v>0</v>
      </c>
    </row>
    <row r="341" spans="1:30">
      <c r="A341" s="127"/>
      <c r="B341" s="1"/>
      <c r="C341" s="1"/>
      <c r="D341" s="127"/>
      <c r="E341" s="127"/>
      <c r="F341" s="1"/>
      <c r="G341" s="1"/>
      <c r="H341" s="127"/>
      <c r="I341" s="127"/>
      <c r="J341" s="127"/>
      <c r="K341" s="127">
        <f>Tabla2[[#This Row],[HOMBRES]]+Tabla2[[#This Row],[MUJERES]]</f>
        <v>0</v>
      </c>
      <c r="L341" s="127"/>
      <c r="M341" s="127"/>
      <c r="N341" s="127"/>
      <c r="O341" s="91">
        <f>Tabla2[[#This Row],[CANTIDAD APOYOS   LOGISTICOS, BIOMEDICOS
Y PRENSA ]]+Tabla2[[#This Row],[CLASIFICADORES ]]+Tabla2[[#This Row],[ENTRENADORES]]+Tabla2[[#This Row],[SUBTOTAL]]</f>
        <v>0</v>
      </c>
      <c r="S34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1" s="131"/>
      <c r="U341" s="131"/>
      <c r="V341" s="131"/>
      <c r="W341" s="131"/>
      <c r="X341" s="131"/>
      <c r="Y34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1" s="131"/>
      <c r="AA341" s="131"/>
      <c r="AB341" s="131"/>
      <c r="AC341" s="130">
        <f>Tabla2[[#This Row],[SUBTOTAL2]]+Tabla2[[#This Row],[SUBTOTAL3]]+Tabla2[[#This Row],[VALOR TOTAL DE ALOJAMIENTO]]+Tabla2[[#This Row],[VALOR TOTAL DE INSCRIPCIONES]]+Tabla2[[#This Row],[INDUMENTARIA DEPORTIVA]]</f>
        <v>0</v>
      </c>
      <c r="AD341">
        <f>Tabla2[[#This Row],[TOTA PARTICIPANTES ]]</f>
        <v>0</v>
      </c>
    </row>
    <row r="342" spans="1:30">
      <c r="A342" s="127"/>
      <c r="B342" s="1"/>
      <c r="C342" s="1"/>
      <c r="D342" s="127"/>
      <c r="E342" s="127"/>
      <c r="F342" s="1"/>
      <c r="G342" s="1"/>
      <c r="H342" s="127"/>
      <c r="I342" s="127"/>
      <c r="J342" s="127"/>
      <c r="K342" s="127">
        <f>Tabla2[[#This Row],[HOMBRES]]+Tabla2[[#This Row],[MUJERES]]</f>
        <v>0</v>
      </c>
      <c r="L342" s="127"/>
      <c r="M342" s="127"/>
      <c r="N342" s="127"/>
      <c r="O342" s="91">
        <f>Tabla2[[#This Row],[CANTIDAD APOYOS   LOGISTICOS, BIOMEDICOS
Y PRENSA ]]+Tabla2[[#This Row],[CLASIFICADORES ]]+Tabla2[[#This Row],[ENTRENADORES]]+Tabla2[[#This Row],[SUBTOTAL]]</f>
        <v>0</v>
      </c>
      <c r="S34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2" s="131"/>
      <c r="U342" s="131"/>
      <c r="V342" s="131"/>
      <c r="W342" s="131"/>
      <c r="X342" s="131"/>
      <c r="Y34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2" s="131"/>
      <c r="AA342" s="131"/>
      <c r="AB342" s="131"/>
      <c r="AC342" s="130">
        <f>Tabla2[[#This Row],[SUBTOTAL2]]+Tabla2[[#This Row],[SUBTOTAL3]]+Tabla2[[#This Row],[VALOR TOTAL DE ALOJAMIENTO]]+Tabla2[[#This Row],[VALOR TOTAL DE INSCRIPCIONES]]+Tabla2[[#This Row],[INDUMENTARIA DEPORTIVA]]</f>
        <v>0</v>
      </c>
      <c r="AD342">
        <f>Tabla2[[#This Row],[TOTA PARTICIPANTES ]]</f>
        <v>0</v>
      </c>
    </row>
    <row r="343" spans="1:30">
      <c r="A343" s="127"/>
      <c r="B343" s="1"/>
      <c r="C343" s="1"/>
      <c r="D343" s="127"/>
      <c r="E343" s="127"/>
      <c r="F343" s="1"/>
      <c r="G343" s="1"/>
      <c r="H343" s="127"/>
      <c r="I343" s="127"/>
      <c r="J343" s="127"/>
      <c r="K343" s="127">
        <f>Tabla2[[#This Row],[HOMBRES]]+Tabla2[[#This Row],[MUJERES]]</f>
        <v>0</v>
      </c>
      <c r="L343" s="127"/>
      <c r="M343" s="127"/>
      <c r="N343" s="127"/>
      <c r="O343" s="91">
        <f>Tabla2[[#This Row],[CANTIDAD APOYOS   LOGISTICOS, BIOMEDICOS
Y PRENSA ]]+Tabla2[[#This Row],[CLASIFICADORES ]]+Tabla2[[#This Row],[ENTRENADORES]]+Tabla2[[#This Row],[SUBTOTAL]]</f>
        <v>0</v>
      </c>
      <c r="S34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3" s="131"/>
      <c r="U343" s="131"/>
      <c r="V343" s="131"/>
      <c r="W343" s="131"/>
      <c r="X343" s="131"/>
      <c r="Y34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3" s="131"/>
      <c r="AA343" s="131"/>
      <c r="AB343" s="131"/>
      <c r="AC343" s="130">
        <f>Tabla2[[#This Row],[SUBTOTAL2]]+Tabla2[[#This Row],[SUBTOTAL3]]+Tabla2[[#This Row],[VALOR TOTAL DE ALOJAMIENTO]]+Tabla2[[#This Row],[VALOR TOTAL DE INSCRIPCIONES]]+Tabla2[[#This Row],[INDUMENTARIA DEPORTIVA]]</f>
        <v>0</v>
      </c>
      <c r="AD343">
        <f>Tabla2[[#This Row],[TOTA PARTICIPANTES ]]</f>
        <v>0</v>
      </c>
    </row>
    <row r="344" spans="1:30">
      <c r="A344" s="127"/>
      <c r="B344" s="1"/>
      <c r="C344" s="1"/>
      <c r="D344" s="127"/>
      <c r="E344" s="127"/>
      <c r="F344" s="1"/>
      <c r="G344" s="1"/>
      <c r="H344" s="127"/>
      <c r="I344" s="127"/>
      <c r="J344" s="127"/>
      <c r="K344" s="127">
        <f>Tabla2[[#This Row],[HOMBRES]]+Tabla2[[#This Row],[MUJERES]]</f>
        <v>0</v>
      </c>
      <c r="L344" s="127"/>
      <c r="M344" s="127"/>
      <c r="N344" s="127"/>
      <c r="O344" s="91">
        <f>Tabla2[[#This Row],[CANTIDAD APOYOS   LOGISTICOS, BIOMEDICOS
Y PRENSA ]]+Tabla2[[#This Row],[CLASIFICADORES ]]+Tabla2[[#This Row],[ENTRENADORES]]+Tabla2[[#This Row],[SUBTOTAL]]</f>
        <v>0</v>
      </c>
      <c r="S34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4" s="131"/>
      <c r="U344" s="131"/>
      <c r="V344" s="131"/>
      <c r="W344" s="131"/>
      <c r="X344" s="131"/>
      <c r="Y34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4" s="131"/>
      <c r="AA344" s="131"/>
      <c r="AB344" s="131"/>
      <c r="AC344" s="130">
        <f>Tabla2[[#This Row],[SUBTOTAL2]]+Tabla2[[#This Row],[SUBTOTAL3]]+Tabla2[[#This Row],[VALOR TOTAL DE ALOJAMIENTO]]+Tabla2[[#This Row],[VALOR TOTAL DE INSCRIPCIONES]]+Tabla2[[#This Row],[INDUMENTARIA DEPORTIVA]]</f>
        <v>0</v>
      </c>
      <c r="AD344">
        <f>Tabla2[[#This Row],[TOTA PARTICIPANTES ]]</f>
        <v>0</v>
      </c>
    </row>
    <row r="345" spans="1:30">
      <c r="A345" s="127"/>
      <c r="B345" s="1"/>
      <c r="C345" s="1"/>
      <c r="D345" s="127"/>
      <c r="E345" s="127"/>
      <c r="F345" s="1"/>
      <c r="G345" s="1"/>
      <c r="H345" s="127"/>
      <c r="I345" s="127"/>
      <c r="J345" s="127"/>
      <c r="K345" s="127">
        <f>Tabla2[[#This Row],[HOMBRES]]+Tabla2[[#This Row],[MUJERES]]</f>
        <v>0</v>
      </c>
      <c r="L345" s="127"/>
      <c r="M345" s="127"/>
      <c r="N345" s="127"/>
      <c r="O345" s="91">
        <f>Tabla2[[#This Row],[CANTIDAD APOYOS   LOGISTICOS, BIOMEDICOS
Y PRENSA ]]+Tabla2[[#This Row],[CLASIFICADORES ]]+Tabla2[[#This Row],[ENTRENADORES]]+Tabla2[[#This Row],[SUBTOTAL]]</f>
        <v>0</v>
      </c>
      <c r="S34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5" s="131"/>
      <c r="U345" s="131"/>
      <c r="V345" s="131"/>
      <c r="W345" s="131"/>
      <c r="X345" s="131"/>
      <c r="Y34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5" s="131"/>
      <c r="AA345" s="131"/>
      <c r="AB345" s="131"/>
      <c r="AC345" s="130">
        <f>Tabla2[[#This Row],[SUBTOTAL2]]+Tabla2[[#This Row],[SUBTOTAL3]]+Tabla2[[#This Row],[VALOR TOTAL DE ALOJAMIENTO]]+Tabla2[[#This Row],[VALOR TOTAL DE INSCRIPCIONES]]+Tabla2[[#This Row],[INDUMENTARIA DEPORTIVA]]</f>
        <v>0</v>
      </c>
      <c r="AD345">
        <f>Tabla2[[#This Row],[TOTA PARTICIPANTES ]]</f>
        <v>0</v>
      </c>
    </row>
    <row r="346" spans="1:30">
      <c r="A346" s="127"/>
      <c r="B346" s="1"/>
      <c r="C346" s="1"/>
      <c r="D346" s="127"/>
      <c r="E346" s="127"/>
      <c r="F346" s="1"/>
      <c r="G346" s="1"/>
      <c r="H346" s="127"/>
      <c r="I346" s="127"/>
      <c r="J346" s="127"/>
      <c r="K346" s="127">
        <f>Tabla2[[#This Row],[HOMBRES]]+Tabla2[[#This Row],[MUJERES]]</f>
        <v>0</v>
      </c>
      <c r="L346" s="127"/>
      <c r="M346" s="127"/>
      <c r="N346" s="127"/>
      <c r="O346" s="91">
        <f>Tabla2[[#This Row],[CANTIDAD APOYOS   LOGISTICOS, BIOMEDICOS
Y PRENSA ]]+Tabla2[[#This Row],[CLASIFICADORES ]]+Tabla2[[#This Row],[ENTRENADORES]]+Tabla2[[#This Row],[SUBTOTAL]]</f>
        <v>0</v>
      </c>
      <c r="S34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6" s="131"/>
      <c r="U346" s="131"/>
      <c r="V346" s="131"/>
      <c r="W346" s="131"/>
      <c r="X346" s="131"/>
      <c r="Y34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6" s="131"/>
      <c r="AA346" s="131"/>
      <c r="AB346" s="131"/>
      <c r="AC346" s="130">
        <f>Tabla2[[#This Row],[SUBTOTAL2]]+Tabla2[[#This Row],[SUBTOTAL3]]+Tabla2[[#This Row],[VALOR TOTAL DE ALOJAMIENTO]]+Tabla2[[#This Row],[VALOR TOTAL DE INSCRIPCIONES]]+Tabla2[[#This Row],[INDUMENTARIA DEPORTIVA]]</f>
        <v>0</v>
      </c>
      <c r="AD346">
        <f>Tabla2[[#This Row],[TOTA PARTICIPANTES ]]</f>
        <v>0</v>
      </c>
    </row>
    <row r="347" spans="1:30">
      <c r="A347" s="127"/>
      <c r="B347" s="1"/>
      <c r="C347" s="1"/>
      <c r="D347" s="127"/>
      <c r="E347" s="127"/>
      <c r="F347" s="1"/>
      <c r="G347" s="1"/>
      <c r="H347" s="127"/>
      <c r="I347" s="127"/>
      <c r="J347" s="127"/>
      <c r="K347" s="127">
        <f>Tabla2[[#This Row],[HOMBRES]]+Tabla2[[#This Row],[MUJERES]]</f>
        <v>0</v>
      </c>
      <c r="L347" s="127"/>
      <c r="M347" s="127"/>
      <c r="N347" s="127"/>
      <c r="O347" s="91">
        <f>Tabla2[[#This Row],[CANTIDAD APOYOS   LOGISTICOS, BIOMEDICOS
Y PRENSA ]]+Tabla2[[#This Row],[CLASIFICADORES ]]+Tabla2[[#This Row],[ENTRENADORES]]+Tabla2[[#This Row],[SUBTOTAL]]</f>
        <v>0</v>
      </c>
      <c r="S34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7" s="131"/>
      <c r="U347" s="131"/>
      <c r="V347" s="131"/>
      <c r="W347" s="131"/>
      <c r="X347" s="131"/>
      <c r="Y34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7" s="131"/>
      <c r="AA347" s="131"/>
      <c r="AB347" s="131"/>
      <c r="AC347" s="130">
        <f>Tabla2[[#This Row],[SUBTOTAL2]]+Tabla2[[#This Row],[SUBTOTAL3]]+Tabla2[[#This Row],[VALOR TOTAL DE ALOJAMIENTO]]+Tabla2[[#This Row],[VALOR TOTAL DE INSCRIPCIONES]]+Tabla2[[#This Row],[INDUMENTARIA DEPORTIVA]]</f>
        <v>0</v>
      </c>
      <c r="AD347">
        <f>Tabla2[[#This Row],[TOTA PARTICIPANTES ]]</f>
        <v>0</v>
      </c>
    </row>
    <row r="348" spans="1:30">
      <c r="A348" s="127"/>
      <c r="B348" s="1"/>
      <c r="C348" s="1"/>
      <c r="D348" s="127"/>
      <c r="E348" s="127"/>
      <c r="F348" s="1"/>
      <c r="G348" s="1"/>
      <c r="H348" s="127"/>
      <c r="I348" s="127"/>
      <c r="J348" s="127"/>
      <c r="K348" s="127">
        <f>Tabla2[[#This Row],[HOMBRES]]+Tabla2[[#This Row],[MUJERES]]</f>
        <v>0</v>
      </c>
      <c r="L348" s="127"/>
      <c r="M348" s="127"/>
      <c r="N348" s="127"/>
      <c r="O348" s="91">
        <f>Tabla2[[#This Row],[CANTIDAD APOYOS   LOGISTICOS, BIOMEDICOS
Y PRENSA ]]+Tabla2[[#This Row],[CLASIFICADORES ]]+Tabla2[[#This Row],[ENTRENADORES]]+Tabla2[[#This Row],[SUBTOTAL]]</f>
        <v>0</v>
      </c>
      <c r="S34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8" s="131"/>
      <c r="U348" s="131"/>
      <c r="V348" s="131"/>
      <c r="W348" s="131"/>
      <c r="X348" s="131"/>
      <c r="Y34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8" s="131"/>
      <c r="AA348" s="131"/>
      <c r="AB348" s="131"/>
      <c r="AC348" s="130">
        <f>Tabla2[[#This Row],[SUBTOTAL2]]+Tabla2[[#This Row],[SUBTOTAL3]]+Tabla2[[#This Row],[VALOR TOTAL DE ALOJAMIENTO]]+Tabla2[[#This Row],[VALOR TOTAL DE INSCRIPCIONES]]+Tabla2[[#This Row],[INDUMENTARIA DEPORTIVA]]</f>
        <v>0</v>
      </c>
      <c r="AD348">
        <f>Tabla2[[#This Row],[TOTA PARTICIPANTES ]]</f>
        <v>0</v>
      </c>
    </row>
    <row r="349" spans="1:30">
      <c r="A349" s="127"/>
      <c r="B349" s="1"/>
      <c r="C349" s="1"/>
      <c r="D349" s="127"/>
      <c r="E349" s="127"/>
      <c r="F349" s="1"/>
      <c r="G349" s="1"/>
      <c r="H349" s="127"/>
      <c r="I349" s="127"/>
      <c r="J349" s="127"/>
      <c r="K349" s="127">
        <f>Tabla2[[#This Row],[HOMBRES]]+Tabla2[[#This Row],[MUJERES]]</f>
        <v>0</v>
      </c>
      <c r="L349" s="127"/>
      <c r="M349" s="127"/>
      <c r="N349" s="127"/>
      <c r="O349" s="91">
        <f>Tabla2[[#This Row],[CANTIDAD APOYOS   LOGISTICOS, BIOMEDICOS
Y PRENSA ]]+Tabla2[[#This Row],[CLASIFICADORES ]]+Tabla2[[#This Row],[ENTRENADORES]]+Tabla2[[#This Row],[SUBTOTAL]]</f>
        <v>0</v>
      </c>
      <c r="S34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49" s="131"/>
      <c r="U349" s="131"/>
      <c r="V349" s="131"/>
      <c r="W349" s="131"/>
      <c r="X349" s="131"/>
      <c r="Y34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49" s="131"/>
      <c r="AA349" s="131"/>
      <c r="AB349" s="131"/>
      <c r="AC349" s="130">
        <f>Tabla2[[#This Row],[SUBTOTAL2]]+Tabla2[[#This Row],[SUBTOTAL3]]+Tabla2[[#This Row],[VALOR TOTAL DE ALOJAMIENTO]]+Tabla2[[#This Row],[VALOR TOTAL DE INSCRIPCIONES]]+Tabla2[[#This Row],[INDUMENTARIA DEPORTIVA]]</f>
        <v>0</v>
      </c>
      <c r="AD349">
        <f>Tabla2[[#This Row],[TOTA PARTICIPANTES ]]</f>
        <v>0</v>
      </c>
    </row>
    <row r="350" spans="1:30">
      <c r="A350" s="127"/>
      <c r="B350" s="1"/>
      <c r="C350" s="1"/>
      <c r="D350" s="127"/>
      <c r="E350" s="127"/>
      <c r="F350" s="1"/>
      <c r="G350" s="1"/>
      <c r="H350" s="127"/>
      <c r="I350" s="127"/>
      <c r="J350" s="127"/>
      <c r="K350" s="127">
        <f>Tabla2[[#This Row],[HOMBRES]]+Tabla2[[#This Row],[MUJERES]]</f>
        <v>0</v>
      </c>
      <c r="L350" s="127"/>
      <c r="M350" s="127"/>
      <c r="N350" s="127"/>
      <c r="O350" s="91">
        <f>Tabla2[[#This Row],[CANTIDAD APOYOS   LOGISTICOS, BIOMEDICOS
Y PRENSA ]]+Tabla2[[#This Row],[CLASIFICADORES ]]+Tabla2[[#This Row],[ENTRENADORES]]+Tabla2[[#This Row],[SUBTOTAL]]</f>
        <v>0</v>
      </c>
      <c r="S35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0" s="131"/>
      <c r="U350" s="131"/>
      <c r="V350" s="131"/>
      <c r="W350" s="131"/>
      <c r="X350" s="131"/>
      <c r="Y35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0" s="131"/>
      <c r="AA350" s="131"/>
      <c r="AB350" s="131"/>
      <c r="AC350" s="130">
        <f>Tabla2[[#This Row],[SUBTOTAL2]]+Tabla2[[#This Row],[SUBTOTAL3]]+Tabla2[[#This Row],[VALOR TOTAL DE ALOJAMIENTO]]+Tabla2[[#This Row],[VALOR TOTAL DE INSCRIPCIONES]]+Tabla2[[#This Row],[INDUMENTARIA DEPORTIVA]]</f>
        <v>0</v>
      </c>
      <c r="AD350">
        <f>Tabla2[[#This Row],[TOTA PARTICIPANTES ]]</f>
        <v>0</v>
      </c>
    </row>
    <row r="351" spans="1:30">
      <c r="A351" s="127"/>
      <c r="B351" s="1"/>
      <c r="C351" s="1"/>
      <c r="D351" s="127"/>
      <c r="E351" s="127"/>
      <c r="F351" s="1"/>
      <c r="G351" s="1"/>
      <c r="H351" s="127"/>
      <c r="I351" s="127"/>
      <c r="J351" s="127"/>
      <c r="K351" s="127">
        <f>Tabla2[[#This Row],[HOMBRES]]+Tabla2[[#This Row],[MUJERES]]</f>
        <v>0</v>
      </c>
      <c r="L351" s="127"/>
      <c r="M351" s="127"/>
      <c r="N351" s="127"/>
      <c r="O351" s="91">
        <f>Tabla2[[#This Row],[CANTIDAD APOYOS   LOGISTICOS, BIOMEDICOS
Y PRENSA ]]+Tabla2[[#This Row],[CLASIFICADORES ]]+Tabla2[[#This Row],[ENTRENADORES]]+Tabla2[[#This Row],[SUBTOTAL]]</f>
        <v>0</v>
      </c>
      <c r="S35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1" s="131"/>
      <c r="U351" s="131"/>
      <c r="V351" s="131"/>
      <c r="W351" s="131"/>
      <c r="X351" s="131"/>
      <c r="Y35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1" s="131"/>
      <c r="AA351" s="131"/>
      <c r="AB351" s="131"/>
      <c r="AC351" s="130">
        <f>Tabla2[[#This Row],[SUBTOTAL2]]+Tabla2[[#This Row],[SUBTOTAL3]]+Tabla2[[#This Row],[VALOR TOTAL DE ALOJAMIENTO]]+Tabla2[[#This Row],[VALOR TOTAL DE INSCRIPCIONES]]+Tabla2[[#This Row],[INDUMENTARIA DEPORTIVA]]</f>
        <v>0</v>
      </c>
      <c r="AD351">
        <f>Tabla2[[#This Row],[TOTA PARTICIPANTES ]]</f>
        <v>0</v>
      </c>
    </row>
    <row r="352" spans="1:30">
      <c r="A352" s="127"/>
      <c r="B352" s="1"/>
      <c r="C352" s="1"/>
      <c r="D352" s="127"/>
      <c r="E352" s="127"/>
      <c r="F352" s="1"/>
      <c r="G352" s="1"/>
      <c r="H352" s="127"/>
      <c r="I352" s="127"/>
      <c r="J352" s="127"/>
      <c r="K352" s="127">
        <f>Tabla2[[#This Row],[HOMBRES]]+Tabla2[[#This Row],[MUJERES]]</f>
        <v>0</v>
      </c>
      <c r="L352" s="127"/>
      <c r="M352" s="127"/>
      <c r="N352" s="127"/>
      <c r="O352" s="91">
        <f>Tabla2[[#This Row],[CANTIDAD APOYOS   LOGISTICOS, BIOMEDICOS
Y PRENSA ]]+Tabla2[[#This Row],[CLASIFICADORES ]]+Tabla2[[#This Row],[ENTRENADORES]]+Tabla2[[#This Row],[SUBTOTAL]]</f>
        <v>0</v>
      </c>
      <c r="S35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2" s="131"/>
      <c r="U352" s="131"/>
      <c r="V352" s="131"/>
      <c r="W352" s="131"/>
      <c r="X352" s="131"/>
      <c r="Y35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2" s="131"/>
      <c r="AA352" s="131"/>
      <c r="AB352" s="131"/>
      <c r="AC352" s="130">
        <f>Tabla2[[#This Row],[SUBTOTAL2]]+Tabla2[[#This Row],[SUBTOTAL3]]+Tabla2[[#This Row],[VALOR TOTAL DE ALOJAMIENTO]]+Tabla2[[#This Row],[VALOR TOTAL DE INSCRIPCIONES]]+Tabla2[[#This Row],[INDUMENTARIA DEPORTIVA]]</f>
        <v>0</v>
      </c>
      <c r="AD352">
        <f>Tabla2[[#This Row],[TOTA PARTICIPANTES ]]</f>
        <v>0</v>
      </c>
    </row>
    <row r="353" spans="1:30">
      <c r="A353" s="127"/>
      <c r="B353" s="1"/>
      <c r="C353" s="1"/>
      <c r="D353" s="127"/>
      <c r="E353" s="127"/>
      <c r="F353" s="1"/>
      <c r="G353" s="1"/>
      <c r="H353" s="127"/>
      <c r="I353" s="127"/>
      <c r="J353" s="127"/>
      <c r="K353" s="127">
        <f>Tabla2[[#This Row],[HOMBRES]]+Tabla2[[#This Row],[MUJERES]]</f>
        <v>0</v>
      </c>
      <c r="L353" s="127"/>
      <c r="M353" s="127"/>
      <c r="N353" s="127"/>
      <c r="O353" s="91">
        <f>Tabla2[[#This Row],[CANTIDAD APOYOS   LOGISTICOS, BIOMEDICOS
Y PRENSA ]]+Tabla2[[#This Row],[CLASIFICADORES ]]+Tabla2[[#This Row],[ENTRENADORES]]+Tabla2[[#This Row],[SUBTOTAL]]</f>
        <v>0</v>
      </c>
      <c r="S35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3" s="131"/>
      <c r="U353" s="131"/>
      <c r="V353" s="131"/>
      <c r="W353" s="131"/>
      <c r="X353" s="131"/>
      <c r="Y35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3" s="131"/>
      <c r="AA353" s="131"/>
      <c r="AB353" s="131"/>
      <c r="AC353" s="130">
        <f>Tabla2[[#This Row],[SUBTOTAL2]]+Tabla2[[#This Row],[SUBTOTAL3]]+Tabla2[[#This Row],[VALOR TOTAL DE ALOJAMIENTO]]+Tabla2[[#This Row],[VALOR TOTAL DE INSCRIPCIONES]]+Tabla2[[#This Row],[INDUMENTARIA DEPORTIVA]]</f>
        <v>0</v>
      </c>
      <c r="AD353">
        <f>Tabla2[[#This Row],[TOTA PARTICIPANTES ]]</f>
        <v>0</v>
      </c>
    </row>
    <row r="354" spans="1:30">
      <c r="A354" s="127"/>
      <c r="B354" s="1"/>
      <c r="C354" s="1"/>
      <c r="D354" s="127"/>
      <c r="E354" s="127"/>
      <c r="F354" s="1"/>
      <c r="G354" s="1"/>
      <c r="H354" s="127"/>
      <c r="I354" s="127"/>
      <c r="J354" s="127"/>
      <c r="K354" s="127">
        <f>Tabla2[[#This Row],[HOMBRES]]+Tabla2[[#This Row],[MUJERES]]</f>
        <v>0</v>
      </c>
      <c r="L354" s="127"/>
      <c r="M354" s="127"/>
      <c r="N354" s="127"/>
      <c r="O354" s="91">
        <f>Tabla2[[#This Row],[CANTIDAD APOYOS   LOGISTICOS, BIOMEDICOS
Y PRENSA ]]+Tabla2[[#This Row],[CLASIFICADORES ]]+Tabla2[[#This Row],[ENTRENADORES]]+Tabla2[[#This Row],[SUBTOTAL]]</f>
        <v>0</v>
      </c>
      <c r="S35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4" s="131"/>
      <c r="U354" s="131"/>
      <c r="V354" s="131"/>
      <c r="W354" s="131"/>
      <c r="X354" s="131"/>
      <c r="Y35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4" s="131"/>
      <c r="AA354" s="131"/>
      <c r="AB354" s="131"/>
      <c r="AC354" s="130">
        <f>Tabla2[[#This Row],[SUBTOTAL2]]+Tabla2[[#This Row],[SUBTOTAL3]]+Tabla2[[#This Row],[VALOR TOTAL DE ALOJAMIENTO]]+Tabla2[[#This Row],[VALOR TOTAL DE INSCRIPCIONES]]+Tabla2[[#This Row],[INDUMENTARIA DEPORTIVA]]</f>
        <v>0</v>
      </c>
      <c r="AD354">
        <f>Tabla2[[#This Row],[TOTA PARTICIPANTES ]]</f>
        <v>0</v>
      </c>
    </row>
    <row r="355" spans="1:30">
      <c r="A355" s="127"/>
      <c r="B355" s="1"/>
      <c r="C355" s="1"/>
      <c r="D355" s="127"/>
      <c r="E355" s="127"/>
      <c r="F355" s="1"/>
      <c r="G355" s="1"/>
      <c r="H355" s="127"/>
      <c r="I355" s="127"/>
      <c r="J355" s="127"/>
      <c r="K355" s="127">
        <f>Tabla2[[#This Row],[HOMBRES]]+Tabla2[[#This Row],[MUJERES]]</f>
        <v>0</v>
      </c>
      <c r="L355" s="127"/>
      <c r="M355" s="127"/>
      <c r="N355" s="127"/>
      <c r="O355" s="91">
        <f>Tabla2[[#This Row],[CANTIDAD APOYOS   LOGISTICOS, BIOMEDICOS
Y PRENSA ]]+Tabla2[[#This Row],[CLASIFICADORES ]]+Tabla2[[#This Row],[ENTRENADORES]]+Tabla2[[#This Row],[SUBTOTAL]]</f>
        <v>0</v>
      </c>
      <c r="S35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5" s="131"/>
      <c r="U355" s="131"/>
      <c r="V355" s="131"/>
      <c r="W355" s="131"/>
      <c r="X355" s="131"/>
      <c r="Y35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5" s="131"/>
      <c r="AA355" s="131"/>
      <c r="AB355" s="131"/>
      <c r="AC355" s="130">
        <f>Tabla2[[#This Row],[SUBTOTAL2]]+Tabla2[[#This Row],[SUBTOTAL3]]+Tabla2[[#This Row],[VALOR TOTAL DE ALOJAMIENTO]]+Tabla2[[#This Row],[VALOR TOTAL DE INSCRIPCIONES]]+Tabla2[[#This Row],[INDUMENTARIA DEPORTIVA]]</f>
        <v>0</v>
      </c>
      <c r="AD355">
        <f>Tabla2[[#This Row],[TOTA PARTICIPANTES ]]</f>
        <v>0</v>
      </c>
    </row>
    <row r="356" spans="1:30">
      <c r="A356" s="127"/>
      <c r="B356" s="1"/>
      <c r="C356" s="1"/>
      <c r="D356" s="127"/>
      <c r="E356" s="127"/>
      <c r="F356" s="1"/>
      <c r="G356" s="1"/>
      <c r="H356" s="127"/>
      <c r="I356" s="127"/>
      <c r="J356" s="127"/>
      <c r="K356" s="127">
        <f>Tabla2[[#This Row],[HOMBRES]]+Tabla2[[#This Row],[MUJERES]]</f>
        <v>0</v>
      </c>
      <c r="L356" s="127"/>
      <c r="M356" s="127"/>
      <c r="N356" s="127"/>
      <c r="O356" s="91">
        <f>Tabla2[[#This Row],[CANTIDAD APOYOS   LOGISTICOS, BIOMEDICOS
Y PRENSA ]]+Tabla2[[#This Row],[CLASIFICADORES ]]+Tabla2[[#This Row],[ENTRENADORES]]+Tabla2[[#This Row],[SUBTOTAL]]</f>
        <v>0</v>
      </c>
      <c r="S35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6" s="131"/>
      <c r="U356" s="131"/>
      <c r="V356" s="131"/>
      <c r="W356" s="131"/>
      <c r="X356" s="131"/>
      <c r="Y35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6" s="131"/>
      <c r="AA356" s="131"/>
      <c r="AB356" s="131"/>
      <c r="AC356" s="130">
        <f>Tabla2[[#This Row],[SUBTOTAL2]]+Tabla2[[#This Row],[SUBTOTAL3]]+Tabla2[[#This Row],[VALOR TOTAL DE ALOJAMIENTO]]+Tabla2[[#This Row],[VALOR TOTAL DE INSCRIPCIONES]]+Tabla2[[#This Row],[INDUMENTARIA DEPORTIVA]]</f>
        <v>0</v>
      </c>
      <c r="AD356">
        <f>Tabla2[[#This Row],[TOTA PARTICIPANTES ]]</f>
        <v>0</v>
      </c>
    </row>
    <row r="357" spans="1:30">
      <c r="A357" s="127"/>
      <c r="B357" s="1"/>
      <c r="C357" s="1"/>
      <c r="D357" s="127"/>
      <c r="E357" s="127"/>
      <c r="F357" s="1"/>
      <c r="G357" s="1"/>
      <c r="H357" s="127"/>
      <c r="I357" s="127"/>
      <c r="J357" s="127"/>
      <c r="K357" s="127">
        <f>Tabla2[[#This Row],[HOMBRES]]+Tabla2[[#This Row],[MUJERES]]</f>
        <v>0</v>
      </c>
      <c r="L357" s="127"/>
      <c r="M357" s="127"/>
      <c r="N357" s="127"/>
      <c r="O357" s="91">
        <f>Tabla2[[#This Row],[CANTIDAD APOYOS   LOGISTICOS, BIOMEDICOS
Y PRENSA ]]+Tabla2[[#This Row],[CLASIFICADORES ]]+Tabla2[[#This Row],[ENTRENADORES]]+Tabla2[[#This Row],[SUBTOTAL]]</f>
        <v>0</v>
      </c>
      <c r="S35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7" s="131"/>
      <c r="U357" s="131"/>
      <c r="V357" s="131"/>
      <c r="W357" s="131"/>
      <c r="X357" s="131"/>
      <c r="Y35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7" s="131"/>
      <c r="AA357" s="131"/>
      <c r="AB357" s="131"/>
      <c r="AC357" s="130">
        <f>Tabla2[[#This Row],[SUBTOTAL2]]+Tabla2[[#This Row],[SUBTOTAL3]]+Tabla2[[#This Row],[VALOR TOTAL DE ALOJAMIENTO]]+Tabla2[[#This Row],[VALOR TOTAL DE INSCRIPCIONES]]+Tabla2[[#This Row],[INDUMENTARIA DEPORTIVA]]</f>
        <v>0</v>
      </c>
      <c r="AD357">
        <f>Tabla2[[#This Row],[TOTA PARTICIPANTES ]]</f>
        <v>0</v>
      </c>
    </row>
    <row r="358" spans="1:30">
      <c r="A358" s="127"/>
      <c r="B358" s="1"/>
      <c r="C358" s="1"/>
      <c r="D358" s="127"/>
      <c r="E358" s="127"/>
      <c r="F358" s="1"/>
      <c r="G358" s="1"/>
      <c r="H358" s="127"/>
      <c r="I358" s="127"/>
      <c r="J358" s="127"/>
      <c r="K358" s="127">
        <f>Tabla2[[#This Row],[HOMBRES]]+Tabla2[[#This Row],[MUJERES]]</f>
        <v>0</v>
      </c>
      <c r="L358" s="127"/>
      <c r="M358" s="127"/>
      <c r="N358" s="127"/>
      <c r="O358" s="91">
        <f>Tabla2[[#This Row],[CANTIDAD APOYOS   LOGISTICOS, BIOMEDICOS
Y PRENSA ]]+Tabla2[[#This Row],[CLASIFICADORES ]]+Tabla2[[#This Row],[ENTRENADORES]]+Tabla2[[#This Row],[SUBTOTAL]]</f>
        <v>0</v>
      </c>
      <c r="S35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8" s="131"/>
      <c r="U358" s="131"/>
      <c r="V358" s="131"/>
      <c r="W358" s="131"/>
      <c r="X358" s="131"/>
      <c r="Y35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8" s="131"/>
      <c r="AA358" s="131"/>
      <c r="AB358" s="131"/>
      <c r="AC358" s="130">
        <f>Tabla2[[#This Row],[SUBTOTAL2]]+Tabla2[[#This Row],[SUBTOTAL3]]+Tabla2[[#This Row],[VALOR TOTAL DE ALOJAMIENTO]]+Tabla2[[#This Row],[VALOR TOTAL DE INSCRIPCIONES]]+Tabla2[[#This Row],[INDUMENTARIA DEPORTIVA]]</f>
        <v>0</v>
      </c>
      <c r="AD358">
        <f>Tabla2[[#This Row],[TOTA PARTICIPANTES ]]</f>
        <v>0</v>
      </c>
    </row>
    <row r="359" spans="1:30">
      <c r="A359" s="127"/>
      <c r="B359" s="1"/>
      <c r="C359" s="1"/>
      <c r="D359" s="127"/>
      <c r="E359" s="127"/>
      <c r="F359" s="1"/>
      <c r="G359" s="1"/>
      <c r="H359" s="127"/>
      <c r="I359" s="127"/>
      <c r="J359" s="127"/>
      <c r="K359" s="127">
        <f>Tabla2[[#This Row],[HOMBRES]]+Tabla2[[#This Row],[MUJERES]]</f>
        <v>0</v>
      </c>
      <c r="L359" s="127"/>
      <c r="M359" s="127"/>
      <c r="N359" s="127"/>
      <c r="O359" s="91">
        <f>Tabla2[[#This Row],[CANTIDAD APOYOS   LOGISTICOS, BIOMEDICOS
Y PRENSA ]]+Tabla2[[#This Row],[CLASIFICADORES ]]+Tabla2[[#This Row],[ENTRENADORES]]+Tabla2[[#This Row],[SUBTOTAL]]</f>
        <v>0</v>
      </c>
      <c r="S35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59" s="131"/>
      <c r="U359" s="131"/>
      <c r="V359" s="131"/>
      <c r="W359" s="131"/>
      <c r="X359" s="131"/>
      <c r="Y35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59" s="131"/>
      <c r="AA359" s="131"/>
      <c r="AB359" s="131"/>
      <c r="AC359" s="130">
        <f>Tabla2[[#This Row],[SUBTOTAL2]]+Tabla2[[#This Row],[SUBTOTAL3]]+Tabla2[[#This Row],[VALOR TOTAL DE ALOJAMIENTO]]+Tabla2[[#This Row],[VALOR TOTAL DE INSCRIPCIONES]]+Tabla2[[#This Row],[INDUMENTARIA DEPORTIVA]]</f>
        <v>0</v>
      </c>
      <c r="AD359">
        <f>Tabla2[[#This Row],[TOTA PARTICIPANTES ]]</f>
        <v>0</v>
      </c>
    </row>
    <row r="360" spans="1:30">
      <c r="A360" s="127"/>
      <c r="B360" s="1"/>
      <c r="C360" s="1"/>
      <c r="D360" s="127"/>
      <c r="E360" s="127"/>
      <c r="F360" s="1"/>
      <c r="G360" s="1"/>
      <c r="H360" s="127"/>
      <c r="I360" s="127"/>
      <c r="J360" s="127"/>
      <c r="K360" s="127">
        <f>Tabla2[[#This Row],[HOMBRES]]+Tabla2[[#This Row],[MUJERES]]</f>
        <v>0</v>
      </c>
      <c r="L360" s="127"/>
      <c r="M360" s="127"/>
      <c r="N360" s="127"/>
      <c r="O360" s="91">
        <f>Tabla2[[#This Row],[CANTIDAD APOYOS   LOGISTICOS, BIOMEDICOS
Y PRENSA ]]+Tabla2[[#This Row],[CLASIFICADORES ]]+Tabla2[[#This Row],[ENTRENADORES]]+Tabla2[[#This Row],[SUBTOTAL]]</f>
        <v>0</v>
      </c>
      <c r="S36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0" s="131"/>
      <c r="U360" s="131"/>
      <c r="V360" s="131"/>
      <c r="W360" s="131"/>
      <c r="X360" s="131"/>
      <c r="Y36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0" s="131"/>
      <c r="AA360" s="131"/>
      <c r="AB360" s="131"/>
      <c r="AC360" s="130">
        <f>Tabla2[[#This Row],[SUBTOTAL2]]+Tabla2[[#This Row],[SUBTOTAL3]]+Tabla2[[#This Row],[VALOR TOTAL DE ALOJAMIENTO]]+Tabla2[[#This Row],[VALOR TOTAL DE INSCRIPCIONES]]+Tabla2[[#This Row],[INDUMENTARIA DEPORTIVA]]</f>
        <v>0</v>
      </c>
      <c r="AD360">
        <f>Tabla2[[#This Row],[TOTA PARTICIPANTES ]]</f>
        <v>0</v>
      </c>
    </row>
    <row r="361" spans="1:30">
      <c r="A361" s="127"/>
      <c r="B361" s="1"/>
      <c r="C361" s="1"/>
      <c r="D361" s="127"/>
      <c r="E361" s="127"/>
      <c r="F361" s="1"/>
      <c r="G361" s="1"/>
      <c r="H361" s="127"/>
      <c r="I361" s="127"/>
      <c r="J361" s="127"/>
      <c r="K361" s="127">
        <f>Tabla2[[#This Row],[HOMBRES]]+Tabla2[[#This Row],[MUJERES]]</f>
        <v>0</v>
      </c>
      <c r="L361" s="127"/>
      <c r="M361" s="127"/>
      <c r="N361" s="127"/>
      <c r="O361" s="91">
        <f>Tabla2[[#This Row],[CANTIDAD APOYOS   LOGISTICOS, BIOMEDICOS
Y PRENSA ]]+Tabla2[[#This Row],[CLASIFICADORES ]]+Tabla2[[#This Row],[ENTRENADORES]]+Tabla2[[#This Row],[SUBTOTAL]]</f>
        <v>0</v>
      </c>
      <c r="S36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1" s="131"/>
      <c r="U361" s="131"/>
      <c r="V361" s="131"/>
      <c r="W361" s="131"/>
      <c r="X361" s="131"/>
      <c r="Y36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1" s="131"/>
      <c r="AA361" s="131"/>
      <c r="AB361" s="131"/>
      <c r="AC361" s="130">
        <f>Tabla2[[#This Row],[SUBTOTAL2]]+Tabla2[[#This Row],[SUBTOTAL3]]+Tabla2[[#This Row],[VALOR TOTAL DE ALOJAMIENTO]]+Tabla2[[#This Row],[VALOR TOTAL DE INSCRIPCIONES]]+Tabla2[[#This Row],[INDUMENTARIA DEPORTIVA]]</f>
        <v>0</v>
      </c>
      <c r="AD361">
        <f>Tabla2[[#This Row],[TOTA PARTICIPANTES ]]</f>
        <v>0</v>
      </c>
    </row>
    <row r="362" spans="1:30">
      <c r="A362" s="127"/>
      <c r="B362" s="1"/>
      <c r="C362" s="1"/>
      <c r="D362" s="127"/>
      <c r="E362" s="127"/>
      <c r="F362" s="1"/>
      <c r="G362" s="1"/>
      <c r="H362" s="127"/>
      <c r="I362" s="127"/>
      <c r="J362" s="127"/>
      <c r="K362" s="127">
        <f>Tabla2[[#This Row],[HOMBRES]]+Tabla2[[#This Row],[MUJERES]]</f>
        <v>0</v>
      </c>
      <c r="L362" s="127"/>
      <c r="M362" s="127"/>
      <c r="N362" s="127"/>
      <c r="O362" s="91">
        <f>Tabla2[[#This Row],[CANTIDAD APOYOS   LOGISTICOS, BIOMEDICOS
Y PRENSA ]]+Tabla2[[#This Row],[CLASIFICADORES ]]+Tabla2[[#This Row],[ENTRENADORES]]+Tabla2[[#This Row],[SUBTOTAL]]</f>
        <v>0</v>
      </c>
      <c r="S36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2" s="131"/>
      <c r="U362" s="131"/>
      <c r="V362" s="131"/>
      <c r="W362" s="131"/>
      <c r="X362" s="131"/>
      <c r="Y36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2" s="131"/>
      <c r="AA362" s="131"/>
      <c r="AB362" s="131"/>
      <c r="AC362" s="130">
        <f>Tabla2[[#This Row],[SUBTOTAL2]]+Tabla2[[#This Row],[SUBTOTAL3]]+Tabla2[[#This Row],[VALOR TOTAL DE ALOJAMIENTO]]+Tabla2[[#This Row],[VALOR TOTAL DE INSCRIPCIONES]]+Tabla2[[#This Row],[INDUMENTARIA DEPORTIVA]]</f>
        <v>0</v>
      </c>
      <c r="AD362">
        <f>Tabla2[[#This Row],[TOTA PARTICIPANTES ]]</f>
        <v>0</v>
      </c>
    </row>
    <row r="363" spans="1:30">
      <c r="A363" s="127"/>
      <c r="B363" s="1"/>
      <c r="C363" s="1"/>
      <c r="D363" s="127"/>
      <c r="E363" s="127"/>
      <c r="F363" s="1"/>
      <c r="G363" s="1"/>
      <c r="H363" s="127"/>
      <c r="I363" s="127"/>
      <c r="J363" s="127"/>
      <c r="K363" s="127">
        <f>Tabla2[[#This Row],[HOMBRES]]+Tabla2[[#This Row],[MUJERES]]</f>
        <v>0</v>
      </c>
      <c r="L363" s="127"/>
      <c r="M363" s="127"/>
      <c r="N363" s="127"/>
      <c r="O363" s="91">
        <f>Tabla2[[#This Row],[CANTIDAD APOYOS   LOGISTICOS, BIOMEDICOS
Y PRENSA ]]+Tabla2[[#This Row],[CLASIFICADORES ]]+Tabla2[[#This Row],[ENTRENADORES]]+Tabla2[[#This Row],[SUBTOTAL]]</f>
        <v>0</v>
      </c>
      <c r="S36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3" s="131"/>
      <c r="U363" s="131"/>
      <c r="V363" s="131"/>
      <c r="W363" s="131"/>
      <c r="X363" s="131"/>
      <c r="Y36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3" s="131"/>
      <c r="AA363" s="131"/>
      <c r="AB363" s="131"/>
      <c r="AC363" s="130">
        <f>Tabla2[[#This Row],[SUBTOTAL2]]+Tabla2[[#This Row],[SUBTOTAL3]]+Tabla2[[#This Row],[VALOR TOTAL DE ALOJAMIENTO]]+Tabla2[[#This Row],[VALOR TOTAL DE INSCRIPCIONES]]+Tabla2[[#This Row],[INDUMENTARIA DEPORTIVA]]</f>
        <v>0</v>
      </c>
      <c r="AD363">
        <f>Tabla2[[#This Row],[TOTA PARTICIPANTES ]]</f>
        <v>0</v>
      </c>
    </row>
    <row r="364" spans="1:30">
      <c r="A364" s="127"/>
      <c r="B364" s="1"/>
      <c r="C364" s="1"/>
      <c r="D364" s="127"/>
      <c r="E364" s="127"/>
      <c r="F364" s="1"/>
      <c r="G364" s="1"/>
      <c r="H364" s="127"/>
      <c r="I364" s="127"/>
      <c r="J364" s="127"/>
      <c r="K364" s="127">
        <f>Tabla2[[#This Row],[HOMBRES]]+Tabla2[[#This Row],[MUJERES]]</f>
        <v>0</v>
      </c>
      <c r="L364" s="127"/>
      <c r="M364" s="127"/>
      <c r="N364" s="127"/>
      <c r="O364" s="91">
        <f>Tabla2[[#This Row],[CANTIDAD APOYOS   LOGISTICOS, BIOMEDICOS
Y PRENSA ]]+Tabla2[[#This Row],[CLASIFICADORES ]]+Tabla2[[#This Row],[ENTRENADORES]]+Tabla2[[#This Row],[SUBTOTAL]]</f>
        <v>0</v>
      </c>
      <c r="S36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4" s="131"/>
      <c r="U364" s="131"/>
      <c r="V364" s="131"/>
      <c r="W364" s="131"/>
      <c r="X364" s="131"/>
      <c r="Y36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4" s="131"/>
      <c r="AA364" s="131"/>
      <c r="AB364" s="131"/>
      <c r="AC364" s="130">
        <f>Tabla2[[#This Row],[SUBTOTAL2]]+Tabla2[[#This Row],[SUBTOTAL3]]+Tabla2[[#This Row],[VALOR TOTAL DE ALOJAMIENTO]]+Tabla2[[#This Row],[VALOR TOTAL DE INSCRIPCIONES]]+Tabla2[[#This Row],[INDUMENTARIA DEPORTIVA]]</f>
        <v>0</v>
      </c>
      <c r="AD364">
        <f>Tabla2[[#This Row],[TOTA PARTICIPANTES ]]</f>
        <v>0</v>
      </c>
    </row>
    <row r="365" spans="1:30">
      <c r="A365" s="127"/>
      <c r="B365" s="1"/>
      <c r="C365" s="1"/>
      <c r="D365" s="127"/>
      <c r="E365" s="127"/>
      <c r="F365" s="1"/>
      <c r="G365" s="1"/>
      <c r="H365" s="127"/>
      <c r="I365" s="127"/>
      <c r="J365" s="127"/>
      <c r="K365" s="127">
        <f>Tabla2[[#This Row],[HOMBRES]]+Tabla2[[#This Row],[MUJERES]]</f>
        <v>0</v>
      </c>
      <c r="L365" s="127"/>
      <c r="M365" s="127"/>
      <c r="N365" s="127"/>
      <c r="O365" s="91">
        <f>Tabla2[[#This Row],[CANTIDAD APOYOS   LOGISTICOS, BIOMEDICOS
Y PRENSA ]]+Tabla2[[#This Row],[CLASIFICADORES ]]+Tabla2[[#This Row],[ENTRENADORES]]+Tabla2[[#This Row],[SUBTOTAL]]</f>
        <v>0</v>
      </c>
      <c r="S36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5" s="131"/>
      <c r="U365" s="131"/>
      <c r="V365" s="131"/>
      <c r="W365" s="131"/>
      <c r="X365" s="131"/>
      <c r="Y36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5" s="131"/>
      <c r="AA365" s="131"/>
      <c r="AB365" s="131"/>
      <c r="AC365" s="130">
        <f>Tabla2[[#This Row],[SUBTOTAL2]]+Tabla2[[#This Row],[SUBTOTAL3]]+Tabla2[[#This Row],[VALOR TOTAL DE ALOJAMIENTO]]+Tabla2[[#This Row],[VALOR TOTAL DE INSCRIPCIONES]]+Tabla2[[#This Row],[INDUMENTARIA DEPORTIVA]]</f>
        <v>0</v>
      </c>
      <c r="AD365">
        <f>Tabla2[[#This Row],[TOTA PARTICIPANTES ]]</f>
        <v>0</v>
      </c>
    </row>
    <row r="366" spans="1:30">
      <c r="A366" s="127"/>
      <c r="B366" s="1"/>
      <c r="C366" s="1"/>
      <c r="D366" s="127"/>
      <c r="E366" s="127"/>
      <c r="F366" s="1"/>
      <c r="G366" s="1"/>
      <c r="H366" s="127"/>
      <c r="I366" s="127"/>
      <c r="J366" s="127"/>
      <c r="K366" s="127">
        <f>Tabla2[[#This Row],[HOMBRES]]+Tabla2[[#This Row],[MUJERES]]</f>
        <v>0</v>
      </c>
      <c r="L366" s="127"/>
      <c r="M366" s="127"/>
      <c r="N366" s="127"/>
      <c r="O366" s="91">
        <f>Tabla2[[#This Row],[CANTIDAD APOYOS   LOGISTICOS, BIOMEDICOS
Y PRENSA ]]+Tabla2[[#This Row],[CLASIFICADORES ]]+Tabla2[[#This Row],[ENTRENADORES]]+Tabla2[[#This Row],[SUBTOTAL]]</f>
        <v>0</v>
      </c>
      <c r="S36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6" s="131"/>
      <c r="U366" s="131"/>
      <c r="V366" s="131"/>
      <c r="W366" s="131"/>
      <c r="X366" s="131"/>
      <c r="Y36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6" s="131"/>
      <c r="AA366" s="131"/>
      <c r="AB366" s="131"/>
      <c r="AC366" s="130">
        <f>Tabla2[[#This Row],[SUBTOTAL2]]+Tabla2[[#This Row],[SUBTOTAL3]]+Tabla2[[#This Row],[VALOR TOTAL DE ALOJAMIENTO]]+Tabla2[[#This Row],[VALOR TOTAL DE INSCRIPCIONES]]+Tabla2[[#This Row],[INDUMENTARIA DEPORTIVA]]</f>
        <v>0</v>
      </c>
      <c r="AD366">
        <f>Tabla2[[#This Row],[TOTA PARTICIPANTES ]]</f>
        <v>0</v>
      </c>
    </row>
    <row r="367" spans="1:30">
      <c r="A367" s="127"/>
      <c r="B367" s="1"/>
      <c r="C367" s="1"/>
      <c r="D367" s="127"/>
      <c r="E367" s="127"/>
      <c r="F367" s="1"/>
      <c r="G367" s="1"/>
      <c r="H367" s="127"/>
      <c r="I367" s="127"/>
      <c r="J367" s="127"/>
      <c r="K367" s="127">
        <f>Tabla2[[#This Row],[HOMBRES]]+Tabla2[[#This Row],[MUJERES]]</f>
        <v>0</v>
      </c>
      <c r="L367" s="127"/>
      <c r="M367" s="127"/>
      <c r="N367" s="127"/>
      <c r="O367" s="91">
        <f>Tabla2[[#This Row],[CANTIDAD APOYOS   LOGISTICOS, BIOMEDICOS
Y PRENSA ]]+Tabla2[[#This Row],[CLASIFICADORES ]]+Tabla2[[#This Row],[ENTRENADORES]]+Tabla2[[#This Row],[SUBTOTAL]]</f>
        <v>0</v>
      </c>
      <c r="S36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7" s="131"/>
      <c r="U367" s="131"/>
      <c r="V367" s="131"/>
      <c r="W367" s="131"/>
      <c r="X367" s="131"/>
      <c r="Y36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7" s="131"/>
      <c r="AA367" s="131"/>
      <c r="AB367" s="131"/>
      <c r="AC367" s="130">
        <f>Tabla2[[#This Row],[SUBTOTAL2]]+Tabla2[[#This Row],[SUBTOTAL3]]+Tabla2[[#This Row],[VALOR TOTAL DE ALOJAMIENTO]]+Tabla2[[#This Row],[VALOR TOTAL DE INSCRIPCIONES]]+Tabla2[[#This Row],[INDUMENTARIA DEPORTIVA]]</f>
        <v>0</v>
      </c>
      <c r="AD367">
        <f>Tabla2[[#This Row],[TOTA PARTICIPANTES ]]</f>
        <v>0</v>
      </c>
    </row>
    <row r="368" spans="1:30">
      <c r="A368" s="127"/>
      <c r="B368" s="1"/>
      <c r="C368" s="1"/>
      <c r="D368" s="127"/>
      <c r="E368" s="127"/>
      <c r="F368" s="1"/>
      <c r="G368" s="1"/>
      <c r="H368" s="127"/>
      <c r="I368" s="127"/>
      <c r="J368" s="127"/>
      <c r="K368" s="127">
        <f>Tabla2[[#This Row],[HOMBRES]]+Tabla2[[#This Row],[MUJERES]]</f>
        <v>0</v>
      </c>
      <c r="L368" s="127"/>
      <c r="M368" s="127"/>
      <c r="N368" s="127"/>
      <c r="O368" s="91">
        <f>Tabla2[[#This Row],[CANTIDAD APOYOS   LOGISTICOS, BIOMEDICOS
Y PRENSA ]]+Tabla2[[#This Row],[CLASIFICADORES ]]+Tabla2[[#This Row],[ENTRENADORES]]+Tabla2[[#This Row],[SUBTOTAL]]</f>
        <v>0</v>
      </c>
      <c r="S36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8" s="131"/>
      <c r="U368" s="131"/>
      <c r="V368" s="131"/>
      <c r="W368" s="131"/>
      <c r="X368" s="131"/>
      <c r="Y36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8" s="131"/>
      <c r="AA368" s="131"/>
      <c r="AB368" s="131"/>
      <c r="AC368" s="130">
        <f>Tabla2[[#This Row],[SUBTOTAL2]]+Tabla2[[#This Row],[SUBTOTAL3]]+Tabla2[[#This Row],[VALOR TOTAL DE ALOJAMIENTO]]+Tabla2[[#This Row],[VALOR TOTAL DE INSCRIPCIONES]]+Tabla2[[#This Row],[INDUMENTARIA DEPORTIVA]]</f>
        <v>0</v>
      </c>
      <c r="AD368">
        <f>Tabla2[[#This Row],[TOTA PARTICIPANTES ]]</f>
        <v>0</v>
      </c>
    </row>
    <row r="369" spans="1:30">
      <c r="A369" s="127"/>
      <c r="B369" s="1"/>
      <c r="C369" s="1"/>
      <c r="D369" s="127"/>
      <c r="E369" s="127"/>
      <c r="F369" s="1"/>
      <c r="G369" s="1"/>
      <c r="H369" s="127"/>
      <c r="I369" s="127"/>
      <c r="J369" s="127"/>
      <c r="K369" s="127">
        <f>Tabla2[[#This Row],[HOMBRES]]+Tabla2[[#This Row],[MUJERES]]</f>
        <v>0</v>
      </c>
      <c r="L369" s="127"/>
      <c r="M369" s="127"/>
      <c r="N369" s="127"/>
      <c r="O369" s="91">
        <f>Tabla2[[#This Row],[CANTIDAD APOYOS   LOGISTICOS, BIOMEDICOS
Y PRENSA ]]+Tabla2[[#This Row],[CLASIFICADORES ]]+Tabla2[[#This Row],[ENTRENADORES]]+Tabla2[[#This Row],[SUBTOTAL]]</f>
        <v>0</v>
      </c>
      <c r="S36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69" s="131"/>
      <c r="U369" s="131"/>
      <c r="V369" s="131"/>
      <c r="W369" s="131"/>
      <c r="X369" s="131"/>
      <c r="Y36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69" s="131"/>
      <c r="AA369" s="131"/>
      <c r="AB369" s="131"/>
      <c r="AC369" s="130">
        <f>Tabla2[[#This Row],[SUBTOTAL2]]+Tabla2[[#This Row],[SUBTOTAL3]]+Tabla2[[#This Row],[VALOR TOTAL DE ALOJAMIENTO]]+Tabla2[[#This Row],[VALOR TOTAL DE INSCRIPCIONES]]+Tabla2[[#This Row],[INDUMENTARIA DEPORTIVA]]</f>
        <v>0</v>
      </c>
      <c r="AD369">
        <f>Tabla2[[#This Row],[TOTA PARTICIPANTES ]]</f>
        <v>0</v>
      </c>
    </row>
    <row r="370" spans="1:30">
      <c r="A370" s="127"/>
      <c r="B370" s="1"/>
      <c r="C370" s="1"/>
      <c r="D370" s="127"/>
      <c r="E370" s="127"/>
      <c r="F370" s="1"/>
      <c r="G370" s="1"/>
      <c r="H370" s="127"/>
      <c r="I370" s="127"/>
      <c r="J370" s="127"/>
      <c r="K370" s="127">
        <f>Tabla2[[#This Row],[HOMBRES]]+Tabla2[[#This Row],[MUJERES]]</f>
        <v>0</v>
      </c>
      <c r="L370" s="127"/>
      <c r="M370" s="127"/>
      <c r="N370" s="127"/>
      <c r="O370" s="91">
        <f>Tabla2[[#This Row],[CANTIDAD APOYOS   LOGISTICOS, BIOMEDICOS
Y PRENSA ]]+Tabla2[[#This Row],[CLASIFICADORES ]]+Tabla2[[#This Row],[ENTRENADORES]]+Tabla2[[#This Row],[SUBTOTAL]]</f>
        <v>0</v>
      </c>
      <c r="S37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0" s="131"/>
      <c r="U370" s="131"/>
      <c r="V370" s="131"/>
      <c r="W370" s="131"/>
      <c r="X370" s="131"/>
      <c r="Y37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0" s="131"/>
      <c r="AA370" s="131"/>
      <c r="AB370" s="131"/>
      <c r="AC370" s="130">
        <f>Tabla2[[#This Row],[SUBTOTAL2]]+Tabla2[[#This Row],[SUBTOTAL3]]+Tabla2[[#This Row],[VALOR TOTAL DE ALOJAMIENTO]]+Tabla2[[#This Row],[VALOR TOTAL DE INSCRIPCIONES]]+Tabla2[[#This Row],[INDUMENTARIA DEPORTIVA]]</f>
        <v>0</v>
      </c>
      <c r="AD370">
        <f>Tabla2[[#This Row],[TOTA PARTICIPANTES ]]</f>
        <v>0</v>
      </c>
    </row>
    <row r="371" spans="1:30">
      <c r="A371" s="127"/>
      <c r="B371" s="1"/>
      <c r="C371" s="1"/>
      <c r="D371" s="127"/>
      <c r="E371" s="127"/>
      <c r="F371" s="1"/>
      <c r="G371" s="1"/>
      <c r="H371" s="127"/>
      <c r="I371" s="127"/>
      <c r="J371" s="127"/>
      <c r="K371" s="127">
        <f>Tabla2[[#This Row],[HOMBRES]]+Tabla2[[#This Row],[MUJERES]]</f>
        <v>0</v>
      </c>
      <c r="L371" s="127"/>
      <c r="M371" s="127"/>
      <c r="N371" s="127"/>
      <c r="O371" s="91">
        <f>Tabla2[[#This Row],[CANTIDAD APOYOS   LOGISTICOS, BIOMEDICOS
Y PRENSA ]]+Tabla2[[#This Row],[CLASIFICADORES ]]+Tabla2[[#This Row],[ENTRENADORES]]+Tabla2[[#This Row],[SUBTOTAL]]</f>
        <v>0</v>
      </c>
      <c r="S37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1" s="131"/>
      <c r="U371" s="131"/>
      <c r="V371" s="131"/>
      <c r="W371" s="131"/>
      <c r="X371" s="131"/>
      <c r="Y37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1" s="131"/>
      <c r="AA371" s="131"/>
      <c r="AB371" s="131"/>
      <c r="AC371" s="130">
        <f>Tabla2[[#This Row],[SUBTOTAL2]]+Tabla2[[#This Row],[SUBTOTAL3]]+Tabla2[[#This Row],[VALOR TOTAL DE ALOJAMIENTO]]+Tabla2[[#This Row],[VALOR TOTAL DE INSCRIPCIONES]]+Tabla2[[#This Row],[INDUMENTARIA DEPORTIVA]]</f>
        <v>0</v>
      </c>
      <c r="AD371">
        <f>Tabla2[[#This Row],[TOTA PARTICIPANTES ]]</f>
        <v>0</v>
      </c>
    </row>
    <row r="372" spans="1:30">
      <c r="A372" s="127"/>
      <c r="B372" s="1"/>
      <c r="C372" s="1"/>
      <c r="D372" s="127"/>
      <c r="E372" s="127"/>
      <c r="F372" s="1"/>
      <c r="G372" s="1"/>
      <c r="H372" s="127"/>
      <c r="I372" s="127"/>
      <c r="J372" s="127"/>
      <c r="K372" s="127">
        <f>Tabla2[[#This Row],[HOMBRES]]+Tabla2[[#This Row],[MUJERES]]</f>
        <v>0</v>
      </c>
      <c r="L372" s="127"/>
      <c r="M372" s="127"/>
      <c r="N372" s="127"/>
      <c r="O372" s="91">
        <f>Tabla2[[#This Row],[CANTIDAD APOYOS   LOGISTICOS, BIOMEDICOS
Y PRENSA ]]+Tabla2[[#This Row],[CLASIFICADORES ]]+Tabla2[[#This Row],[ENTRENADORES]]+Tabla2[[#This Row],[SUBTOTAL]]</f>
        <v>0</v>
      </c>
      <c r="S37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2" s="131"/>
      <c r="U372" s="131"/>
      <c r="V372" s="131"/>
      <c r="W372" s="131"/>
      <c r="X372" s="131"/>
      <c r="Y37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2" s="131"/>
      <c r="AA372" s="131"/>
      <c r="AB372" s="131"/>
      <c r="AC372" s="130">
        <f>Tabla2[[#This Row],[SUBTOTAL2]]+Tabla2[[#This Row],[SUBTOTAL3]]+Tabla2[[#This Row],[VALOR TOTAL DE ALOJAMIENTO]]+Tabla2[[#This Row],[VALOR TOTAL DE INSCRIPCIONES]]+Tabla2[[#This Row],[INDUMENTARIA DEPORTIVA]]</f>
        <v>0</v>
      </c>
      <c r="AD372">
        <f>Tabla2[[#This Row],[TOTA PARTICIPANTES ]]</f>
        <v>0</v>
      </c>
    </row>
    <row r="373" spans="1:30">
      <c r="A373" s="127"/>
      <c r="B373" s="1"/>
      <c r="C373" s="1"/>
      <c r="D373" s="127"/>
      <c r="E373" s="127"/>
      <c r="F373" s="1"/>
      <c r="G373" s="1"/>
      <c r="H373" s="127"/>
      <c r="I373" s="127"/>
      <c r="J373" s="127"/>
      <c r="K373" s="127">
        <f>Tabla2[[#This Row],[HOMBRES]]+Tabla2[[#This Row],[MUJERES]]</f>
        <v>0</v>
      </c>
      <c r="L373" s="127"/>
      <c r="M373" s="127"/>
      <c r="N373" s="127"/>
      <c r="O373" s="91">
        <f>Tabla2[[#This Row],[CANTIDAD APOYOS   LOGISTICOS, BIOMEDICOS
Y PRENSA ]]+Tabla2[[#This Row],[CLASIFICADORES ]]+Tabla2[[#This Row],[ENTRENADORES]]+Tabla2[[#This Row],[SUBTOTAL]]</f>
        <v>0</v>
      </c>
      <c r="S37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3" s="131"/>
      <c r="U373" s="131"/>
      <c r="V373" s="131"/>
      <c r="W373" s="131"/>
      <c r="X373" s="131"/>
      <c r="Y37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3" s="131"/>
      <c r="AA373" s="131"/>
      <c r="AB373" s="131"/>
      <c r="AC373" s="130">
        <f>Tabla2[[#This Row],[SUBTOTAL2]]+Tabla2[[#This Row],[SUBTOTAL3]]+Tabla2[[#This Row],[VALOR TOTAL DE ALOJAMIENTO]]+Tabla2[[#This Row],[VALOR TOTAL DE INSCRIPCIONES]]+Tabla2[[#This Row],[INDUMENTARIA DEPORTIVA]]</f>
        <v>0</v>
      </c>
      <c r="AD373">
        <f>Tabla2[[#This Row],[TOTA PARTICIPANTES ]]</f>
        <v>0</v>
      </c>
    </row>
    <row r="374" spans="1:30">
      <c r="A374" s="127"/>
      <c r="B374" s="1"/>
      <c r="C374" s="1"/>
      <c r="D374" s="127"/>
      <c r="E374" s="127"/>
      <c r="F374" s="1"/>
      <c r="G374" s="1"/>
      <c r="H374" s="127"/>
      <c r="I374" s="127"/>
      <c r="J374" s="127"/>
      <c r="K374" s="127">
        <f>Tabla2[[#This Row],[HOMBRES]]+Tabla2[[#This Row],[MUJERES]]</f>
        <v>0</v>
      </c>
      <c r="L374" s="127"/>
      <c r="M374" s="127"/>
      <c r="N374" s="127"/>
      <c r="O374" s="91">
        <f>Tabla2[[#This Row],[CANTIDAD APOYOS   LOGISTICOS, BIOMEDICOS
Y PRENSA ]]+Tabla2[[#This Row],[CLASIFICADORES ]]+Tabla2[[#This Row],[ENTRENADORES]]+Tabla2[[#This Row],[SUBTOTAL]]</f>
        <v>0</v>
      </c>
      <c r="S37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4" s="131"/>
      <c r="U374" s="131"/>
      <c r="V374" s="131"/>
      <c r="W374" s="131"/>
      <c r="X374" s="131"/>
      <c r="Y37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4" s="131"/>
      <c r="AA374" s="131"/>
      <c r="AB374" s="131"/>
      <c r="AC374" s="130">
        <f>Tabla2[[#This Row],[SUBTOTAL2]]+Tabla2[[#This Row],[SUBTOTAL3]]+Tabla2[[#This Row],[VALOR TOTAL DE ALOJAMIENTO]]+Tabla2[[#This Row],[VALOR TOTAL DE INSCRIPCIONES]]+Tabla2[[#This Row],[INDUMENTARIA DEPORTIVA]]</f>
        <v>0</v>
      </c>
      <c r="AD374">
        <f>Tabla2[[#This Row],[TOTA PARTICIPANTES ]]</f>
        <v>0</v>
      </c>
    </row>
    <row r="375" spans="1:30">
      <c r="A375" s="127"/>
      <c r="B375" s="1"/>
      <c r="C375" s="1"/>
      <c r="D375" s="127"/>
      <c r="E375" s="127"/>
      <c r="F375" s="1"/>
      <c r="G375" s="1"/>
      <c r="H375" s="127"/>
      <c r="I375" s="127"/>
      <c r="J375" s="127"/>
      <c r="K375" s="127">
        <f>Tabla2[[#This Row],[HOMBRES]]+Tabla2[[#This Row],[MUJERES]]</f>
        <v>0</v>
      </c>
      <c r="L375" s="127"/>
      <c r="M375" s="127"/>
      <c r="N375" s="127"/>
      <c r="O375" s="91">
        <f>Tabla2[[#This Row],[CANTIDAD APOYOS   LOGISTICOS, BIOMEDICOS
Y PRENSA ]]+Tabla2[[#This Row],[CLASIFICADORES ]]+Tabla2[[#This Row],[ENTRENADORES]]+Tabla2[[#This Row],[SUBTOTAL]]</f>
        <v>0</v>
      </c>
      <c r="S37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5" s="131"/>
      <c r="U375" s="131"/>
      <c r="V375" s="131"/>
      <c r="W375" s="131"/>
      <c r="X375" s="131"/>
      <c r="Y37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5" s="131"/>
      <c r="AA375" s="131"/>
      <c r="AB375" s="131"/>
      <c r="AC375" s="130">
        <f>Tabla2[[#This Row],[SUBTOTAL2]]+Tabla2[[#This Row],[SUBTOTAL3]]+Tabla2[[#This Row],[VALOR TOTAL DE ALOJAMIENTO]]+Tabla2[[#This Row],[VALOR TOTAL DE INSCRIPCIONES]]+Tabla2[[#This Row],[INDUMENTARIA DEPORTIVA]]</f>
        <v>0</v>
      </c>
      <c r="AD375">
        <f>Tabla2[[#This Row],[TOTA PARTICIPANTES ]]</f>
        <v>0</v>
      </c>
    </row>
    <row r="376" spans="1:30">
      <c r="A376" s="127"/>
      <c r="B376" s="1"/>
      <c r="C376" s="1"/>
      <c r="D376" s="127"/>
      <c r="E376" s="127"/>
      <c r="F376" s="1"/>
      <c r="G376" s="1"/>
      <c r="H376" s="127"/>
      <c r="I376" s="127"/>
      <c r="J376" s="127"/>
      <c r="K376" s="127">
        <f>Tabla2[[#This Row],[HOMBRES]]+Tabla2[[#This Row],[MUJERES]]</f>
        <v>0</v>
      </c>
      <c r="L376" s="127"/>
      <c r="M376" s="127"/>
      <c r="N376" s="127"/>
      <c r="O376" s="91">
        <f>Tabla2[[#This Row],[CANTIDAD APOYOS   LOGISTICOS, BIOMEDICOS
Y PRENSA ]]+Tabla2[[#This Row],[CLASIFICADORES ]]+Tabla2[[#This Row],[ENTRENADORES]]+Tabla2[[#This Row],[SUBTOTAL]]</f>
        <v>0</v>
      </c>
      <c r="S37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6" s="131"/>
      <c r="U376" s="131"/>
      <c r="V376" s="131"/>
      <c r="W376" s="131"/>
      <c r="X376" s="131"/>
      <c r="Y37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6" s="131"/>
      <c r="AA376" s="131"/>
      <c r="AB376" s="131"/>
      <c r="AC376" s="130">
        <f>Tabla2[[#This Row],[SUBTOTAL2]]+Tabla2[[#This Row],[SUBTOTAL3]]+Tabla2[[#This Row],[VALOR TOTAL DE ALOJAMIENTO]]+Tabla2[[#This Row],[VALOR TOTAL DE INSCRIPCIONES]]+Tabla2[[#This Row],[INDUMENTARIA DEPORTIVA]]</f>
        <v>0</v>
      </c>
      <c r="AD376">
        <f>Tabla2[[#This Row],[TOTA PARTICIPANTES ]]</f>
        <v>0</v>
      </c>
    </row>
    <row r="377" spans="1:30">
      <c r="A377" s="127"/>
      <c r="B377" s="1"/>
      <c r="C377" s="1"/>
      <c r="D377" s="127"/>
      <c r="E377" s="127"/>
      <c r="F377" s="1"/>
      <c r="G377" s="1"/>
      <c r="H377" s="127"/>
      <c r="I377" s="127"/>
      <c r="J377" s="127"/>
      <c r="K377" s="127">
        <f>Tabla2[[#This Row],[HOMBRES]]+Tabla2[[#This Row],[MUJERES]]</f>
        <v>0</v>
      </c>
      <c r="L377" s="127"/>
      <c r="M377" s="127"/>
      <c r="N377" s="127"/>
      <c r="O377" s="91">
        <f>Tabla2[[#This Row],[CANTIDAD APOYOS   LOGISTICOS, BIOMEDICOS
Y PRENSA ]]+Tabla2[[#This Row],[CLASIFICADORES ]]+Tabla2[[#This Row],[ENTRENADORES]]+Tabla2[[#This Row],[SUBTOTAL]]</f>
        <v>0</v>
      </c>
      <c r="S37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7" s="131"/>
      <c r="U377" s="131"/>
      <c r="V377" s="131"/>
      <c r="W377" s="131"/>
      <c r="X377" s="131"/>
      <c r="Y37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7" s="131"/>
      <c r="AA377" s="131"/>
      <c r="AB377" s="131"/>
      <c r="AC377" s="130">
        <f>Tabla2[[#This Row],[SUBTOTAL2]]+Tabla2[[#This Row],[SUBTOTAL3]]+Tabla2[[#This Row],[VALOR TOTAL DE ALOJAMIENTO]]+Tabla2[[#This Row],[VALOR TOTAL DE INSCRIPCIONES]]+Tabla2[[#This Row],[INDUMENTARIA DEPORTIVA]]</f>
        <v>0</v>
      </c>
      <c r="AD377">
        <f>Tabla2[[#This Row],[TOTA PARTICIPANTES ]]</f>
        <v>0</v>
      </c>
    </row>
    <row r="378" spans="1:30">
      <c r="A378" s="127"/>
      <c r="B378" s="1"/>
      <c r="C378" s="1"/>
      <c r="D378" s="127"/>
      <c r="E378" s="127"/>
      <c r="F378" s="1"/>
      <c r="G378" s="1"/>
      <c r="H378" s="127"/>
      <c r="I378" s="127"/>
      <c r="J378" s="127"/>
      <c r="K378" s="127">
        <f>Tabla2[[#This Row],[HOMBRES]]+Tabla2[[#This Row],[MUJERES]]</f>
        <v>0</v>
      </c>
      <c r="L378" s="127"/>
      <c r="M378" s="127"/>
      <c r="N378" s="127"/>
      <c r="O378" s="91">
        <f>Tabla2[[#This Row],[CANTIDAD APOYOS   LOGISTICOS, BIOMEDICOS
Y PRENSA ]]+Tabla2[[#This Row],[CLASIFICADORES ]]+Tabla2[[#This Row],[ENTRENADORES]]+Tabla2[[#This Row],[SUBTOTAL]]</f>
        <v>0</v>
      </c>
      <c r="S37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8" s="131"/>
      <c r="U378" s="131"/>
      <c r="V378" s="131"/>
      <c r="W378" s="131"/>
      <c r="X378" s="131"/>
      <c r="Y37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8" s="131"/>
      <c r="AA378" s="131"/>
      <c r="AB378" s="131"/>
      <c r="AC378" s="130">
        <f>Tabla2[[#This Row],[SUBTOTAL2]]+Tabla2[[#This Row],[SUBTOTAL3]]+Tabla2[[#This Row],[VALOR TOTAL DE ALOJAMIENTO]]+Tabla2[[#This Row],[VALOR TOTAL DE INSCRIPCIONES]]+Tabla2[[#This Row],[INDUMENTARIA DEPORTIVA]]</f>
        <v>0</v>
      </c>
      <c r="AD378">
        <f>Tabla2[[#This Row],[TOTA PARTICIPANTES ]]</f>
        <v>0</v>
      </c>
    </row>
    <row r="379" spans="1:30">
      <c r="A379" s="127"/>
      <c r="B379" s="1"/>
      <c r="C379" s="1"/>
      <c r="D379" s="127"/>
      <c r="E379" s="127"/>
      <c r="F379" s="1"/>
      <c r="G379" s="1"/>
      <c r="H379" s="127"/>
      <c r="I379" s="127"/>
      <c r="J379" s="127"/>
      <c r="K379" s="127">
        <f>Tabla2[[#This Row],[HOMBRES]]+Tabla2[[#This Row],[MUJERES]]</f>
        <v>0</v>
      </c>
      <c r="L379" s="127"/>
      <c r="M379" s="127"/>
      <c r="N379" s="127"/>
      <c r="O379" s="91">
        <f>Tabla2[[#This Row],[CANTIDAD APOYOS   LOGISTICOS, BIOMEDICOS
Y PRENSA ]]+Tabla2[[#This Row],[CLASIFICADORES ]]+Tabla2[[#This Row],[ENTRENADORES]]+Tabla2[[#This Row],[SUBTOTAL]]</f>
        <v>0</v>
      </c>
      <c r="S37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79" s="131"/>
      <c r="U379" s="131"/>
      <c r="V379" s="131"/>
      <c r="W379" s="131"/>
      <c r="X379" s="131"/>
      <c r="Y37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79" s="131"/>
      <c r="AA379" s="131"/>
      <c r="AB379" s="131"/>
      <c r="AC379" s="130">
        <f>Tabla2[[#This Row],[SUBTOTAL2]]+Tabla2[[#This Row],[SUBTOTAL3]]+Tabla2[[#This Row],[VALOR TOTAL DE ALOJAMIENTO]]+Tabla2[[#This Row],[VALOR TOTAL DE INSCRIPCIONES]]+Tabla2[[#This Row],[INDUMENTARIA DEPORTIVA]]</f>
        <v>0</v>
      </c>
      <c r="AD379">
        <f>Tabla2[[#This Row],[TOTA PARTICIPANTES ]]</f>
        <v>0</v>
      </c>
    </row>
    <row r="380" spans="1:30">
      <c r="A380" s="127"/>
      <c r="B380" s="1"/>
      <c r="C380" s="1"/>
      <c r="D380" s="127"/>
      <c r="E380" s="127"/>
      <c r="F380" s="1"/>
      <c r="G380" s="1"/>
      <c r="H380" s="127"/>
      <c r="I380" s="127"/>
      <c r="J380" s="127"/>
      <c r="K380" s="127">
        <f>Tabla2[[#This Row],[HOMBRES]]+Tabla2[[#This Row],[MUJERES]]</f>
        <v>0</v>
      </c>
      <c r="L380" s="127"/>
      <c r="M380" s="127"/>
      <c r="N380" s="127"/>
      <c r="O380" s="91">
        <f>Tabla2[[#This Row],[CANTIDAD APOYOS   LOGISTICOS, BIOMEDICOS
Y PRENSA ]]+Tabla2[[#This Row],[CLASIFICADORES ]]+Tabla2[[#This Row],[ENTRENADORES]]+Tabla2[[#This Row],[SUBTOTAL]]</f>
        <v>0</v>
      </c>
      <c r="S38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0" s="131"/>
      <c r="U380" s="131"/>
      <c r="V380" s="131"/>
      <c r="W380" s="131"/>
      <c r="X380" s="131"/>
      <c r="Y38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0" s="131"/>
      <c r="AA380" s="131"/>
      <c r="AB380" s="131"/>
      <c r="AC380" s="130">
        <f>Tabla2[[#This Row],[SUBTOTAL2]]+Tabla2[[#This Row],[SUBTOTAL3]]+Tabla2[[#This Row],[VALOR TOTAL DE ALOJAMIENTO]]+Tabla2[[#This Row],[VALOR TOTAL DE INSCRIPCIONES]]+Tabla2[[#This Row],[INDUMENTARIA DEPORTIVA]]</f>
        <v>0</v>
      </c>
      <c r="AD380">
        <f>Tabla2[[#This Row],[TOTA PARTICIPANTES ]]</f>
        <v>0</v>
      </c>
    </row>
    <row r="381" spans="1:30">
      <c r="A381" s="127"/>
      <c r="B381" s="1"/>
      <c r="C381" s="1"/>
      <c r="D381" s="127"/>
      <c r="E381" s="127"/>
      <c r="F381" s="1"/>
      <c r="G381" s="1"/>
      <c r="H381" s="127"/>
      <c r="I381" s="127"/>
      <c r="J381" s="127"/>
      <c r="K381" s="127">
        <f>Tabla2[[#This Row],[HOMBRES]]+Tabla2[[#This Row],[MUJERES]]</f>
        <v>0</v>
      </c>
      <c r="L381" s="127"/>
      <c r="M381" s="127"/>
      <c r="N381" s="127"/>
      <c r="O381" s="91">
        <f>Tabla2[[#This Row],[CANTIDAD APOYOS   LOGISTICOS, BIOMEDICOS
Y PRENSA ]]+Tabla2[[#This Row],[CLASIFICADORES ]]+Tabla2[[#This Row],[ENTRENADORES]]+Tabla2[[#This Row],[SUBTOTAL]]</f>
        <v>0</v>
      </c>
      <c r="S38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1" s="131"/>
      <c r="U381" s="131"/>
      <c r="V381" s="131"/>
      <c r="W381" s="131"/>
      <c r="X381" s="131"/>
      <c r="Y38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1" s="131"/>
      <c r="AA381" s="131"/>
      <c r="AB381" s="131"/>
      <c r="AC381" s="130">
        <f>Tabla2[[#This Row],[SUBTOTAL2]]+Tabla2[[#This Row],[SUBTOTAL3]]+Tabla2[[#This Row],[VALOR TOTAL DE ALOJAMIENTO]]+Tabla2[[#This Row],[VALOR TOTAL DE INSCRIPCIONES]]+Tabla2[[#This Row],[INDUMENTARIA DEPORTIVA]]</f>
        <v>0</v>
      </c>
      <c r="AD381">
        <f>Tabla2[[#This Row],[TOTA PARTICIPANTES ]]</f>
        <v>0</v>
      </c>
    </row>
    <row r="382" spans="1:30">
      <c r="A382" s="127"/>
      <c r="B382" s="1"/>
      <c r="C382" s="1"/>
      <c r="D382" s="127"/>
      <c r="E382" s="127"/>
      <c r="F382" s="1"/>
      <c r="G382" s="1"/>
      <c r="H382" s="127"/>
      <c r="I382" s="127"/>
      <c r="J382" s="127"/>
      <c r="K382" s="127">
        <f>Tabla2[[#This Row],[HOMBRES]]+Tabla2[[#This Row],[MUJERES]]</f>
        <v>0</v>
      </c>
      <c r="L382" s="127"/>
      <c r="M382" s="127"/>
      <c r="N382" s="127"/>
      <c r="O382" s="91">
        <f>Tabla2[[#This Row],[CANTIDAD APOYOS   LOGISTICOS, BIOMEDICOS
Y PRENSA ]]+Tabla2[[#This Row],[CLASIFICADORES ]]+Tabla2[[#This Row],[ENTRENADORES]]+Tabla2[[#This Row],[SUBTOTAL]]</f>
        <v>0</v>
      </c>
      <c r="S38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2" s="131"/>
      <c r="U382" s="131"/>
      <c r="V382" s="131"/>
      <c r="W382" s="131"/>
      <c r="X382" s="131"/>
      <c r="Y38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2" s="131"/>
      <c r="AA382" s="131"/>
      <c r="AB382" s="131"/>
      <c r="AC382" s="130">
        <f>Tabla2[[#This Row],[SUBTOTAL2]]+Tabla2[[#This Row],[SUBTOTAL3]]+Tabla2[[#This Row],[VALOR TOTAL DE ALOJAMIENTO]]+Tabla2[[#This Row],[VALOR TOTAL DE INSCRIPCIONES]]+Tabla2[[#This Row],[INDUMENTARIA DEPORTIVA]]</f>
        <v>0</v>
      </c>
      <c r="AD382">
        <f>Tabla2[[#This Row],[TOTA PARTICIPANTES ]]</f>
        <v>0</v>
      </c>
    </row>
    <row r="383" spans="1:30">
      <c r="A383" s="127"/>
      <c r="B383" s="1"/>
      <c r="C383" s="1"/>
      <c r="D383" s="127"/>
      <c r="E383" s="127"/>
      <c r="F383" s="1"/>
      <c r="G383" s="1"/>
      <c r="H383" s="127"/>
      <c r="I383" s="127"/>
      <c r="J383" s="127"/>
      <c r="K383" s="127">
        <f>Tabla2[[#This Row],[HOMBRES]]+Tabla2[[#This Row],[MUJERES]]</f>
        <v>0</v>
      </c>
      <c r="L383" s="127"/>
      <c r="M383" s="127"/>
      <c r="N383" s="127"/>
      <c r="O383" s="91">
        <f>Tabla2[[#This Row],[CANTIDAD APOYOS   LOGISTICOS, BIOMEDICOS
Y PRENSA ]]+Tabla2[[#This Row],[CLASIFICADORES ]]+Tabla2[[#This Row],[ENTRENADORES]]+Tabla2[[#This Row],[SUBTOTAL]]</f>
        <v>0</v>
      </c>
      <c r="S38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3" s="131"/>
      <c r="U383" s="131"/>
      <c r="V383" s="131"/>
      <c r="W383" s="131"/>
      <c r="X383" s="131"/>
      <c r="Y38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3" s="131"/>
      <c r="AA383" s="131"/>
      <c r="AB383" s="131"/>
      <c r="AC383" s="130">
        <f>Tabla2[[#This Row],[SUBTOTAL2]]+Tabla2[[#This Row],[SUBTOTAL3]]+Tabla2[[#This Row],[VALOR TOTAL DE ALOJAMIENTO]]+Tabla2[[#This Row],[VALOR TOTAL DE INSCRIPCIONES]]+Tabla2[[#This Row],[INDUMENTARIA DEPORTIVA]]</f>
        <v>0</v>
      </c>
      <c r="AD383">
        <f>Tabla2[[#This Row],[TOTA PARTICIPANTES ]]</f>
        <v>0</v>
      </c>
    </row>
    <row r="384" spans="1:30">
      <c r="A384" s="127"/>
      <c r="B384" s="1"/>
      <c r="C384" s="1"/>
      <c r="D384" s="127"/>
      <c r="E384" s="127"/>
      <c r="F384" s="1"/>
      <c r="G384" s="1"/>
      <c r="H384" s="127"/>
      <c r="I384" s="127"/>
      <c r="J384" s="127"/>
      <c r="K384" s="127">
        <f>Tabla2[[#This Row],[HOMBRES]]+Tabla2[[#This Row],[MUJERES]]</f>
        <v>0</v>
      </c>
      <c r="L384" s="127"/>
      <c r="M384" s="127"/>
      <c r="N384" s="127"/>
      <c r="O384" s="91">
        <f>Tabla2[[#This Row],[CANTIDAD APOYOS   LOGISTICOS, BIOMEDICOS
Y PRENSA ]]+Tabla2[[#This Row],[CLASIFICADORES ]]+Tabla2[[#This Row],[ENTRENADORES]]+Tabla2[[#This Row],[SUBTOTAL]]</f>
        <v>0</v>
      </c>
      <c r="S38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4" s="131"/>
      <c r="U384" s="131"/>
      <c r="V384" s="131"/>
      <c r="W384" s="131"/>
      <c r="X384" s="131"/>
      <c r="Y38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4" s="131"/>
      <c r="AA384" s="131"/>
      <c r="AB384" s="131"/>
      <c r="AC384" s="130">
        <f>Tabla2[[#This Row],[SUBTOTAL2]]+Tabla2[[#This Row],[SUBTOTAL3]]+Tabla2[[#This Row],[VALOR TOTAL DE ALOJAMIENTO]]+Tabla2[[#This Row],[VALOR TOTAL DE INSCRIPCIONES]]+Tabla2[[#This Row],[INDUMENTARIA DEPORTIVA]]</f>
        <v>0</v>
      </c>
      <c r="AD384">
        <f>Tabla2[[#This Row],[TOTA PARTICIPANTES ]]</f>
        <v>0</v>
      </c>
    </row>
    <row r="385" spans="1:30">
      <c r="A385" s="127"/>
      <c r="B385" s="1"/>
      <c r="C385" s="1"/>
      <c r="D385" s="127"/>
      <c r="E385" s="127"/>
      <c r="F385" s="1"/>
      <c r="G385" s="1"/>
      <c r="H385" s="127"/>
      <c r="I385" s="127"/>
      <c r="J385" s="127"/>
      <c r="K385" s="127">
        <f>Tabla2[[#This Row],[HOMBRES]]+Tabla2[[#This Row],[MUJERES]]</f>
        <v>0</v>
      </c>
      <c r="L385" s="127"/>
      <c r="M385" s="127"/>
      <c r="N385" s="127"/>
      <c r="O385" s="91">
        <f>Tabla2[[#This Row],[CANTIDAD APOYOS   LOGISTICOS, BIOMEDICOS
Y PRENSA ]]+Tabla2[[#This Row],[CLASIFICADORES ]]+Tabla2[[#This Row],[ENTRENADORES]]+Tabla2[[#This Row],[SUBTOTAL]]</f>
        <v>0</v>
      </c>
      <c r="S38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5" s="131"/>
      <c r="U385" s="131"/>
      <c r="V385" s="131"/>
      <c r="W385" s="131"/>
      <c r="X385" s="131"/>
      <c r="Y38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5" s="131"/>
      <c r="AA385" s="131"/>
      <c r="AB385" s="131"/>
      <c r="AC385" s="130">
        <f>Tabla2[[#This Row],[SUBTOTAL2]]+Tabla2[[#This Row],[SUBTOTAL3]]+Tabla2[[#This Row],[VALOR TOTAL DE ALOJAMIENTO]]+Tabla2[[#This Row],[VALOR TOTAL DE INSCRIPCIONES]]+Tabla2[[#This Row],[INDUMENTARIA DEPORTIVA]]</f>
        <v>0</v>
      </c>
      <c r="AD385">
        <f>Tabla2[[#This Row],[TOTA PARTICIPANTES ]]</f>
        <v>0</v>
      </c>
    </row>
    <row r="386" spans="1:30">
      <c r="A386" s="127"/>
      <c r="B386" s="1"/>
      <c r="C386" s="1"/>
      <c r="D386" s="127"/>
      <c r="E386" s="127"/>
      <c r="F386" s="1"/>
      <c r="G386" s="1"/>
      <c r="H386" s="127"/>
      <c r="I386" s="127"/>
      <c r="J386" s="127"/>
      <c r="K386" s="127">
        <f>Tabla2[[#This Row],[HOMBRES]]+Tabla2[[#This Row],[MUJERES]]</f>
        <v>0</v>
      </c>
      <c r="L386" s="127"/>
      <c r="M386" s="127"/>
      <c r="N386" s="127"/>
      <c r="O386" s="91">
        <f>Tabla2[[#This Row],[CANTIDAD APOYOS   LOGISTICOS, BIOMEDICOS
Y PRENSA ]]+Tabla2[[#This Row],[CLASIFICADORES ]]+Tabla2[[#This Row],[ENTRENADORES]]+Tabla2[[#This Row],[SUBTOTAL]]</f>
        <v>0</v>
      </c>
      <c r="S38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6" s="131"/>
      <c r="U386" s="131"/>
      <c r="V386" s="131"/>
      <c r="W386" s="131"/>
      <c r="X386" s="131"/>
      <c r="Y38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6" s="131"/>
      <c r="AA386" s="131"/>
      <c r="AB386" s="131"/>
      <c r="AC386" s="130">
        <f>Tabla2[[#This Row],[SUBTOTAL2]]+Tabla2[[#This Row],[SUBTOTAL3]]+Tabla2[[#This Row],[VALOR TOTAL DE ALOJAMIENTO]]+Tabla2[[#This Row],[VALOR TOTAL DE INSCRIPCIONES]]+Tabla2[[#This Row],[INDUMENTARIA DEPORTIVA]]</f>
        <v>0</v>
      </c>
      <c r="AD386">
        <f>Tabla2[[#This Row],[TOTA PARTICIPANTES ]]</f>
        <v>0</v>
      </c>
    </row>
    <row r="387" spans="1:30">
      <c r="A387" s="127"/>
      <c r="B387" s="1"/>
      <c r="C387" s="1"/>
      <c r="D387" s="127"/>
      <c r="E387" s="127"/>
      <c r="F387" s="1"/>
      <c r="G387" s="1"/>
      <c r="H387" s="127"/>
      <c r="I387" s="127"/>
      <c r="J387" s="127"/>
      <c r="K387" s="127">
        <f>Tabla2[[#This Row],[HOMBRES]]+Tabla2[[#This Row],[MUJERES]]</f>
        <v>0</v>
      </c>
      <c r="L387" s="127"/>
      <c r="M387" s="127"/>
      <c r="N387" s="127"/>
      <c r="O387" s="91">
        <f>Tabla2[[#This Row],[CANTIDAD APOYOS   LOGISTICOS, BIOMEDICOS
Y PRENSA ]]+Tabla2[[#This Row],[CLASIFICADORES ]]+Tabla2[[#This Row],[ENTRENADORES]]+Tabla2[[#This Row],[SUBTOTAL]]</f>
        <v>0</v>
      </c>
      <c r="S38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7" s="131"/>
      <c r="U387" s="131"/>
      <c r="V387" s="131"/>
      <c r="W387" s="131"/>
      <c r="X387" s="131"/>
      <c r="Y38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7" s="131"/>
      <c r="AA387" s="131"/>
      <c r="AB387" s="131"/>
      <c r="AC387" s="130">
        <f>Tabla2[[#This Row],[SUBTOTAL2]]+Tabla2[[#This Row],[SUBTOTAL3]]+Tabla2[[#This Row],[VALOR TOTAL DE ALOJAMIENTO]]+Tabla2[[#This Row],[VALOR TOTAL DE INSCRIPCIONES]]+Tabla2[[#This Row],[INDUMENTARIA DEPORTIVA]]</f>
        <v>0</v>
      </c>
      <c r="AD387">
        <f>Tabla2[[#This Row],[TOTA PARTICIPANTES ]]</f>
        <v>0</v>
      </c>
    </row>
    <row r="388" spans="1:30">
      <c r="A388" s="127"/>
      <c r="B388" s="1"/>
      <c r="C388" s="1"/>
      <c r="D388" s="127"/>
      <c r="E388" s="127"/>
      <c r="F388" s="1"/>
      <c r="G388" s="1"/>
      <c r="H388" s="127"/>
      <c r="I388" s="127"/>
      <c r="J388" s="127"/>
      <c r="K388" s="127">
        <f>Tabla2[[#This Row],[HOMBRES]]+Tabla2[[#This Row],[MUJERES]]</f>
        <v>0</v>
      </c>
      <c r="L388" s="127"/>
      <c r="M388" s="127"/>
      <c r="N388" s="127"/>
      <c r="O388" s="91">
        <f>Tabla2[[#This Row],[CANTIDAD APOYOS   LOGISTICOS, BIOMEDICOS
Y PRENSA ]]+Tabla2[[#This Row],[CLASIFICADORES ]]+Tabla2[[#This Row],[ENTRENADORES]]+Tabla2[[#This Row],[SUBTOTAL]]</f>
        <v>0</v>
      </c>
      <c r="S38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8" s="131"/>
      <c r="U388" s="131"/>
      <c r="V388" s="131"/>
      <c r="W388" s="131"/>
      <c r="X388" s="131"/>
      <c r="Y38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8" s="131"/>
      <c r="AA388" s="131"/>
      <c r="AB388" s="131"/>
      <c r="AC388" s="130">
        <f>Tabla2[[#This Row],[SUBTOTAL2]]+Tabla2[[#This Row],[SUBTOTAL3]]+Tabla2[[#This Row],[VALOR TOTAL DE ALOJAMIENTO]]+Tabla2[[#This Row],[VALOR TOTAL DE INSCRIPCIONES]]+Tabla2[[#This Row],[INDUMENTARIA DEPORTIVA]]</f>
        <v>0</v>
      </c>
      <c r="AD388">
        <f>Tabla2[[#This Row],[TOTA PARTICIPANTES ]]</f>
        <v>0</v>
      </c>
    </row>
    <row r="389" spans="1:30">
      <c r="A389" s="127"/>
      <c r="B389" s="1"/>
      <c r="C389" s="1"/>
      <c r="D389" s="127"/>
      <c r="E389" s="127"/>
      <c r="F389" s="1"/>
      <c r="G389" s="1"/>
      <c r="H389" s="127"/>
      <c r="I389" s="127"/>
      <c r="J389" s="127"/>
      <c r="K389" s="127">
        <f>Tabla2[[#This Row],[HOMBRES]]+Tabla2[[#This Row],[MUJERES]]</f>
        <v>0</v>
      </c>
      <c r="L389" s="127"/>
      <c r="M389" s="127"/>
      <c r="N389" s="127"/>
      <c r="O389" s="91">
        <f>Tabla2[[#This Row],[CANTIDAD APOYOS   LOGISTICOS, BIOMEDICOS
Y PRENSA ]]+Tabla2[[#This Row],[CLASIFICADORES ]]+Tabla2[[#This Row],[ENTRENADORES]]+Tabla2[[#This Row],[SUBTOTAL]]</f>
        <v>0</v>
      </c>
      <c r="S38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89" s="131"/>
      <c r="U389" s="131"/>
      <c r="V389" s="131"/>
      <c r="W389" s="131"/>
      <c r="X389" s="131"/>
      <c r="Y38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89" s="131"/>
      <c r="AA389" s="131"/>
      <c r="AB389" s="131"/>
      <c r="AC389" s="130">
        <f>Tabla2[[#This Row],[SUBTOTAL2]]+Tabla2[[#This Row],[SUBTOTAL3]]+Tabla2[[#This Row],[VALOR TOTAL DE ALOJAMIENTO]]+Tabla2[[#This Row],[VALOR TOTAL DE INSCRIPCIONES]]+Tabla2[[#This Row],[INDUMENTARIA DEPORTIVA]]</f>
        <v>0</v>
      </c>
      <c r="AD389">
        <f>Tabla2[[#This Row],[TOTA PARTICIPANTES ]]</f>
        <v>0</v>
      </c>
    </row>
    <row r="390" spans="1:30">
      <c r="A390" s="127"/>
      <c r="B390" s="1"/>
      <c r="C390" s="1"/>
      <c r="D390" s="127"/>
      <c r="E390" s="127"/>
      <c r="F390" s="1"/>
      <c r="G390" s="1"/>
      <c r="H390" s="127"/>
      <c r="I390" s="127"/>
      <c r="J390" s="127"/>
      <c r="K390" s="127">
        <f>Tabla2[[#This Row],[HOMBRES]]+Tabla2[[#This Row],[MUJERES]]</f>
        <v>0</v>
      </c>
      <c r="L390" s="127"/>
      <c r="M390" s="127"/>
      <c r="N390" s="127"/>
      <c r="O390" s="91">
        <f>Tabla2[[#This Row],[CANTIDAD APOYOS   LOGISTICOS, BIOMEDICOS
Y PRENSA ]]+Tabla2[[#This Row],[CLASIFICADORES ]]+Tabla2[[#This Row],[ENTRENADORES]]+Tabla2[[#This Row],[SUBTOTAL]]</f>
        <v>0</v>
      </c>
      <c r="S39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0" s="131"/>
      <c r="U390" s="131"/>
      <c r="V390" s="131"/>
      <c r="W390" s="131"/>
      <c r="X390" s="131"/>
      <c r="Y39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0" s="131"/>
      <c r="AA390" s="131"/>
      <c r="AB390" s="131"/>
      <c r="AC390" s="130">
        <f>Tabla2[[#This Row],[SUBTOTAL2]]+Tabla2[[#This Row],[SUBTOTAL3]]+Tabla2[[#This Row],[VALOR TOTAL DE ALOJAMIENTO]]+Tabla2[[#This Row],[VALOR TOTAL DE INSCRIPCIONES]]+Tabla2[[#This Row],[INDUMENTARIA DEPORTIVA]]</f>
        <v>0</v>
      </c>
      <c r="AD390">
        <f>Tabla2[[#This Row],[TOTA PARTICIPANTES ]]</f>
        <v>0</v>
      </c>
    </row>
    <row r="391" spans="1:30">
      <c r="A391" s="127"/>
      <c r="B391" s="1"/>
      <c r="C391" s="1"/>
      <c r="D391" s="127"/>
      <c r="E391" s="127"/>
      <c r="F391" s="1"/>
      <c r="G391" s="1"/>
      <c r="H391" s="127"/>
      <c r="I391" s="127"/>
      <c r="J391" s="127"/>
      <c r="K391" s="127">
        <f>Tabla2[[#This Row],[HOMBRES]]+Tabla2[[#This Row],[MUJERES]]</f>
        <v>0</v>
      </c>
      <c r="L391" s="127"/>
      <c r="M391" s="127"/>
      <c r="N391" s="127"/>
      <c r="O391" s="91">
        <f>Tabla2[[#This Row],[CANTIDAD APOYOS   LOGISTICOS, BIOMEDICOS
Y PRENSA ]]+Tabla2[[#This Row],[CLASIFICADORES ]]+Tabla2[[#This Row],[ENTRENADORES]]+Tabla2[[#This Row],[SUBTOTAL]]</f>
        <v>0</v>
      </c>
      <c r="S39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1" s="131"/>
      <c r="U391" s="131"/>
      <c r="V391" s="131"/>
      <c r="W391" s="131"/>
      <c r="X391" s="131"/>
      <c r="Y39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1" s="131"/>
      <c r="AA391" s="131"/>
      <c r="AB391" s="131"/>
      <c r="AC391" s="130">
        <f>Tabla2[[#This Row],[SUBTOTAL2]]+Tabla2[[#This Row],[SUBTOTAL3]]+Tabla2[[#This Row],[VALOR TOTAL DE ALOJAMIENTO]]+Tabla2[[#This Row],[VALOR TOTAL DE INSCRIPCIONES]]+Tabla2[[#This Row],[INDUMENTARIA DEPORTIVA]]</f>
        <v>0</v>
      </c>
      <c r="AD391">
        <f>Tabla2[[#This Row],[TOTA PARTICIPANTES ]]</f>
        <v>0</v>
      </c>
    </row>
    <row r="392" spans="1:30">
      <c r="A392" s="127"/>
      <c r="B392" s="1"/>
      <c r="C392" s="1"/>
      <c r="D392" s="127"/>
      <c r="E392" s="127"/>
      <c r="F392" s="1"/>
      <c r="G392" s="1"/>
      <c r="H392" s="127"/>
      <c r="I392" s="127"/>
      <c r="J392" s="127"/>
      <c r="K392" s="127">
        <f>Tabla2[[#This Row],[HOMBRES]]+Tabla2[[#This Row],[MUJERES]]</f>
        <v>0</v>
      </c>
      <c r="L392" s="127"/>
      <c r="M392" s="127"/>
      <c r="N392" s="127"/>
      <c r="O392" s="91">
        <f>Tabla2[[#This Row],[CANTIDAD APOYOS   LOGISTICOS, BIOMEDICOS
Y PRENSA ]]+Tabla2[[#This Row],[CLASIFICADORES ]]+Tabla2[[#This Row],[ENTRENADORES]]+Tabla2[[#This Row],[SUBTOTAL]]</f>
        <v>0</v>
      </c>
      <c r="S39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2" s="131"/>
      <c r="U392" s="131"/>
      <c r="V392" s="131"/>
      <c r="W392" s="131"/>
      <c r="X392" s="131"/>
      <c r="Y39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2" s="131"/>
      <c r="AA392" s="131"/>
      <c r="AB392" s="131"/>
      <c r="AC392" s="130">
        <f>Tabla2[[#This Row],[SUBTOTAL2]]+Tabla2[[#This Row],[SUBTOTAL3]]+Tabla2[[#This Row],[VALOR TOTAL DE ALOJAMIENTO]]+Tabla2[[#This Row],[VALOR TOTAL DE INSCRIPCIONES]]+Tabla2[[#This Row],[INDUMENTARIA DEPORTIVA]]</f>
        <v>0</v>
      </c>
      <c r="AD392">
        <f>Tabla2[[#This Row],[TOTA PARTICIPANTES ]]</f>
        <v>0</v>
      </c>
    </row>
    <row r="393" spans="1:30">
      <c r="A393" s="127"/>
      <c r="B393" s="1"/>
      <c r="C393" s="1"/>
      <c r="D393" s="127"/>
      <c r="E393" s="127"/>
      <c r="F393" s="1"/>
      <c r="G393" s="1"/>
      <c r="H393" s="127"/>
      <c r="I393" s="127"/>
      <c r="J393" s="127"/>
      <c r="K393" s="127">
        <f>Tabla2[[#This Row],[HOMBRES]]+Tabla2[[#This Row],[MUJERES]]</f>
        <v>0</v>
      </c>
      <c r="L393" s="127"/>
      <c r="M393" s="127"/>
      <c r="N393" s="127"/>
      <c r="O393" s="91">
        <f>Tabla2[[#This Row],[CANTIDAD APOYOS   LOGISTICOS, BIOMEDICOS
Y PRENSA ]]+Tabla2[[#This Row],[CLASIFICADORES ]]+Tabla2[[#This Row],[ENTRENADORES]]+Tabla2[[#This Row],[SUBTOTAL]]</f>
        <v>0</v>
      </c>
      <c r="S39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3" s="131"/>
      <c r="U393" s="131"/>
      <c r="V393" s="131"/>
      <c r="W393" s="131"/>
      <c r="X393" s="131"/>
      <c r="Y39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3" s="131"/>
      <c r="AA393" s="131"/>
      <c r="AB393" s="131"/>
      <c r="AC393" s="130">
        <f>Tabla2[[#This Row],[SUBTOTAL2]]+Tabla2[[#This Row],[SUBTOTAL3]]+Tabla2[[#This Row],[VALOR TOTAL DE ALOJAMIENTO]]+Tabla2[[#This Row],[VALOR TOTAL DE INSCRIPCIONES]]+Tabla2[[#This Row],[INDUMENTARIA DEPORTIVA]]</f>
        <v>0</v>
      </c>
      <c r="AD393">
        <f>Tabla2[[#This Row],[TOTA PARTICIPANTES ]]</f>
        <v>0</v>
      </c>
    </row>
    <row r="394" spans="1:30">
      <c r="A394" s="127"/>
      <c r="B394" s="1"/>
      <c r="C394" s="1"/>
      <c r="D394" s="127"/>
      <c r="E394" s="127"/>
      <c r="F394" s="1"/>
      <c r="G394" s="1"/>
      <c r="H394" s="127"/>
      <c r="I394" s="127"/>
      <c r="J394" s="127"/>
      <c r="K394" s="127">
        <f>Tabla2[[#This Row],[HOMBRES]]+Tabla2[[#This Row],[MUJERES]]</f>
        <v>0</v>
      </c>
      <c r="L394" s="127"/>
      <c r="M394" s="127"/>
      <c r="N394" s="127"/>
      <c r="O394" s="91">
        <f>Tabla2[[#This Row],[CANTIDAD APOYOS   LOGISTICOS, BIOMEDICOS
Y PRENSA ]]+Tabla2[[#This Row],[CLASIFICADORES ]]+Tabla2[[#This Row],[ENTRENADORES]]+Tabla2[[#This Row],[SUBTOTAL]]</f>
        <v>0</v>
      </c>
      <c r="S39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4" s="131"/>
      <c r="U394" s="131"/>
      <c r="V394" s="131"/>
      <c r="W394" s="131"/>
      <c r="X394" s="131"/>
      <c r="Y39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4" s="131"/>
      <c r="AA394" s="131"/>
      <c r="AB394" s="131"/>
      <c r="AC394" s="130">
        <f>Tabla2[[#This Row],[SUBTOTAL2]]+Tabla2[[#This Row],[SUBTOTAL3]]+Tabla2[[#This Row],[VALOR TOTAL DE ALOJAMIENTO]]+Tabla2[[#This Row],[VALOR TOTAL DE INSCRIPCIONES]]+Tabla2[[#This Row],[INDUMENTARIA DEPORTIVA]]</f>
        <v>0</v>
      </c>
      <c r="AD394">
        <f>Tabla2[[#This Row],[TOTA PARTICIPANTES ]]</f>
        <v>0</v>
      </c>
    </row>
    <row r="395" spans="1:30">
      <c r="A395" s="127"/>
      <c r="B395" s="1"/>
      <c r="C395" s="1"/>
      <c r="D395" s="127"/>
      <c r="E395" s="127"/>
      <c r="F395" s="1"/>
      <c r="G395" s="1"/>
      <c r="H395" s="127"/>
      <c r="I395" s="127"/>
      <c r="J395" s="127"/>
      <c r="K395" s="127">
        <f>Tabla2[[#This Row],[HOMBRES]]+Tabla2[[#This Row],[MUJERES]]</f>
        <v>0</v>
      </c>
      <c r="L395" s="127"/>
      <c r="M395" s="127"/>
      <c r="N395" s="127"/>
      <c r="O395" s="91">
        <f>Tabla2[[#This Row],[CANTIDAD APOYOS   LOGISTICOS, BIOMEDICOS
Y PRENSA ]]+Tabla2[[#This Row],[CLASIFICADORES ]]+Tabla2[[#This Row],[ENTRENADORES]]+Tabla2[[#This Row],[SUBTOTAL]]</f>
        <v>0</v>
      </c>
      <c r="S39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5" s="131"/>
      <c r="U395" s="131"/>
      <c r="V395" s="131"/>
      <c r="W395" s="131"/>
      <c r="X395" s="131"/>
      <c r="Y39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5" s="131"/>
      <c r="AA395" s="131"/>
      <c r="AB395" s="131"/>
      <c r="AC395" s="130">
        <f>Tabla2[[#This Row],[SUBTOTAL2]]+Tabla2[[#This Row],[SUBTOTAL3]]+Tabla2[[#This Row],[VALOR TOTAL DE ALOJAMIENTO]]+Tabla2[[#This Row],[VALOR TOTAL DE INSCRIPCIONES]]+Tabla2[[#This Row],[INDUMENTARIA DEPORTIVA]]</f>
        <v>0</v>
      </c>
      <c r="AD395">
        <f>Tabla2[[#This Row],[TOTA PARTICIPANTES ]]</f>
        <v>0</v>
      </c>
    </row>
    <row r="396" spans="1:30">
      <c r="A396" s="127"/>
      <c r="B396" s="1"/>
      <c r="C396" s="1"/>
      <c r="D396" s="127"/>
      <c r="E396" s="127"/>
      <c r="F396" s="1"/>
      <c r="G396" s="1"/>
      <c r="H396" s="127"/>
      <c r="I396" s="127"/>
      <c r="J396" s="127"/>
      <c r="K396" s="127">
        <f>Tabla2[[#This Row],[HOMBRES]]+Tabla2[[#This Row],[MUJERES]]</f>
        <v>0</v>
      </c>
      <c r="L396" s="127"/>
      <c r="M396" s="127"/>
      <c r="N396" s="127"/>
      <c r="O396" s="91">
        <f>Tabla2[[#This Row],[CANTIDAD APOYOS   LOGISTICOS, BIOMEDICOS
Y PRENSA ]]+Tabla2[[#This Row],[CLASIFICADORES ]]+Tabla2[[#This Row],[ENTRENADORES]]+Tabla2[[#This Row],[SUBTOTAL]]</f>
        <v>0</v>
      </c>
      <c r="S39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6" s="131"/>
      <c r="U396" s="131"/>
      <c r="V396" s="131"/>
      <c r="W396" s="131"/>
      <c r="X396" s="131"/>
      <c r="Y39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6" s="131"/>
      <c r="AA396" s="131"/>
      <c r="AB396" s="131"/>
      <c r="AC396" s="130">
        <f>Tabla2[[#This Row],[SUBTOTAL2]]+Tabla2[[#This Row],[SUBTOTAL3]]+Tabla2[[#This Row],[VALOR TOTAL DE ALOJAMIENTO]]+Tabla2[[#This Row],[VALOR TOTAL DE INSCRIPCIONES]]+Tabla2[[#This Row],[INDUMENTARIA DEPORTIVA]]</f>
        <v>0</v>
      </c>
      <c r="AD396">
        <f>Tabla2[[#This Row],[TOTA PARTICIPANTES ]]</f>
        <v>0</v>
      </c>
    </row>
    <row r="397" spans="1:30">
      <c r="A397" s="127"/>
      <c r="B397" s="1"/>
      <c r="C397" s="1"/>
      <c r="D397" s="127"/>
      <c r="E397" s="127"/>
      <c r="F397" s="1"/>
      <c r="G397" s="1"/>
      <c r="H397" s="127"/>
      <c r="I397" s="127"/>
      <c r="J397" s="127"/>
      <c r="K397" s="127">
        <f>Tabla2[[#This Row],[HOMBRES]]+Tabla2[[#This Row],[MUJERES]]</f>
        <v>0</v>
      </c>
      <c r="L397" s="127"/>
      <c r="M397" s="127"/>
      <c r="N397" s="127"/>
      <c r="O397" s="91">
        <f>Tabla2[[#This Row],[CANTIDAD APOYOS   LOGISTICOS, BIOMEDICOS
Y PRENSA ]]+Tabla2[[#This Row],[CLASIFICADORES ]]+Tabla2[[#This Row],[ENTRENADORES]]+Tabla2[[#This Row],[SUBTOTAL]]</f>
        <v>0</v>
      </c>
      <c r="S39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7" s="131"/>
      <c r="U397" s="131"/>
      <c r="V397" s="131"/>
      <c r="W397" s="131"/>
      <c r="X397" s="131"/>
      <c r="Y39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7" s="131"/>
      <c r="AA397" s="131"/>
      <c r="AB397" s="131"/>
      <c r="AC397" s="130">
        <f>Tabla2[[#This Row],[SUBTOTAL2]]+Tabla2[[#This Row],[SUBTOTAL3]]+Tabla2[[#This Row],[VALOR TOTAL DE ALOJAMIENTO]]+Tabla2[[#This Row],[VALOR TOTAL DE INSCRIPCIONES]]+Tabla2[[#This Row],[INDUMENTARIA DEPORTIVA]]</f>
        <v>0</v>
      </c>
      <c r="AD397">
        <f>Tabla2[[#This Row],[TOTA PARTICIPANTES ]]</f>
        <v>0</v>
      </c>
    </row>
    <row r="398" spans="1:30">
      <c r="A398" s="127"/>
      <c r="B398" s="1"/>
      <c r="C398" s="1"/>
      <c r="D398" s="127"/>
      <c r="E398" s="127"/>
      <c r="F398" s="1"/>
      <c r="G398" s="1"/>
      <c r="H398" s="127"/>
      <c r="I398" s="127"/>
      <c r="J398" s="127"/>
      <c r="K398" s="127">
        <f>Tabla2[[#This Row],[HOMBRES]]+Tabla2[[#This Row],[MUJERES]]</f>
        <v>0</v>
      </c>
      <c r="L398" s="127"/>
      <c r="M398" s="127"/>
      <c r="N398" s="127"/>
      <c r="O398" s="91">
        <f>Tabla2[[#This Row],[CANTIDAD APOYOS   LOGISTICOS, BIOMEDICOS
Y PRENSA ]]+Tabla2[[#This Row],[CLASIFICADORES ]]+Tabla2[[#This Row],[ENTRENADORES]]+Tabla2[[#This Row],[SUBTOTAL]]</f>
        <v>0</v>
      </c>
      <c r="S39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8" s="131"/>
      <c r="U398" s="131"/>
      <c r="V398" s="131"/>
      <c r="W398" s="131"/>
      <c r="X398" s="131"/>
      <c r="Y39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8" s="131"/>
      <c r="AA398" s="131"/>
      <c r="AB398" s="131"/>
      <c r="AC398" s="130">
        <f>Tabla2[[#This Row],[SUBTOTAL2]]+Tabla2[[#This Row],[SUBTOTAL3]]+Tabla2[[#This Row],[VALOR TOTAL DE ALOJAMIENTO]]+Tabla2[[#This Row],[VALOR TOTAL DE INSCRIPCIONES]]+Tabla2[[#This Row],[INDUMENTARIA DEPORTIVA]]</f>
        <v>0</v>
      </c>
      <c r="AD398">
        <f>Tabla2[[#This Row],[TOTA PARTICIPANTES ]]</f>
        <v>0</v>
      </c>
    </row>
    <row r="399" spans="1:30">
      <c r="A399" s="127"/>
      <c r="B399" s="1"/>
      <c r="C399" s="1"/>
      <c r="D399" s="127"/>
      <c r="E399" s="127"/>
      <c r="F399" s="1"/>
      <c r="G399" s="1"/>
      <c r="H399" s="127"/>
      <c r="I399" s="127"/>
      <c r="J399" s="127"/>
      <c r="K399" s="127">
        <f>Tabla2[[#This Row],[HOMBRES]]+Tabla2[[#This Row],[MUJERES]]</f>
        <v>0</v>
      </c>
      <c r="L399" s="127"/>
      <c r="M399" s="127"/>
      <c r="N399" s="127"/>
      <c r="O399" s="91">
        <f>Tabla2[[#This Row],[CANTIDAD APOYOS   LOGISTICOS, BIOMEDICOS
Y PRENSA ]]+Tabla2[[#This Row],[CLASIFICADORES ]]+Tabla2[[#This Row],[ENTRENADORES]]+Tabla2[[#This Row],[SUBTOTAL]]</f>
        <v>0</v>
      </c>
      <c r="S39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399" s="131"/>
      <c r="U399" s="131"/>
      <c r="V399" s="131"/>
      <c r="W399" s="131"/>
      <c r="X399" s="131"/>
      <c r="Y39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399" s="131"/>
      <c r="AA399" s="131"/>
      <c r="AB399" s="131"/>
      <c r="AC399" s="130">
        <f>Tabla2[[#This Row],[SUBTOTAL2]]+Tabla2[[#This Row],[SUBTOTAL3]]+Tabla2[[#This Row],[VALOR TOTAL DE ALOJAMIENTO]]+Tabla2[[#This Row],[VALOR TOTAL DE INSCRIPCIONES]]+Tabla2[[#This Row],[INDUMENTARIA DEPORTIVA]]</f>
        <v>0</v>
      </c>
      <c r="AD399">
        <f>Tabla2[[#This Row],[TOTA PARTICIPANTES ]]</f>
        <v>0</v>
      </c>
    </row>
    <row r="400" spans="1:30">
      <c r="A400" s="127"/>
      <c r="B400" s="1"/>
      <c r="C400" s="1"/>
      <c r="D400" s="127"/>
      <c r="E400" s="127"/>
      <c r="F400" s="1"/>
      <c r="G400" s="1"/>
      <c r="H400" s="127"/>
      <c r="I400" s="127"/>
      <c r="J400" s="127"/>
      <c r="K400" s="127">
        <f>Tabla2[[#This Row],[HOMBRES]]+Tabla2[[#This Row],[MUJERES]]</f>
        <v>0</v>
      </c>
      <c r="L400" s="127"/>
      <c r="M400" s="127"/>
      <c r="N400" s="127"/>
      <c r="O400" s="91">
        <f>Tabla2[[#This Row],[CANTIDAD APOYOS   LOGISTICOS, BIOMEDICOS
Y PRENSA ]]+Tabla2[[#This Row],[CLASIFICADORES ]]+Tabla2[[#This Row],[ENTRENADORES]]+Tabla2[[#This Row],[SUBTOTAL]]</f>
        <v>0</v>
      </c>
      <c r="S40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0" s="131"/>
      <c r="U400" s="131"/>
      <c r="V400" s="131"/>
      <c r="W400" s="131"/>
      <c r="X400" s="131"/>
      <c r="Y40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0" s="131"/>
      <c r="AA400" s="131"/>
      <c r="AB400" s="131"/>
      <c r="AC400" s="130">
        <f>Tabla2[[#This Row],[SUBTOTAL2]]+Tabla2[[#This Row],[SUBTOTAL3]]+Tabla2[[#This Row],[VALOR TOTAL DE ALOJAMIENTO]]+Tabla2[[#This Row],[VALOR TOTAL DE INSCRIPCIONES]]+Tabla2[[#This Row],[INDUMENTARIA DEPORTIVA]]</f>
        <v>0</v>
      </c>
      <c r="AD400">
        <f>Tabla2[[#This Row],[TOTA PARTICIPANTES ]]</f>
        <v>0</v>
      </c>
    </row>
    <row r="401" spans="1:30">
      <c r="A401" s="127"/>
      <c r="B401" s="1"/>
      <c r="C401" s="1"/>
      <c r="D401" s="127"/>
      <c r="E401" s="127"/>
      <c r="F401" s="1"/>
      <c r="G401" s="1"/>
      <c r="H401" s="127"/>
      <c r="I401" s="127"/>
      <c r="J401" s="127"/>
      <c r="K401" s="127">
        <f>Tabla2[[#This Row],[HOMBRES]]+Tabla2[[#This Row],[MUJERES]]</f>
        <v>0</v>
      </c>
      <c r="L401" s="127"/>
      <c r="M401" s="127"/>
      <c r="N401" s="127"/>
      <c r="O401" s="91">
        <f>Tabla2[[#This Row],[CANTIDAD APOYOS   LOGISTICOS, BIOMEDICOS
Y PRENSA ]]+Tabla2[[#This Row],[CLASIFICADORES ]]+Tabla2[[#This Row],[ENTRENADORES]]+Tabla2[[#This Row],[SUBTOTAL]]</f>
        <v>0</v>
      </c>
      <c r="S40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1" s="131"/>
      <c r="U401" s="131"/>
      <c r="V401" s="131"/>
      <c r="W401" s="131"/>
      <c r="X401" s="131"/>
      <c r="Y40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1" s="131"/>
      <c r="AA401" s="131"/>
      <c r="AB401" s="131"/>
      <c r="AC401" s="130">
        <f>Tabla2[[#This Row],[SUBTOTAL2]]+Tabla2[[#This Row],[SUBTOTAL3]]+Tabla2[[#This Row],[VALOR TOTAL DE ALOJAMIENTO]]+Tabla2[[#This Row],[VALOR TOTAL DE INSCRIPCIONES]]+Tabla2[[#This Row],[INDUMENTARIA DEPORTIVA]]</f>
        <v>0</v>
      </c>
      <c r="AD401">
        <f>Tabla2[[#This Row],[TOTA PARTICIPANTES ]]</f>
        <v>0</v>
      </c>
    </row>
    <row r="402" spans="1:30">
      <c r="A402" s="127"/>
      <c r="B402" s="1"/>
      <c r="C402" s="1"/>
      <c r="D402" s="127"/>
      <c r="E402" s="127"/>
      <c r="F402" s="1"/>
      <c r="G402" s="1"/>
      <c r="H402" s="127"/>
      <c r="I402" s="127"/>
      <c r="J402" s="127"/>
      <c r="K402" s="127">
        <f>Tabla2[[#This Row],[HOMBRES]]+Tabla2[[#This Row],[MUJERES]]</f>
        <v>0</v>
      </c>
      <c r="L402" s="127"/>
      <c r="M402" s="127"/>
      <c r="N402" s="127"/>
      <c r="O402" s="91">
        <f>Tabla2[[#This Row],[CANTIDAD APOYOS   LOGISTICOS, BIOMEDICOS
Y PRENSA ]]+Tabla2[[#This Row],[CLASIFICADORES ]]+Tabla2[[#This Row],[ENTRENADORES]]+Tabla2[[#This Row],[SUBTOTAL]]</f>
        <v>0</v>
      </c>
      <c r="S40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2" s="131"/>
      <c r="U402" s="131"/>
      <c r="V402" s="131"/>
      <c r="W402" s="131"/>
      <c r="X402" s="131"/>
      <c r="Y40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2" s="131"/>
      <c r="AA402" s="131"/>
      <c r="AB402" s="131"/>
      <c r="AC402" s="130">
        <f>Tabla2[[#This Row],[SUBTOTAL2]]+Tabla2[[#This Row],[SUBTOTAL3]]+Tabla2[[#This Row],[VALOR TOTAL DE ALOJAMIENTO]]+Tabla2[[#This Row],[VALOR TOTAL DE INSCRIPCIONES]]+Tabla2[[#This Row],[INDUMENTARIA DEPORTIVA]]</f>
        <v>0</v>
      </c>
      <c r="AD402">
        <f>Tabla2[[#This Row],[TOTA PARTICIPANTES ]]</f>
        <v>0</v>
      </c>
    </row>
    <row r="403" spans="1:30">
      <c r="A403" s="127"/>
      <c r="B403" s="1"/>
      <c r="C403" s="1"/>
      <c r="D403" s="127"/>
      <c r="E403" s="127"/>
      <c r="F403" s="1"/>
      <c r="G403" s="1"/>
      <c r="H403" s="127"/>
      <c r="I403" s="127"/>
      <c r="J403" s="127"/>
      <c r="K403" s="127">
        <f>Tabla2[[#This Row],[HOMBRES]]+Tabla2[[#This Row],[MUJERES]]</f>
        <v>0</v>
      </c>
      <c r="L403" s="127"/>
      <c r="M403" s="127"/>
      <c r="N403" s="127"/>
      <c r="O403" s="91">
        <f>Tabla2[[#This Row],[CANTIDAD APOYOS   LOGISTICOS, BIOMEDICOS
Y PRENSA ]]+Tabla2[[#This Row],[CLASIFICADORES ]]+Tabla2[[#This Row],[ENTRENADORES]]+Tabla2[[#This Row],[SUBTOTAL]]</f>
        <v>0</v>
      </c>
      <c r="S40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3" s="131"/>
      <c r="U403" s="131"/>
      <c r="V403" s="131"/>
      <c r="W403" s="131"/>
      <c r="X403" s="131"/>
      <c r="Y40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3" s="131"/>
      <c r="AA403" s="131"/>
      <c r="AB403" s="131"/>
      <c r="AC403" s="130">
        <f>Tabla2[[#This Row],[SUBTOTAL2]]+Tabla2[[#This Row],[SUBTOTAL3]]+Tabla2[[#This Row],[VALOR TOTAL DE ALOJAMIENTO]]+Tabla2[[#This Row],[VALOR TOTAL DE INSCRIPCIONES]]+Tabla2[[#This Row],[INDUMENTARIA DEPORTIVA]]</f>
        <v>0</v>
      </c>
      <c r="AD403">
        <f>Tabla2[[#This Row],[TOTA PARTICIPANTES ]]</f>
        <v>0</v>
      </c>
    </row>
    <row r="404" spans="1:30">
      <c r="A404" s="127"/>
      <c r="B404" s="1"/>
      <c r="C404" s="1"/>
      <c r="D404" s="127"/>
      <c r="E404" s="127"/>
      <c r="F404" s="1"/>
      <c r="G404" s="1"/>
      <c r="H404" s="127"/>
      <c r="I404" s="127"/>
      <c r="J404" s="127"/>
      <c r="K404" s="127">
        <f>Tabla2[[#This Row],[HOMBRES]]+Tabla2[[#This Row],[MUJERES]]</f>
        <v>0</v>
      </c>
      <c r="L404" s="127"/>
      <c r="M404" s="127"/>
      <c r="N404" s="127"/>
      <c r="O404" s="91">
        <f>Tabla2[[#This Row],[CANTIDAD APOYOS   LOGISTICOS, BIOMEDICOS
Y PRENSA ]]+Tabla2[[#This Row],[CLASIFICADORES ]]+Tabla2[[#This Row],[ENTRENADORES]]+Tabla2[[#This Row],[SUBTOTAL]]</f>
        <v>0</v>
      </c>
      <c r="S40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4" s="131"/>
      <c r="U404" s="131"/>
      <c r="V404" s="131"/>
      <c r="W404" s="131"/>
      <c r="X404" s="131"/>
      <c r="Y40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4" s="131"/>
      <c r="AA404" s="131"/>
      <c r="AB404" s="131"/>
      <c r="AC404" s="130">
        <f>Tabla2[[#This Row],[SUBTOTAL2]]+Tabla2[[#This Row],[SUBTOTAL3]]+Tabla2[[#This Row],[VALOR TOTAL DE ALOJAMIENTO]]+Tabla2[[#This Row],[VALOR TOTAL DE INSCRIPCIONES]]+Tabla2[[#This Row],[INDUMENTARIA DEPORTIVA]]</f>
        <v>0</v>
      </c>
      <c r="AD404">
        <f>Tabla2[[#This Row],[TOTA PARTICIPANTES ]]</f>
        <v>0</v>
      </c>
    </row>
    <row r="405" spans="1:30">
      <c r="A405" s="127"/>
      <c r="B405" s="1"/>
      <c r="C405" s="1"/>
      <c r="D405" s="127"/>
      <c r="E405" s="127"/>
      <c r="F405" s="1"/>
      <c r="G405" s="1"/>
      <c r="H405" s="127"/>
      <c r="I405" s="127"/>
      <c r="J405" s="127"/>
      <c r="K405" s="127">
        <f>Tabla2[[#This Row],[HOMBRES]]+Tabla2[[#This Row],[MUJERES]]</f>
        <v>0</v>
      </c>
      <c r="L405" s="127"/>
      <c r="M405" s="127"/>
      <c r="N405" s="127"/>
      <c r="O405" s="91">
        <f>Tabla2[[#This Row],[CANTIDAD APOYOS   LOGISTICOS, BIOMEDICOS
Y PRENSA ]]+Tabla2[[#This Row],[CLASIFICADORES ]]+Tabla2[[#This Row],[ENTRENADORES]]+Tabla2[[#This Row],[SUBTOTAL]]</f>
        <v>0</v>
      </c>
      <c r="S40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5" s="131"/>
      <c r="U405" s="131"/>
      <c r="V405" s="131"/>
      <c r="W405" s="131"/>
      <c r="X405" s="131"/>
      <c r="Y40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5" s="131"/>
      <c r="AA405" s="131"/>
      <c r="AB405" s="131"/>
      <c r="AC405" s="130">
        <f>Tabla2[[#This Row],[SUBTOTAL2]]+Tabla2[[#This Row],[SUBTOTAL3]]+Tabla2[[#This Row],[VALOR TOTAL DE ALOJAMIENTO]]+Tabla2[[#This Row],[VALOR TOTAL DE INSCRIPCIONES]]+Tabla2[[#This Row],[INDUMENTARIA DEPORTIVA]]</f>
        <v>0</v>
      </c>
      <c r="AD405">
        <f>Tabla2[[#This Row],[TOTA PARTICIPANTES ]]</f>
        <v>0</v>
      </c>
    </row>
    <row r="406" spans="1:30">
      <c r="A406" s="127"/>
      <c r="B406" s="1"/>
      <c r="C406" s="1"/>
      <c r="D406" s="127"/>
      <c r="E406" s="127"/>
      <c r="F406" s="1"/>
      <c r="G406" s="1"/>
      <c r="H406" s="127"/>
      <c r="I406" s="127"/>
      <c r="J406" s="127"/>
      <c r="K406" s="127">
        <f>Tabla2[[#This Row],[HOMBRES]]+Tabla2[[#This Row],[MUJERES]]</f>
        <v>0</v>
      </c>
      <c r="L406" s="127"/>
      <c r="M406" s="127"/>
      <c r="N406" s="127"/>
      <c r="O406" s="91">
        <f>Tabla2[[#This Row],[CANTIDAD APOYOS   LOGISTICOS, BIOMEDICOS
Y PRENSA ]]+Tabla2[[#This Row],[CLASIFICADORES ]]+Tabla2[[#This Row],[ENTRENADORES]]+Tabla2[[#This Row],[SUBTOTAL]]</f>
        <v>0</v>
      </c>
      <c r="S40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6" s="131"/>
      <c r="U406" s="131"/>
      <c r="V406" s="131"/>
      <c r="W406" s="131"/>
      <c r="X406" s="131"/>
      <c r="Y40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6" s="131"/>
      <c r="AA406" s="131"/>
      <c r="AB406" s="131"/>
      <c r="AC406" s="130">
        <f>Tabla2[[#This Row],[SUBTOTAL2]]+Tabla2[[#This Row],[SUBTOTAL3]]+Tabla2[[#This Row],[VALOR TOTAL DE ALOJAMIENTO]]+Tabla2[[#This Row],[VALOR TOTAL DE INSCRIPCIONES]]+Tabla2[[#This Row],[INDUMENTARIA DEPORTIVA]]</f>
        <v>0</v>
      </c>
      <c r="AD406">
        <f>Tabla2[[#This Row],[TOTA PARTICIPANTES ]]</f>
        <v>0</v>
      </c>
    </row>
    <row r="407" spans="1:30">
      <c r="A407" s="127"/>
      <c r="B407" s="1"/>
      <c r="C407" s="1"/>
      <c r="D407" s="127"/>
      <c r="E407" s="127"/>
      <c r="F407" s="1"/>
      <c r="G407" s="1"/>
      <c r="H407" s="127"/>
      <c r="I407" s="127"/>
      <c r="J407" s="127"/>
      <c r="K407" s="127">
        <f>Tabla2[[#This Row],[HOMBRES]]+Tabla2[[#This Row],[MUJERES]]</f>
        <v>0</v>
      </c>
      <c r="L407" s="127"/>
      <c r="M407" s="127"/>
      <c r="N407" s="127"/>
      <c r="O407" s="91">
        <f>Tabla2[[#This Row],[CANTIDAD APOYOS   LOGISTICOS, BIOMEDICOS
Y PRENSA ]]+Tabla2[[#This Row],[CLASIFICADORES ]]+Tabla2[[#This Row],[ENTRENADORES]]+Tabla2[[#This Row],[SUBTOTAL]]</f>
        <v>0</v>
      </c>
      <c r="S40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7" s="131"/>
      <c r="U407" s="131"/>
      <c r="V407" s="131"/>
      <c r="W407" s="131"/>
      <c r="X407" s="131"/>
      <c r="Y40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7" s="131"/>
      <c r="AA407" s="131"/>
      <c r="AB407" s="131"/>
      <c r="AC407" s="130">
        <f>Tabla2[[#This Row],[SUBTOTAL2]]+Tabla2[[#This Row],[SUBTOTAL3]]+Tabla2[[#This Row],[VALOR TOTAL DE ALOJAMIENTO]]+Tabla2[[#This Row],[VALOR TOTAL DE INSCRIPCIONES]]+Tabla2[[#This Row],[INDUMENTARIA DEPORTIVA]]</f>
        <v>0</v>
      </c>
      <c r="AD407">
        <f>Tabla2[[#This Row],[TOTA PARTICIPANTES ]]</f>
        <v>0</v>
      </c>
    </row>
    <row r="408" spans="1:30">
      <c r="A408" s="127"/>
      <c r="B408" s="1"/>
      <c r="C408" s="1"/>
      <c r="D408" s="127"/>
      <c r="E408" s="127"/>
      <c r="F408" s="1"/>
      <c r="G408" s="1"/>
      <c r="H408" s="127"/>
      <c r="I408" s="127"/>
      <c r="J408" s="127"/>
      <c r="K408" s="127">
        <f>Tabla2[[#This Row],[HOMBRES]]+Tabla2[[#This Row],[MUJERES]]</f>
        <v>0</v>
      </c>
      <c r="L408" s="127"/>
      <c r="M408" s="127"/>
      <c r="N408" s="127"/>
      <c r="O408" s="91">
        <f>Tabla2[[#This Row],[CANTIDAD APOYOS   LOGISTICOS, BIOMEDICOS
Y PRENSA ]]+Tabla2[[#This Row],[CLASIFICADORES ]]+Tabla2[[#This Row],[ENTRENADORES]]+Tabla2[[#This Row],[SUBTOTAL]]</f>
        <v>0</v>
      </c>
      <c r="S40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8" s="131"/>
      <c r="U408" s="131"/>
      <c r="V408" s="131"/>
      <c r="W408" s="131"/>
      <c r="X408" s="131"/>
      <c r="Y40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8" s="131"/>
      <c r="AA408" s="131"/>
      <c r="AB408" s="131"/>
      <c r="AC408" s="130">
        <f>Tabla2[[#This Row],[SUBTOTAL2]]+Tabla2[[#This Row],[SUBTOTAL3]]+Tabla2[[#This Row],[VALOR TOTAL DE ALOJAMIENTO]]+Tabla2[[#This Row],[VALOR TOTAL DE INSCRIPCIONES]]+Tabla2[[#This Row],[INDUMENTARIA DEPORTIVA]]</f>
        <v>0</v>
      </c>
      <c r="AD408">
        <f>Tabla2[[#This Row],[TOTA PARTICIPANTES ]]</f>
        <v>0</v>
      </c>
    </row>
    <row r="409" spans="1:30">
      <c r="A409" s="127"/>
      <c r="B409" s="1"/>
      <c r="C409" s="1"/>
      <c r="D409" s="127"/>
      <c r="E409" s="127"/>
      <c r="F409" s="1"/>
      <c r="G409" s="1"/>
      <c r="H409" s="127"/>
      <c r="I409" s="127"/>
      <c r="J409" s="127"/>
      <c r="K409" s="127">
        <f>Tabla2[[#This Row],[HOMBRES]]+Tabla2[[#This Row],[MUJERES]]</f>
        <v>0</v>
      </c>
      <c r="L409" s="127"/>
      <c r="M409" s="127"/>
      <c r="N409" s="127"/>
      <c r="O409" s="91">
        <f>Tabla2[[#This Row],[CANTIDAD APOYOS   LOGISTICOS, BIOMEDICOS
Y PRENSA ]]+Tabla2[[#This Row],[CLASIFICADORES ]]+Tabla2[[#This Row],[ENTRENADORES]]+Tabla2[[#This Row],[SUBTOTAL]]</f>
        <v>0</v>
      </c>
      <c r="S40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09" s="131"/>
      <c r="U409" s="131"/>
      <c r="V409" s="131"/>
      <c r="W409" s="131"/>
      <c r="X409" s="131"/>
      <c r="Y40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09" s="131"/>
      <c r="AA409" s="131"/>
      <c r="AB409" s="131"/>
      <c r="AC409" s="130">
        <f>Tabla2[[#This Row],[SUBTOTAL2]]+Tabla2[[#This Row],[SUBTOTAL3]]+Tabla2[[#This Row],[VALOR TOTAL DE ALOJAMIENTO]]+Tabla2[[#This Row],[VALOR TOTAL DE INSCRIPCIONES]]+Tabla2[[#This Row],[INDUMENTARIA DEPORTIVA]]</f>
        <v>0</v>
      </c>
      <c r="AD409">
        <f>Tabla2[[#This Row],[TOTA PARTICIPANTES ]]</f>
        <v>0</v>
      </c>
    </row>
    <row r="410" spans="1:30">
      <c r="A410" s="127"/>
      <c r="B410" s="1"/>
      <c r="C410" s="1"/>
      <c r="D410" s="127"/>
      <c r="E410" s="127"/>
      <c r="F410" s="1"/>
      <c r="G410" s="1"/>
      <c r="H410" s="127"/>
      <c r="I410" s="127"/>
      <c r="J410" s="127"/>
      <c r="K410" s="127">
        <f>Tabla2[[#This Row],[HOMBRES]]+Tabla2[[#This Row],[MUJERES]]</f>
        <v>0</v>
      </c>
      <c r="L410" s="127"/>
      <c r="M410" s="127"/>
      <c r="N410" s="127"/>
      <c r="O410" s="91">
        <f>Tabla2[[#This Row],[CANTIDAD APOYOS   LOGISTICOS, BIOMEDICOS
Y PRENSA ]]+Tabla2[[#This Row],[CLASIFICADORES ]]+Tabla2[[#This Row],[ENTRENADORES]]+Tabla2[[#This Row],[SUBTOTAL]]</f>
        <v>0</v>
      </c>
      <c r="S41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0" s="131"/>
      <c r="U410" s="131"/>
      <c r="V410" s="131"/>
      <c r="W410" s="131"/>
      <c r="X410" s="131"/>
      <c r="Y41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0" s="131"/>
      <c r="AA410" s="131"/>
      <c r="AB410" s="131"/>
      <c r="AC410" s="130">
        <f>Tabla2[[#This Row],[SUBTOTAL2]]+Tabla2[[#This Row],[SUBTOTAL3]]+Tabla2[[#This Row],[VALOR TOTAL DE ALOJAMIENTO]]+Tabla2[[#This Row],[VALOR TOTAL DE INSCRIPCIONES]]+Tabla2[[#This Row],[INDUMENTARIA DEPORTIVA]]</f>
        <v>0</v>
      </c>
      <c r="AD410">
        <f>Tabla2[[#This Row],[TOTA PARTICIPANTES ]]</f>
        <v>0</v>
      </c>
    </row>
    <row r="411" spans="1:30">
      <c r="A411" s="127"/>
      <c r="B411" s="1"/>
      <c r="C411" s="1"/>
      <c r="D411" s="127"/>
      <c r="E411" s="127"/>
      <c r="F411" s="1"/>
      <c r="G411" s="1"/>
      <c r="H411" s="127"/>
      <c r="I411" s="127"/>
      <c r="J411" s="127"/>
      <c r="K411" s="127">
        <f>Tabla2[[#This Row],[HOMBRES]]+Tabla2[[#This Row],[MUJERES]]</f>
        <v>0</v>
      </c>
      <c r="L411" s="127"/>
      <c r="M411" s="127"/>
      <c r="N411" s="127"/>
      <c r="O411" s="91">
        <f>Tabla2[[#This Row],[CANTIDAD APOYOS   LOGISTICOS, BIOMEDICOS
Y PRENSA ]]+Tabla2[[#This Row],[CLASIFICADORES ]]+Tabla2[[#This Row],[ENTRENADORES]]+Tabla2[[#This Row],[SUBTOTAL]]</f>
        <v>0</v>
      </c>
      <c r="S41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1" s="131"/>
      <c r="U411" s="131"/>
      <c r="V411" s="131"/>
      <c r="W411" s="131"/>
      <c r="X411" s="131"/>
      <c r="Y41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1" s="131"/>
      <c r="AA411" s="131"/>
      <c r="AB411" s="131"/>
      <c r="AC411" s="130">
        <f>Tabla2[[#This Row],[SUBTOTAL2]]+Tabla2[[#This Row],[SUBTOTAL3]]+Tabla2[[#This Row],[VALOR TOTAL DE ALOJAMIENTO]]+Tabla2[[#This Row],[VALOR TOTAL DE INSCRIPCIONES]]+Tabla2[[#This Row],[INDUMENTARIA DEPORTIVA]]</f>
        <v>0</v>
      </c>
      <c r="AD411">
        <f>Tabla2[[#This Row],[TOTA PARTICIPANTES ]]</f>
        <v>0</v>
      </c>
    </row>
    <row r="412" spans="1:30">
      <c r="A412" s="127"/>
      <c r="B412" s="1"/>
      <c r="C412" s="1"/>
      <c r="D412" s="127"/>
      <c r="E412" s="127"/>
      <c r="F412" s="1"/>
      <c r="G412" s="1"/>
      <c r="H412" s="127"/>
      <c r="I412" s="127"/>
      <c r="J412" s="127"/>
      <c r="K412" s="127">
        <f>Tabla2[[#This Row],[HOMBRES]]+Tabla2[[#This Row],[MUJERES]]</f>
        <v>0</v>
      </c>
      <c r="L412" s="127"/>
      <c r="M412" s="127"/>
      <c r="N412" s="127"/>
      <c r="O412" s="91">
        <f>Tabla2[[#This Row],[CANTIDAD APOYOS   LOGISTICOS, BIOMEDICOS
Y PRENSA ]]+Tabla2[[#This Row],[CLASIFICADORES ]]+Tabla2[[#This Row],[ENTRENADORES]]+Tabla2[[#This Row],[SUBTOTAL]]</f>
        <v>0</v>
      </c>
      <c r="S41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2" s="131"/>
      <c r="U412" s="131"/>
      <c r="V412" s="131"/>
      <c r="W412" s="131"/>
      <c r="X412" s="131"/>
      <c r="Y41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2" s="131"/>
      <c r="AA412" s="131"/>
      <c r="AB412" s="131"/>
      <c r="AC412" s="130">
        <f>Tabla2[[#This Row],[SUBTOTAL2]]+Tabla2[[#This Row],[SUBTOTAL3]]+Tabla2[[#This Row],[VALOR TOTAL DE ALOJAMIENTO]]+Tabla2[[#This Row],[VALOR TOTAL DE INSCRIPCIONES]]+Tabla2[[#This Row],[INDUMENTARIA DEPORTIVA]]</f>
        <v>0</v>
      </c>
      <c r="AD412">
        <f>Tabla2[[#This Row],[TOTA PARTICIPANTES ]]</f>
        <v>0</v>
      </c>
    </row>
    <row r="413" spans="1:30">
      <c r="A413" s="127"/>
      <c r="B413" s="1"/>
      <c r="C413" s="1"/>
      <c r="D413" s="127"/>
      <c r="E413" s="127"/>
      <c r="F413" s="1"/>
      <c r="G413" s="1"/>
      <c r="H413" s="127"/>
      <c r="I413" s="127"/>
      <c r="J413" s="127"/>
      <c r="K413" s="127">
        <f>Tabla2[[#This Row],[HOMBRES]]+Tabla2[[#This Row],[MUJERES]]</f>
        <v>0</v>
      </c>
      <c r="L413" s="127"/>
      <c r="M413" s="127"/>
      <c r="N413" s="127"/>
      <c r="O413" s="91">
        <f>Tabla2[[#This Row],[CANTIDAD APOYOS   LOGISTICOS, BIOMEDICOS
Y PRENSA ]]+Tabla2[[#This Row],[CLASIFICADORES ]]+Tabla2[[#This Row],[ENTRENADORES]]+Tabla2[[#This Row],[SUBTOTAL]]</f>
        <v>0</v>
      </c>
      <c r="S41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3" s="131"/>
      <c r="U413" s="131"/>
      <c r="V413" s="131"/>
      <c r="W413" s="131"/>
      <c r="X413" s="131"/>
      <c r="Y41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3" s="131"/>
      <c r="AA413" s="131"/>
      <c r="AB413" s="131"/>
      <c r="AC413" s="130">
        <f>Tabla2[[#This Row],[SUBTOTAL2]]+Tabla2[[#This Row],[SUBTOTAL3]]+Tabla2[[#This Row],[VALOR TOTAL DE ALOJAMIENTO]]+Tabla2[[#This Row],[VALOR TOTAL DE INSCRIPCIONES]]+Tabla2[[#This Row],[INDUMENTARIA DEPORTIVA]]</f>
        <v>0</v>
      </c>
      <c r="AD413">
        <f>Tabla2[[#This Row],[TOTA PARTICIPANTES ]]</f>
        <v>0</v>
      </c>
    </row>
    <row r="414" spans="1:30">
      <c r="A414" s="127"/>
      <c r="B414" s="1"/>
      <c r="C414" s="1"/>
      <c r="D414" s="127"/>
      <c r="E414" s="127"/>
      <c r="F414" s="1"/>
      <c r="G414" s="1"/>
      <c r="H414" s="127"/>
      <c r="I414" s="127"/>
      <c r="J414" s="127"/>
      <c r="K414" s="127">
        <f>Tabla2[[#This Row],[HOMBRES]]+Tabla2[[#This Row],[MUJERES]]</f>
        <v>0</v>
      </c>
      <c r="L414" s="127"/>
      <c r="M414" s="127"/>
      <c r="N414" s="127"/>
      <c r="O414" s="91">
        <f>Tabla2[[#This Row],[CANTIDAD APOYOS   LOGISTICOS, BIOMEDICOS
Y PRENSA ]]+Tabla2[[#This Row],[CLASIFICADORES ]]+Tabla2[[#This Row],[ENTRENADORES]]+Tabla2[[#This Row],[SUBTOTAL]]</f>
        <v>0</v>
      </c>
      <c r="S41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4" s="131"/>
      <c r="U414" s="131"/>
      <c r="V414" s="131"/>
      <c r="W414" s="131"/>
      <c r="X414" s="131"/>
      <c r="Y41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4" s="131"/>
      <c r="AA414" s="131"/>
      <c r="AB414" s="131"/>
      <c r="AC414" s="130">
        <f>Tabla2[[#This Row],[SUBTOTAL2]]+Tabla2[[#This Row],[SUBTOTAL3]]+Tabla2[[#This Row],[VALOR TOTAL DE ALOJAMIENTO]]+Tabla2[[#This Row],[VALOR TOTAL DE INSCRIPCIONES]]+Tabla2[[#This Row],[INDUMENTARIA DEPORTIVA]]</f>
        <v>0</v>
      </c>
      <c r="AD414">
        <f>Tabla2[[#This Row],[TOTA PARTICIPANTES ]]</f>
        <v>0</v>
      </c>
    </row>
    <row r="415" spans="1:30">
      <c r="A415" s="127"/>
      <c r="B415" s="1"/>
      <c r="C415" s="1"/>
      <c r="D415" s="127"/>
      <c r="E415" s="127"/>
      <c r="F415" s="1"/>
      <c r="G415" s="1"/>
      <c r="H415" s="127"/>
      <c r="I415" s="127"/>
      <c r="J415" s="127"/>
      <c r="K415" s="127">
        <f>Tabla2[[#This Row],[HOMBRES]]+Tabla2[[#This Row],[MUJERES]]</f>
        <v>0</v>
      </c>
      <c r="L415" s="127"/>
      <c r="M415" s="127"/>
      <c r="N415" s="127"/>
      <c r="O415" s="91">
        <f>Tabla2[[#This Row],[CANTIDAD APOYOS   LOGISTICOS, BIOMEDICOS
Y PRENSA ]]+Tabla2[[#This Row],[CLASIFICADORES ]]+Tabla2[[#This Row],[ENTRENADORES]]+Tabla2[[#This Row],[SUBTOTAL]]</f>
        <v>0</v>
      </c>
      <c r="S41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5" s="131"/>
      <c r="U415" s="131"/>
      <c r="V415" s="131"/>
      <c r="W415" s="131"/>
      <c r="X415" s="131"/>
      <c r="Y41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5" s="131"/>
      <c r="AA415" s="131"/>
      <c r="AB415" s="131"/>
      <c r="AC415" s="130">
        <f>Tabla2[[#This Row],[SUBTOTAL2]]+Tabla2[[#This Row],[SUBTOTAL3]]+Tabla2[[#This Row],[VALOR TOTAL DE ALOJAMIENTO]]+Tabla2[[#This Row],[VALOR TOTAL DE INSCRIPCIONES]]+Tabla2[[#This Row],[INDUMENTARIA DEPORTIVA]]</f>
        <v>0</v>
      </c>
      <c r="AD415">
        <f>Tabla2[[#This Row],[TOTA PARTICIPANTES ]]</f>
        <v>0</v>
      </c>
    </row>
    <row r="416" spans="1:30">
      <c r="A416" s="127"/>
      <c r="B416" s="1"/>
      <c r="C416" s="1"/>
      <c r="D416" s="127"/>
      <c r="E416" s="127"/>
      <c r="F416" s="1"/>
      <c r="G416" s="1"/>
      <c r="H416" s="127"/>
      <c r="I416" s="127"/>
      <c r="J416" s="127"/>
      <c r="K416" s="127">
        <f>Tabla2[[#This Row],[HOMBRES]]+Tabla2[[#This Row],[MUJERES]]</f>
        <v>0</v>
      </c>
      <c r="L416" s="127"/>
      <c r="M416" s="127"/>
      <c r="N416" s="127"/>
      <c r="O416" s="91">
        <f>Tabla2[[#This Row],[CANTIDAD APOYOS   LOGISTICOS, BIOMEDICOS
Y PRENSA ]]+Tabla2[[#This Row],[CLASIFICADORES ]]+Tabla2[[#This Row],[ENTRENADORES]]+Tabla2[[#This Row],[SUBTOTAL]]</f>
        <v>0</v>
      </c>
      <c r="S41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6" s="131"/>
      <c r="U416" s="131"/>
      <c r="V416" s="131"/>
      <c r="W416" s="131"/>
      <c r="X416" s="131"/>
      <c r="Y41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6" s="131"/>
      <c r="AA416" s="131"/>
      <c r="AB416" s="131"/>
      <c r="AC416" s="130">
        <f>Tabla2[[#This Row],[SUBTOTAL2]]+Tabla2[[#This Row],[SUBTOTAL3]]+Tabla2[[#This Row],[VALOR TOTAL DE ALOJAMIENTO]]+Tabla2[[#This Row],[VALOR TOTAL DE INSCRIPCIONES]]+Tabla2[[#This Row],[INDUMENTARIA DEPORTIVA]]</f>
        <v>0</v>
      </c>
      <c r="AD416">
        <f>Tabla2[[#This Row],[TOTA PARTICIPANTES ]]</f>
        <v>0</v>
      </c>
    </row>
    <row r="417" spans="1:30">
      <c r="A417" s="127"/>
      <c r="B417" s="1"/>
      <c r="C417" s="1"/>
      <c r="D417" s="127"/>
      <c r="E417" s="127"/>
      <c r="F417" s="1"/>
      <c r="G417" s="1"/>
      <c r="H417" s="127"/>
      <c r="I417" s="127"/>
      <c r="J417" s="127"/>
      <c r="K417" s="127">
        <f>Tabla2[[#This Row],[HOMBRES]]+Tabla2[[#This Row],[MUJERES]]</f>
        <v>0</v>
      </c>
      <c r="L417" s="127"/>
      <c r="M417" s="127"/>
      <c r="N417" s="127"/>
      <c r="O417" s="91">
        <f>Tabla2[[#This Row],[CANTIDAD APOYOS   LOGISTICOS, BIOMEDICOS
Y PRENSA ]]+Tabla2[[#This Row],[CLASIFICADORES ]]+Tabla2[[#This Row],[ENTRENADORES]]+Tabla2[[#This Row],[SUBTOTAL]]</f>
        <v>0</v>
      </c>
      <c r="S41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7" s="131"/>
      <c r="U417" s="131"/>
      <c r="V417" s="131"/>
      <c r="W417" s="131"/>
      <c r="X417" s="131"/>
      <c r="Y41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7" s="131"/>
      <c r="AA417" s="131"/>
      <c r="AB417" s="131"/>
      <c r="AC417" s="130">
        <f>Tabla2[[#This Row],[SUBTOTAL2]]+Tabla2[[#This Row],[SUBTOTAL3]]+Tabla2[[#This Row],[VALOR TOTAL DE ALOJAMIENTO]]+Tabla2[[#This Row],[VALOR TOTAL DE INSCRIPCIONES]]+Tabla2[[#This Row],[INDUMENTARIA DEPORTIVA]]</f>
        <v>0</v>
      </c>
      <c r="AD417">
        <f>Tabla2[[#This Row],[TOTA PARTICIPANTES ]]</f>
        <v>0</v>
      </c>
    </row>
    <row r="418" spans="1:30">
      <c r="A418" s="127"/>
      <c r="B418" s="1"/>
      <c r="C418" s="1"/>
      <c r="D418" s="127"/>
      <c r="E418" s="127"/>
      <c r="F418" s="1"/>
      <c r="G418" s="1"/>
      <c r="H418" s="127"/>
      <c r="I418" s="127"/>
      <c r="J418" s="127"/>
      <c r="K418" s="127">
        <f>Tabla2[[#This Row],[HOMBRES]]+Tabla2[[#This Row],[MUJERES]]</f>
        <v>0</v>
      </c>
      <c r="L418" s="127"/>
      <c r="M418" s="127"/>
      <c r="N418" s="127"/>
      <c r="O418" s="91">
        <f>Tabla2[[#This Row],[CANTIDAD APOYOS   LOGISTICOS, BIOMEDICOS
Y PRENSA ]]+Tabla2[[#This Row],[CLASIFICADORES ]]+Tabla2[[#This Row],[ENTRENADORES]]+Tabla2[[#This Row],[SUBTOTAL]]</f>
        <v>0</v>
      </c>
      <c r="S41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8" s="131"/>
      <c r="U418" s="131"/>
      <c r="V418" s="131"/>
      <c r="W418" s="131"/>
      <c r="X418" s="131"/>
      <c r="Y41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8" s="131"/>
      <c r="AA418" s="131"/>
      <c r="AB418" s="131"/>
      <c r="AC418" s="130">
        <f>Tabla2[[#This Row],[SUBTOTAL2]]+Tabla2[[#This Row],[SUBTOTAL3]]+Tabla2[[#This Row],[VALOR TOTAL DE ALOJAMIENTO]]+Tabla2[[#This Row],[VALOR TOTAL DE INSCRIPCIONES]]+Tabla2[[#This Row],[INDUMENTARIA DEPORTIVA]]</f>
        <v>0</v>
      </c>
      <c r="AD418">
        <f>Tabla2[[#This Row],[TOTA PARTICIPANTES ]]</f>
        <v>0</v>
      </c>
    </row>
    <row r="419" spans="1:30">
      <c r="A419" s="127"/>
      <c r="B419" s="1"/>
      <c r="C419" s="1"/>
      <c r="D419" s="127"/>
      <c r="E419" s="127"/>
      <c r="F419" s="1"/>
      <c r="G419" s="1"/>
      <c r="H419" s="127"/>
      <c r="I419" s="127"/>
      <c r="J419" s="127"/>
      <c r="K419" s="127">
        <f>Tabla2[[#This Row],[HOMBRES]]+Tabla2[[#This Row],[MUJERES]]</f>
        <v>0</v>
      </c>
      <c r="L419" s="127"/>
      <c r="M419" s="127"/>
      <c r="N419" s="127"/>
      <c r="O419" s="91">
        <f>Tabla2[[#This Row],[CANTIDAD APOYOS   LOGISTICOS, BIOMEDICOS
Y PRENSA ]]+Tabla2[[#This Row],[CLASIFICADORES ]]+Tabla2[[#This Row],[ENTRENADORES]]+Tabla2[[#This Row],[SUBTOTAL]]</f>
        <v>0</v>
      </c>
      <c r="S41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19" s="131"/>
      <c r="U419" s="131"/>
      <c r="V419" s="131"/>
      <c r="W419" s="131"/>
      <c r="X419" s="131"/>
      <c r="Y41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19" s="131"/>
      <c r="AA419" s="131"/>
      <c r="AB419" s="131"/>
      <c r="AC419" s="130">
        <f>Tabla2[[#This Row],[SUBTOTAL2]]+Tabla2[[#This Row],[SUBTOTAL3]]+Tabla2[[#This Row],[VALOR TOTAL DE ALOJAMIENTO]]+Tabla2[[#This Row],[VALOR TOTAL DE INSCRIPCIONES]]+Tabla2[[#This Row],[INDUMENTARIA DEPORTIVA]]</f>
        <v>0</v>
      </c>
      <c r="AD419">
        <f>Tabla2[[#This Row],[TOTA PARTICIPANTES ]]</f>
        <v>0</v>
      </c>
    </row>
    <row r="420" spans="1:30">
      <c r="A420" s="127"/>
      <c r="B420" s="1"/>
      <c r="C420" s="1"/>
      <c r="D420" s="127"/>
      <c r="E420" s="127"/>
      <c r="F420" s="1"/>
      <c r="G420" s="1"/>
      <c r="H420" s="127"/>
      <c r="I420" s="127"/>
      <c r="J420" s="127"/>
      <c r="K420" s="127">
        <f>Tabla2[[#This Row],[HOMBRES]]+Tabla2[[#This Row],[MUJERES]]</f>
        <v>0</v>
      </c>
      <c r="L420" s="127"/>
      <c r="M420" s="127"/>
      <c r="N420" s="127"/>
      <c r="O420" s="91">
        <f>Tabla2[[#This Row],[CANTIDAD APOYOS   LOGISTICOS, BIOMEDICOS
Y PRENSA ]]+Tabla2[[#This Row],[CLASIFICADORES ]]+Tabla2[[#This Row],[ENTRENADORES]]+Tabla2[[#This Row],[SUBTOTAL]]</f>
        <v>0</v>
      </c>
      <c r="S42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0" s="131"/>
      <c r="U420" s="131"/>
      <c r="V420" s="131"/>
      <c r="W420" s="131"/>
      <c r="X420" s="131"/>
      <c r="Y42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0" s="131"/>
      <c r="AA420" s="131"/>
      <c r="AB420" s="131"/>
      <c r="AC420" s="130">
        <f>Tabla2[[#This Row],[SUBTOTAL2]]+Tabla2[[#This Row],[SUBTOTAL3]]+Tabla2[[#This Row],[VALOR TOTAL DE ALOJAMIENTO]]+Tabla2[[#This Row],[VALOR TOTAL DE INSCRIPCIONES]]+Tabla2[[#This Row],[INDUMENTARIA DEPORTIVA]]</f>
        <v>0</v>
      </c>
      <c r="AD420">
        <f>Tabla2[[#This Row],[TOTA PARTICIPANTES ]]</f>
        <v>0</v>
      </c>
    </row>
    <row r="421" spans="1:30">
      <c r="A421" s="127"/>
      <c r="B421" s="1"/>
      <c r="C421" s="1"/>
      <c r="D421" s="127"/>
      <c r="E421" s="127"/>
      <c r="F421" s="1"/>
      <c r="G421" s="1"/>
      <c r="H421" s="127"/>
      <c r="I421" s="127"/>
      <c r="J421" s="127"/>
      <c r="K421" s="127">
        <f>Tabla2[[#This Row],[HOMBRES]]+Tabla2[[#This Row],[MUJERES]]</f>
        <v>0</v>
      </c>
      <c r="L421" s="127"/>
      <c r="M421" s="127"/>
      <c r="N421" s="127"/>
      <c r="O421" s="91">
        <f>Tabla2[[#This Row],[CANTIDAD APOYOS   LOGISTICOS, BIOMEDICOS
Y PRENSA ]]+Tabla2[[#This Row],[CLASIFICADORES ]]+Tabla2[[#This Row],[ENTRENADORES]]+Tabla2[[#This Row],[SUBTOTAL]]</f>
        <v>0</v>
      </c>
      <c r="S42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1" s="131"/>
      <c r="U421" s="131"/>
      <c r="V421" s="131"/>
      <c r="W421" s="131"/>
      <c r="X421" s="131"/>
      <c r="Y42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1" s="131"/>
      <c r="AA421" s="131"/>
      <c r="AB421" s="131"/>
      <c r="AC421" s="130">
        <f>Tabla2[[#This Row],[SUBTOTAL2]]+Tabla2[[#This Row],[SUBTOTAL3]]+Tabla2[[#This Row],[VALOR TOTAL DE ALOJAMIENTO]]+Tabla2[[#This Row],[VALOR TOTAL DE INSCRIPCIONES]]+Tabla2[[#This Row],[INDUMENTARIA DEPORTIVA]]</f>
        <v>0</v>
      </c>
      <c r="AD421">
        <f>Tabla2[[#This Row],[TOTA PARTICIPANTES ]]</f>
        <v>0</v>
      </c>
    </row>
    <row r="422" spans="1:30">
      <c r="A422" s="127"/>
      <c r="B422" s="1"/>
      <c r="C422" s="1"/>
      <c r="D422" s="127"/>
      <c r="E422" s="127"/>
      <c r="F422" s="1"/>
      <c r="G422" s="1"/>
      <c r="H422" s="127"/>
      <c r="I422" s="127"/>
      <c r="J422" s="127"/>
      <c r="K422" s="127">
        <f>Tabla2[[#This Row],[HOMBRES]]+Tabla2[[#This Row],[MUJERES]]</f>
        <v>0</v>
      </c>
      <c r="L422" s="127"/>
      <c r="M422" s="127"/>
      <c r="N422" s="127"/>
      <c r="O422" s="91">
        <f>Tabla2[[#This Row],[CANTIDAD APOYOS   LOGISTICOS, BIOMEDICOS
Y PRENSA ]]+Tabla2[[#This Row],[CLASIFICADORES ]]+Tabla2[[#This Row],[ENTRENADORES]]+Tabla2[[#This Row],[SUBTOTAL]]</f>
        <v>0</v>
      </c>
      <c r="S42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2" s="131"/>
      <c r="U422" s="131"/>
      <c r="V422" s="131"/>
      <c r="W422" s="131"/>
      <c r="X422" s="131"/>
      <c r="Y42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2" s="131"/>
      <c r="AA422" s="131"/>
      <c r="AB422" s="131"/>
      <c r="AC422" s="130">
        <f>Tabla2[[#This Row],[SUBTOTAL2]]+Tabla2[[#This Row],[SUBTOTAL3]]+Tabla2[[#This Row],[VALOR TOTAL DE ALOJAMIENTO]]+Tabla2[[#This Row],[VALOR TOTAL DE INSCRIPCIONES]]+Tabla2[[#This Row],[INDUMENTARIA DEPORTIVA]]</f>
        <v>0</v>
      </c>
      <c r="AD422">
        <f>Tabla2[[#This Row],[TOTA PARTICIPANTES ]]</f>
        <v>0</v>
      </c>
    </row>
    <row r="423" spans="1:30">
      <c r="A423" s="127"/>
      <c r="B423" s="1"/>
      <c r="C423" s="1"/>
      <c r="D423" s="127"/>
      <c r="E423" s="127"/>
      <c r="F423" s="1"/>
      <c r="G423" s="1"/>
      <c r="H423" s="127"/>
      <c r="I423" s="127"/>
      <c r="J423" s="127"/>
      <c r="K423" s="127">
        <f>Tabla2[[#This Row],[HOMBRES]]+Tabla2[[#This Row],[MUJERES]]</f>
        <v>0</v>
      </c>
      <c r="L423" s="127"/>
      <c r="M423" s="127"/>
      <c r="N423" s="127"/>
      <c r="O423" s="91">
        <f>Tabla2[[#This Row],[CANTIDAD APOYOS   LOGISTICOS, BIOMEDICOS
Y PRENSA ]]+Tabla2[[#This Row],[CLASIFICADORES ]]+Tabla2[[#This Row],[ENTRENADORES]]+Tabla2[[#This Row],[SUBTOTAL]]</f>
        <v>0</v>
      </c>
      <c r="S42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3" s="131"/>
      <c r="U423" s="131"/>
      <c r="V423" s="131"/>
      <c r="W423" s="131"/>
      <c r="X423" s="131"/>
      <c r="Y42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3" s="131"/>
      <c r="AA423" s="131"/>
      <c r="AB423" s="131"/>
      <c r="AC423" s="130">
        <f>Tabla2[[#This Row],[SUBTOTAL2]]+Tabla2[[#This Row],[SUBTOTAL3]]+Tabla2[[#This Row],[VALOR TOTAL DE ALOJAMIENTO]]+Tabla2[[#This Row],[VALOR TOTAL DE INSCRIPCIONES]]+Tabla2[[#This Row],[INDUMENTARIA DEPORTIVA]]</f>
        <v>0</v>
      </c>
      <c r="AD423">
        <f>Tabla2[[#This Row],[TOTA PARTICIPANTES ]]</f>
        <v>0</v>
      </c>
    </row>
    <row r="424" spans="1:30">
      <c r="A424" s="127"/>
      <c r="B424" s="1"/>
      <c r="C424" s="1"/>
      <c r="D424" s="127"/>
      <c r="E424" s="127"/>
      <c r="F424" s="1"/>
      <c r="G424" s="1"/>
      <c r="H424" s="127"/>
      <c r="I424" s="127"/>
      <c r="J424" s="127"/>
      <c r="K424" s="127">
        <f>Tabla2[[#This Row],[HOMBRES]]+Tabla2[[#This Row],[MUJERES]]</f>
        <v>0</v>
      </c>
      <c r="L424" s="127"/>
      <c r="M424" s="127"/>
      <c r="N424" s="127"/>
      <c r="O424" s="91">
        <f>Tabla2[[#This Row],[CANTIDAD APOYOS   LOGISTICOS, BIOMEDICOS
Y PRENSA ]]+Tabla2[[#This Row],[CLASIFICADORES ]]+Tabla2[[#This Row],[ENTRENADORES]]+Tabla2[[#This Row],[SUBTOTAL]]</f>
        <v>0</v>
      </c>
      <c r="S42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4" s="131"/>
      <c r="U424" s="131"/>
      <c r="V424" s="131"/>
      <c r="W424" s="131"/>
      <c r="X424" s="131"/>
      <c r="Y42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4" s="131"/>
      <c r="AA424" s="131"/>
      <c r="AB424" s="131"/>
      <c r="AC424" s="130">
        <f>Tabla2[[#This Row],[SUBTOTAL2]]+Tabla2[[#This Row],[SUBTOTAL3]]+Tabla2[[#This Row],[VALOR TOTAL DE ALOJAMIENTO]]+Tabla2[[#This Row],[VALOR TOTAL DE INSCRIPCIONES]]+Tabla2[[#This Row],[INDUMENTARIA DEPORTIVA]]</f>
        <v>0</v>
      </c>
      <c r="AD424">
        <f>Tabla2[[#This Row],[TOTA PARTICIPANTES ]]</f>
        <v>0</v>
      </c>
    </row>
    <row r="425" spans="1:30">
      <c r="A425" s="127"/>
      <c r="B425" s="1"/>
      <c r="C425" s="1"/>
      <c r="D425" s="127"/>
      <c r="E425" s="127"/>
      <c r="F425" s="1"/>
      <c r="G425" s="1"/>
      <c r="H425" s="127"/>
      <c r="I425" s="127"/>
      <c r="J425" s="127"/>
      <c r="K425" s="127">
        <f>Tabla2[[#This Row],[HOMBRES]]+Tabla2[[#This Row],[MUJERES]]</f>
        <v>0</v>
      </c>
      <c r="L425" s="127"/>
      <c r="M425" s="127"/>
      <c r="N425" s="127"/>
      <c r="O425" s="91">
        <f>Tabla2[[#This Row],[CANTIDAD APOYOS   LOGISTICOS, BIOMEDICOS
Y PRENSA ]]+Tabla2[[#This Row],[CLASIFICADORES ]]+Tabla2[[#This Row],[ENTRENADORES]]+Tabla2[[#This Row],[SUBTOTAL]]</f>
        <v>0</v>
      </c>
      <c r="S42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5" s="131"/>
      <c r="U425" s="131"/>
      <c r="V425" s="131"/>
      <c r="W425" s="131"/>
      <c r="X425" s="131"/>
      <c r="Y42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5" s="131"/>
      <c r="AA425" s="131"/>
      <c r="AB425" s="131"/>
      <c r="AC425" s="130">
        <f>Tabla2[[#This Row],[SUBTOTAL2]]+Tabla2[[#This Row],[SUBTOTAL3]]+Tabla2[[#This Row],[VALOR TOTAL DE ALOJAMIENTO]]+Tabla2[[#This Row],[VALOR TOTAL DE INSCRIPCIONES]]+Tabla2[[#This Row],[INDUMENTARIA DEPORTIVA]]</f>
        <v>0</v>
      </c>
      <c r="AD425">
        <f>Tabla2[[#This Row],[TOTA PARTICIPANTES ]]</f>
        <v>0</v>
      </c>
    </row>
    <row r="426" spans="1:30">
      <c r="A426" s="127"/>
      <c r="B426" s="1"/>
      <c r="C426" s="1"/>
      <c r="D426" s="127"/>
      <c r="E426" s="127"/>
      <c r="F426" s="1"/>
      <c r="G426" s="1"/>
      <c r="H426" s="127"/>
      <c r="I426" s="127"/>
      <c r="J426" s="127"/>
      <c r="K426" s="127">
        <f>Tabla2[[#This Row],[HOMBRES]]+Tabla2[[#This Row],[MUJERES]]</f>
        <v>0</v>
      </c>
      <c r="L426" s="127"/>
      <c r="M426" s="127"/>
      <c r="N426" s="127"/>
      <c r="O426" s="91">
        <f>Tabla2[[#This Row],[CANTIDAD APOYOS   LOGISTICOS, BIOMEDICOS
Y PRENSA ]]+Tabla2[[#This Row],[CLASIFICADORES ]]+Tabla2[[#This Row],[ENTRENADORES]]+Tabla2[[#This Row],[SUBTOTAL]]</f>
        <v>0</v>
      </c>
      <c r="S42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6" s="131"/>
      <c r="U426" s="131"/>
      <c r="V426" s="131"/>
      <c r="W426" s="131"/>
      <c r="X426" s="131"/>
      <c r="Y42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6" s="131"/>
      <c r="AA426" s="131"/>
      <c r="AB426" s="131"/>
      <c r="AC426" s="130">
        <f>Tabla2[[#This Row],[SUBTOTAL2]]+Tabla2[[#This Row],[SUBTOTAL3]]+Tabla2[[#This Row],[VALOR TOTAL DE ALOJAMIENTO]]+Tabla2[[#This Row],[VALOR TOTAL DE INSCRIPCIONES]]+Tabla2[[#This Row],[INDUMENTARIA DEPORTIVA]]</f>
        <v>0</v>
      </c>
      <c r="AD426">
        <f>Tabla2[[#This Row],[TOTA PARTICIPANTES ]]</f>
        <v>0</v>
      </c>
    </row>
    <row r="427" spans="1:30">
      <c r="A427" s="127"/>
      <c r="B427" s="1"/>
      <c r="C427" s="1"/>
      <c r="D427" s="127"/>
      <c r="E427" s="127"/>
      <c r="F427" s="1"/>
      <c r="G427" s="1"/>
      <c r="H427" s="127"/>
      <c r="I427" s="127"/>
      <c r="J427" s="127"/>
      <c r="K427" s="127">
        <f>Tabla2[[#This Row],[HOMBRES]]+Tabla2[[#This Row],[MUJERES]]</f>
        <v>0</v>
      </c>
      <c r="L427" s="127"/>
      <c r="M427" s="127"/>
      <c r="N427" s="127"/>
      <c r="O427" s="91">
        <f>Tabla2[[#This Row],[CANTIDAD APOYOS   LOGISTICOS, BIOMEDICOS
Y PRENSA ]]+Tabla2[[#This Row],[CLASIFICADORES ]]+Tabla2[[#This Row],[ENTRENADORES]]+Tabla2[[#This Row],[SUBTOTAL]]</f>
        <v>0</v>
      </c>
      <c r="S42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7" s="131"/>
      <c r="U427" s="131"/>
      <c r="V427" s="131"/>
      <c r="W427" s="131"/>
      <c r="X427" s="131"/>
      <c r="Y42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7" s="131"/>
      <c r="AA427" s="131"/>
      <c r="AB427" s="131"/>
      <c r="AC427" s="130">
        <f>Tabla2[[#This Row],[SUBTOTAL2]]+Tabla2[[#This Row],[SUBTOTAL3]]+Tabla2[[#This Row],[VALOR TOTAL DE ALOJAMIENTO]]+Tabla2[[#This Row],[VALOR TOTAL DE INSCRIPCIONES]]+Tabla2[[#This Row],[INDUMENTARIA DEPORTIVA]]</f>
        <v>0</v>
      </c>
      <c r="AD427">
        <f>Tabla2[[#This Row],[TOTA PARTICIPANTES ]]</f>
        <v>0</v>
      </c>
    </row>
    <row r="428" spans="1:30">
      <c r="A428" s="127"/>
      <c r="B428" s="1"/>
      <c r="C428" s="1"/>
      <c r="D428" s="127"/>
      <c r="E428" s="127"/>
      <c r="F428" s="1"/>
      <c r="G428" s="1"/>
      <c r="H428" s="127"/>
      <c r="I428" s="127"/>
      <c r="J428" s="127"/>
      <c r="K428" s="127">
        <f>Tabla2[[#This Row],[HOMBRES]]+Tabla2[[#This Row],[MUJERES]]</f>
        <v>0</v>
      </c>
      <c r="L428" s="127"/>
      <c r="M428" s="127"/>
      <c r="N428" s="127"/>
      <c r="O428" s="91">
        <f>Tabla2[[#This Row],[CANTIDAD APOYOS   LOGISTICOS, BIOMEDICOS
Y PRENSA ]]+Tabla2[[#This Row],[CLASIFICADORES ]]+Tabla2[[#This Row],[ENTRENADORES]]+Tabla2[[#This Row],[SUBTOTAL]]</f>
        <v>0</v>
      </c>
      <c r="S42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8" s="131"/>
      <c r="U428" s="131"/>
      <c r="V428" s="131"/>
      <c r="W428" s="131"/>
      <c r="X428" s="131"/>
      <c r="Y42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8" s="131"/>
      <c r="AA428" s="131"/>
      <c r="AB428" s="131"/>
      <c r="AC428" s="130">
        <f>Tabla2[[#This Row],[SUBTOTAL2]]+Tabla2[[#This Row],[SUBTOTAL3]]+Tabla2[[#This Row],[VALOR TOTAL DE ALOJAMIENTO]]+Tabla2[[#This Row],[VALOR TOTAL DE INSCRIPCIONES]]+Tabla2[[#This Row],[INDUMENTARIA DEPORTIVA]]</f>
        <v>0</v>
      </c>
      <c r="AD428">
        <f>Tabla2[[#This Row],[TOTA PARTICIPANTES ]]</f>
        <v>0</v>
      </c>
    </row>
    <row r="429" spans="1:30">
      <c r="A429" s="127"/>
      <c r="B429" s="1"/>
      <c r="C429" s="1"/>
      <c r="D429" s="127"/>
      <c r="E429" s="127"/>
      <c r="F429" s="1"/>
      <c r="G429" s="1"/>
      <c r="H429" s="127"/>
      <c r="I429" s="127"/>
      <c r="J429" s="127"/>
      <c r="K429" s="127">
        <f>Tabla2[[#This Row],[HOMBRES]]+Tabla2[[#This Row],[MUJERES]]</f>
        <v>0</v>
      </c>
      <c r="L429" s="127"/>
      <c r="M429" s="127"/>
      <c r="N429" s="127"/>
      <c r="O429" s="91">
        <f>Tabla2[[#This Row],[CANTIDAD APOYOS   LOGISTICOS, BIOMEDICOS
Y PRENSA ]]+Tabla2[[#This Row],[CLASIFICADORES ]]+Tabla2[[#This Row],[ENTRENADORES]]+Tabla2[[#This Row],[SUBTOTAL]]</f>
        <v>0</v>
      </c>
      <c r="S42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29" s="131"/>
      <c r="U429" s="131"/>
      <c r="V429" s="131"/>
      <c r="W429" s="131"/>
      <c r="X429" s="131"/>
      <c r="Y42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29" s="131"/>
      <c r="AA429" s="131"/>
      <c r="AB429" s="131"/>
      <c r="AC429" s="130">
        <f>Tabla2[[#This Row],[SUBTOTAL2]]+Tabla2[[#This Row],[SUBTOTAL3]]+Tabla2[[#This Row],[VALOR TOTAL DE ALOJAMIENTO]]+Tabla2[[#This Row],[VALOR TOTAL DE INSCRIPCIONES]]+Tabla2[[#This Row],[INDUMENTARIA DEPORTIVA]]</f>
        <v>0</v>
      </c>
      <c r="AD429">
        <f>Tabla2[[#This Row],[TOTA PARTICIPANTES ]]</f>
        <v>0</v>
      </c>
    </row>
    <row r="430" spans="1:30">
      <c r="A430" s="127"/>
      <c r="B430" s="1"/>
      <c r="C430" s="1"/>
      <c r="D430" s="127"/>
      <c r="E430" s="127"/>
      <c r="F430" s="1"/>
      <c r="G430" s="1"/>
      <c r="H430" s="127"/>
      <c r="I430" s="127"/>
      <c r="J430" s="127"/>
      <c r="K430" s="127">
        <f>Tabla2[[#This Row],[HOMBRES]]+Tabla2[[#This Row],[MUJERES]]</f>
        <v>0</v>
      </c>
      <c r="L430" s="127"/>
      <c r="M430" s="127"/>
      <c r="N430" s="127"/>
      <c r="O430" s="91">
        <f>Tabla2[[#This Row],[CANTIDAD APOYOS   LOGISTICOS, BIOMEDICOS
Y PRENSA ]]+Tabla2[[#This Row],[CLASIFICADORES ]]+Tabla2[[#This Row],[ENTRENADORES]]+Tabla2[[#This Row],[SUBTOTAL]]</f>
        <v>0</v>
      </c>
      <c r="S43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0" s="131"/>
      <c r="U430" s="131"/>
      <c r="V430" s="131"/>
      <c r="W430" s="131"/>
      <c r="X430" s="131"/>
      <c r="Y43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0" s="131"/>
      <c r="AA430" s="131"/>
      <c r="AB430" s="131"/>
      <c r="AC430" s="130">
        <f>Tabla2[[#This Row],[SUBTOTAL2]]+Tabla2[[#This Row],[SUBTOTAL3]]+Tabla2[[#This Row],[VALOR TOTAL DE ALOJAMIENTO]]+Tabla2[[#This Row],[VALOR TOTAL DE INSCRIPCIONES]]+Tabla2[[#This Row],[INDUMENTARIA DEPORTIVA]]</f>
        <v>0</v>
      </c>
      <c r="AD430">
        <f>Tabla2[[#This Row],[TOTA PARTICIPANTES ]]</f>
        <v>0</v>
      </c>
    </row>
    <row r="431" spans="1:30">
      <c r="A431" s="127"/>
      <c r="B431" s="1"/>
      <c r="C431" s="1"/>
      <c r="D431" s="127"/>
      <c r="E431" s="127"/>
      <c r="F431" s="1"/>
      <c r="G431" s="1"/>
      <c r="H431" s="127"/>
      <c r="I431" s="127"/>
      <c r="J431" s="127"/>
      <c r="K431" s="127">
        <f>Tabla2[[#This Row],[HOMBRES]]+Tabla2[[#This Row],[MUJERES]]</f>
        <v>0</v>
      </c>
      <c r="L431" s="127"/>
      <c r="M431" s="127"/>
      <c r="N431" s="127"/>
      <c r="O431" s="91">
        <f>Tabla2[[#This Row],[CANTIDAD APOYOS   LOGISTICOS, BIOMEDICOS
Y PRENSA ]]+Tabla2[[#This Row],[CLASIFICADORES ]]+Tabla2[[#This Row],[ENTRENADORES]]+Tabla2[[#This Row],[SUBTOTAL]]</f>
        <v>0</v>
      </c>
      <c r="S43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1" s="131"/>
      <c r="U431" s="131"/>
      <c r="V431" s="131"/>
      <c r="W431" s="131"/>
      <c r="X431" s="131"/>
      <c r="Y43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1" s="131"/>
      <c r="AA431" s="131"/>
      <c r="AB431" s="131"/>
      <c r="AC431" s="130">
        <f>Tabla2[[#This Row],[SUBTOTAL2]]+Tabla2[[#This Row],[SUBTOTAL3]]+Tabla2[[#This Row],[VALOR TOTAL DE ALOJAMIENTO]]+Tabla2[[#This Row],[VALOR TOTAL DE INSCRIPCIONES]]+Tabla2[[#This Row],[INDUMENTARIA DEPORTIVA]]</f>
        <v>0</v>
      </c>
      <c r="AD431">
        <f>Tabla2[[#This Row],[TOTA PARTICIPANTES ]]</f>
        <v>0</v>
      </c>
    </row>
    <row r="432" spans="1:30">
      <c r="A432" s="127"/>
      <c r="B432" s="1"/>
      <c r="C432" s="1"/>
      <c r="D432" s="127"/>
      <c r="E432" s="127"/>
      <c r="F432" s="1"/>
      <c r="G432" s="1"/>
      <c r="H432" s="127"/>
      <c r="I432" s="127"/>
      <c r="J432" s="127"/>
      <c r="K432" s="127">
        <f>Tabla2[[#This Row],[HOMBRES]]+Tabla2[[#This Row],[MUJERES]]</f>
        <v>0</v>
      </c>
      <c r="L432" s="127"/>
      <c r="M432" s="127"/>
      <c r="N432" s="127"/>
      <c r="O432" s="91">
        <f>Tabla2[[#This Row],[CANTIDAD APOYOS   LOGISTICOS, BIOMEDICOS
Y PRENSA ]]+Tabla2[[#This Row],[CLASIFICADORES ]]+Tabla2[[#This Row],[ENTRENADORES]]+Tabla2[[#This Row],[SUBTOTAL]]</f>
        <v>0</v>
      </c>
      <c r="S43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2" s="131"/>
      <c r="U432" s="131"/>
      <c r="V432" s="131"/>
      <c r="W432" s="131"/>
      <c r="X432" s="131"/>
      <c r="Y43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2" s="131"/>
      <c r="AA432" s="131"/>
      <c r="AB432" s="131"/>
      <c r="AC432" s="130">
        <f>Tabla2[[#This Row],[SUBTOTAL2]]+Tabla2[[#This Row],[SUBTOTAL3]]+Tabla2[[#This Row],[VALOR TOTAL DE ALOJAMIENTO]]+Tabla2[[#This Row],[VALOR TOTAL DE INSCRIPCIONES]]+Tabla2[[#This Row],[INDUMENTARIA DEPORTIVA]]</f>
        <v>0</v>
      </c>
      <c r="AD432">
        <f>Tabla2[[#This Row],[TOTA PARTICIPANTES ]]</f>
        <v>0</v>
      </c>
    </row>
    <row r="433" spans="1:30">
      <c r="A433" s="127"/>
      <c r="B433" s="1"/>
      <c r="C433" s="1"/>
      <c r="D433" s="127"/>
      <c r="E433" s="127"/>
      <c r="F433" s="1"/>
      <c r="G433" s="1"/>
      <c r="H433" s="127"/>
      <c r="I433" s="127"/>
      <c r="J433" s="127"/>
      <c r="K433" s="127">
        <f>Tabla2[[#This Row],[HOMBRES]]+Tabla2[[#This Row],[MUJERES]]</f>
        <v>0</v>
      </c>
      <c r="L433" s="127"/>
      <c r="M433" s="127"/>
      <c r="N433" s="127"/>
      <c r="O433" s="91">
        <f>Tabla2[[#This Row],[CANTIDAD APOYOS   LOGISTICOS, BIOMEDICOS
Y PRENSA ]]+Tabla2[[#This Row],[CLASIFICADORES ]]+Tabla2[[#This Row],[ENTRENADORES]]+Tabla2[[#This Row],[SUBTOTAL]]</f>
        <v>0</v>
      </c>
      <c r="S43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3" s="131"/>
      <c r="U433" s="131"/>
      <c r="V433" s="131"/>
      <c r="W433" s="131"/>
      <c r="X433" s="131"/>
      <c r="Y43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3" s="131"/>
      <c r="AA433" s="131"/>
      <c r="AB433" s="131"/>
      <c r="AC433" s="130">
        <f>Tabla2[[#This Row],[SUBTOTAL2]]+Tabla2[[#This Row],[SUBTOTAL3]]+Tabla2[[#This Row],[VALOR TOTAL DE ALOJAMIENTO]]+Tabla2[[#This Row],[VALOR TOTAL DE INSCRIPCIONES]]+Tabla2[[#This Row],[INDUMENTARIA DEPORTIVA]]</f>
        <v>0</v>
      </c>
      <c r="AD433">
        <f>Tabla2[[#This Row],[TOTA PARTICIPANTES ]]</f>
        <v>0</v>
      </c>
    </row>
    <row r="434" spans="1:30">
      <c r="A434" s="127"/>
      <c r="B434" s="1"/>
      <c r="C434" s="1"/>
      <c r="D434" s="127"/>
      <c r="E434" s="127"/>
      <c r="F434" s="1"/>
      <c r="G434" s="1"/>
      <c r="H434" s="127"/>
      <c r="I434" s="127"/>
      <c r="J434" s="127"/>
      <c r="K434" s="127">
        <f>Tabla2[[#This Row],[HOMBRES]]+Tabla2[[#This Row],[MUJERES]]</f>
        <v>0</v>
      </c>
      <c r="L434" s="127"/>
      <c r="M434" s="127"/>
      <c r="N434" s="127"/>
      <c r="O434" s="91">
        <f>Tabla2[[#This Row],[CANTIDAD APOYOS   LOGISTICOS, BIOMEDICOS
Y PRENSA ]]+Tabla2[[#This Row],[CLASIFICADORES ]]+Tabla2[[#This Row],[ENTRENADORES]]+Tabla2[[#This Row],[SUBTOTAL]]</f>
        <v>0</v>
      </c>
      <c r="S43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4" s="131"/>
      <c r="U434" s="131"/>
      <c r="V434" s="131"/>
      <c r="W434" s="131"/>
      <c r="X434" s="131"/>
      <c r="Y43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4" s="131"/>
      <c r="AA434" s="131"/>
      <c r="AB434" s="131"/>
      <c r="AC434" s="130">
        <f>Tabla2[[#This Row],[SUBTOTAL2]]+Tabla2[[#This Row],[SUBTOTAL3]]+Tabla2[[#This Row],[VALOR TOTAL DE ALOJAMIENTO]]+Tabla2[[#This Row],[VALOR TOTAL DE INSCRIPCIONES]]+Tabla2[[#This Row],[INDUMENTARIA DEPORTIVA]]</f>
        <v>0</v>
      </c>
      <c r="AD434">
        <f>Tabla2[[#This Row],[TOTA PARTICIPANTES ]]</f>
        <v>0</v>
      </c>
    </row>
    <row r="435" spans="1:30">
      <c r="A435" s="127"/>
      <c r="B435" s="1"/>
      <c r="C435" s="1"/>
      <c r="D435" s="127"/>
      <c r="E435" s="127"/>
      <c r="F435" s="1"/>
      <c r="G435" s="1"/>
      <c r="H435" s="127"/>
      <c r="I435" s="127"/>
      <c r="J435" s="127"/>
      <c r="K435" s="127">
        <f>Tabla2[[#This Row],[HOMBRES]]+Tabla2[[#This Row],[MUJERES]]</f>
        <v>0</v>
      </c>
      <c r="L435" s="127"/>
      <c r="M435" s="127"/>
      <c r="N435" s="127"/>
      <c r="O435" s="91">
        <f>Tabla2[[#This Row],[CANTIDAD APOYOS   LOGISTICOS, BIOMEDICOS
Y PRENSA ]]+Tabla2[[#This Row],[CLASIFICADORES ]]+Tabla2[[#This Row],[ENTRENADORES]]+Tabla2[[#This Row],[SUBTOTAL]]</f>
        <v>0</v>
      </c>
      <c r="S43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5" s="131"/>
      <c r="U435" s="131"/>
      <c r="V435" s="131"/>
      <c r="W435" s="131"/>
      <c r="X435" s="131"/>
      <c r="Y43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5" s="131"/>
      <c r="AA435" s="131"/>
      <c r="AB435" s="131"/>
      <c r="AC435" s="130">
        <f>Tabla2[[#This Row],[SUBTOTAL2]]+Tabla2[[#This Row],[SUBTOTAL3]]+Tabla2[[#This Row],[VALOR TOTAL DE ALOJAMIENTO]]+Tabla2[[#This Row],[VALOR TOTAL DE INSCRIPCIONES]]+Tabla2[[#This Row],[INDUMENTARIA DEPORTIVA]]</f>
        <v>0</v>
      </c>
      <c r="AD435">
        <f>Tabla2[[#This Row],[TOTA PARTICIPANTES ]]</f>
        <v>0</v>
      </c>
    </row>
    <row r="436" spans="1:30">
      <c r="A436" s="127"/>
      <c r="B436" s="1"/>
      <c r="C436" s="1"/>
      <c r="D436" s="127"/>
      <c r="E436" s="127"/>
      <c r="F436" s="1"/>
      <c r="G436" s="1"/>
      <c r="H436" s="127"/>
      <c r="I436" s="127"/>
      <c r="J436" s="127"/>
      <c r="K436" s="127">
        <f>Tabla2[[#This Row],[HOMBRES]]+Tabla2[[#This Row],[MUJERES]]</f>
        <v>0</v>
      </c>
      <c r="L436" s="127"/>
      <c r="M436" s="127"/>
      <c r="N436" s="127"/>
      <c r="O436" s="91">
        <f>Tabla2[[#This Row],[CANTIDAD APOYOS   LOGISTICOS, BIOMEDICOS
Y PRENSA ]]+Tabla2[[#This Row],[CLASIFICADORES ]]+Tabla2[[#This Row],[ENTRENADORES]]+Tabla2[[#This Row],[SUBTOTAL]]</f>
        <v>0</v>
      </c>
      <c r="S43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6" s="131"/>
      <c r="U436" s="131"/>
      <c r="V436" s="131"/>
      <c r="W436" s="131"/>
      <c r="X436" s="131"/>
      <c r="Y43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6" s="131"/>
      <c r="AA436" s="131"/>
      <c r="AB436" s="131"/>
      <c r="AC436" s="130">
        <f>Tabla2[[#This Row],[SUBTOTAL2]]+Tabla2[[#This Row],[SUBTOTAL3]]+Tabla2[[#This Row],[VALOR TOTAL DE ALOJAMIENTO]]+Tabla2[[#This Row],[VALOR TOTAL DE INSCRIPCIONES]]+Tabla2[[#This Row],[INDUMENTARIA DEPORTIVA]]</f>
        <v>0</v>
      </c>
      <c r="AD436">
        <f>Tabla2[[#This Row],[TOTA PARTICIPANTES ]]</f>
        <v>0</v>
      </c>
    </row>
    <row r="437" spans="1:30">
      <c r="A437" s="127"/>
      <c r="B437" s="1"/>
      <c r="C437" s="1"/>
      <c r="D437" s="127"/>
      <c r="E437" s="127"/>
      <c r="F437" s="1"/>
      <c r="G437" s="1"/>
      <c r="H437" s="127"/>
      <c r="I437" s="127"/>
      <c r="J437" s="127"/>
      <c r="K437" s="127">
        <f>Tabla2[[#This Row],[HOMBRES]]+Tabla2[[#This Row],[MUJERES]]</f>
        <v>0</v>
      </c>
      <c r="L437" s="127"/>
      <c r="M437" s="127"/>
      <c r="N437" s="127"/>
      <c r="O437" s="91">
        <f>Tabla2[[#This Row],[CANTIDAD APOYOS   LOGISTICOS, BIOMEDICOS
Y PRENSA ]]+Tabla2[[#This Row],[CLASIFICADORES ]]+Tabla2[[#This Row],[ENTRENADORES]]+Tabla2[[#This Row],[SUBTOTAL]]</f>
        <v>0</v>
      </c>
      <c r="S43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7" s="131"/>
      <c r="U437" s="131"/>
      <c r="V437" s="131"/>
      <c r="W437" s="131"/>
      <c r="X437" s="131"/>
      <c r="Y43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7" s="131"/>
      <c r="AA437" s="131"/>
      <c r="AB437" s="131"/>
      <c r="AC437" s="130">
        <f>Tabla2[[#This Row],[SUBTOTAL2]]+Tabla2[[#This Row],[SUBTOTAL3]]+Tabla2[[#This Row],[VALOR TOTAL DE ALOJAMIENTO]]+Tabla2[[#This Row],[VALOR TOTAL DE INSCRIPCIONES]]+Tabla2[[#This Row],[INDUMENTARIA DEPORTIVA]]</f>
        <v>0</v>
      </c>
      <c r="AD437">
        <f>Tabla2[[#This Row],[TOTA PARTICIPANTES ]]</f>
        <v>0</v>
      </c>
    </row>
    <row r="438" spans="1:30">
      <c r="A438" s="127"/>
      <c r="B438" s="1"/>
      <c r="C438" s="1"/>
      <c r="D438" s="127"/>
      <c r="E438" s="127"/>
      <c r="F438" s="1"/>
      <c r="G438" s="1"/>
      <c r="H438" s="127"/>
      <c r="I438" s="127"/>
      <c r="J438" s="127"/>
      <c r="K438" s="127">
        <f>Tabla2[[#This Row],[HOMBRES]]+Tabla2[[#This Row],[MUJERES]]</f>
        <v>0</v>
      </c>
      <c r="L438" s="127"/>
      <c r="M438" s="127"/>
      <c r="N438" s="127"/>
      <c r="O438" s="91">
        <f>Tabla2[[#This Row],[CANTIDAD APOYOS   LOGISTICOS, BIOMEDICOS
Y PRENSA ]]+Tabla2[[#This Row],[CLASIFICADORES ]]+Tabla2[[#This Row],[ENTRENADORES]]+Tabla2[[#This Row],[SUBTOTAL]]</f>
        <v>0</v>
      </c>
      <c r="S43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8" s="131"/>
      <c r="U438" s="131"/>
      <c r="V438" s="131"/>
      <c r="W438" s="131"/>
      <c r="X438" s="131"/>
      <c r="Y43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8" s="131"/>
      <c r="AA438" s="131"/>
      <c r="AB438" s="131"/>
      <c r="AC438" s="130">
        <f>Tabla2[[#This Row],[SUBTOTAL2]]+Tabla2[[#This Row],[SUBTOTAL3]]+Tabla2[[#This Row],[VALOR TOTAL DE ALOJAMIENTO]]+Tabla2[[#This Row],[VALOR TOTAL DE INSCRIPCIONES]]+Tabla2[[#This Row],[INDUMENTARIA DEPORTIVA]]</f>
        <v>0</v>
      </c>
      <c r="AD438">
        <f>Tabla2[[#This Row],[TOTA PARTICIPANTES ]]</f>
        <v>0</v>
      </c>
    </row>
    <row r="439" spans="1:30">
      <c r="A439" s="127"/>
      <c r="B439" s="1"/>
      <c r="C439" s="1"/>
      <c r="D439" s="127"/>
      <c r="E439" s="127"/>
      <c r="F439" s="1"/>
      <c r="G439" s="1"/>
      <c r="H439" s="127"/>
      <c r="I439" s="127"/>
      <c r="J439" s="127"/>
      <c r="K439" s="127">
        <f>Tabla2[[#This Row],[HOMBRES]]+Tabla2[[#This Row],[MUJERES]]</f>
        <v>0</v>
      </c>
      <c r="L439" s="127"/>
      <c r="M439" s="127"/>
      <c r="N439" s="127"/>
      <c r="O439" s="91">
        <f>Tabla2[[#This Row],[CANTIDAD APOYOS   LOGISTICOS, BIOMEDICOS
Y PRENSA ]]+Tabla2[[#This Row],[CLASIFICADORES ]]+Tabla2[[#This Row],[ENTRENADORES]]+Tabla2[[#This Row],[SUBTOTAL]]</f>
        <v>0</v>
      </c>
      <c r="S43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39" s="131"/>
      <c r="U439" s="131"/>
      <c r="V439" s="131"/>
      <c r="W439" s="131"/>
      <c r="X439" s="131"/>
      <c r="Y43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39" s="131"/>
      <c r="AA439" s="131"/>
      <c r="AB439" s="131"/>
      <c r="AC439" s="130">
        <f>Tabla2[[#This Row],[SUBTOTAL2]]+Tabla2[[#This Row],[SUBTOTAL3]]+Tabla2[[#This Row],[VALOR TOTAL DE ALOJAMIENTO]]+Tabla2[[#This Row],[VALOR TOTAL DE INSCRIPCIONES]]+Tabla2[[#This Row],[INDUMENTARIA DEPORTIVA]]</f>
        <v>0</v>
      </c>
      <c r="AD439">
        <f>Tabla2[[#This Row],[TOTA PARTICIPANTES ]]</f>
        <v>0</v>
      </c>
    </row>
    <row r="440" spans="1:30">
      <c r="A440" s="127"/>
      <c r="B440" s="1"/>
      <c r="C440" s="1"/>
      <c r="D440" s="127"/>
      <c r="E440" s="127"/>
      <c r="F440" s="1"/>
      <c r="G440" s="1"/>
      <c r="H440" s="127"/>
      <c r="I440" s="127"/>
      <c r="J440" s="127"/>
      <c r="K440" s="127">
        <f>Tabla2[[#This Row],[HOMBRES]]+Tabla2[[#This Row],[MUJERES]]</f>
        <v>0</v>
      </c>
      <c r="L440" s="127"/>
      <c r="M440" s="127"/>
      <c r="N440" s="127"/>
      <c r="O440" s="91">
        <f>Tabla2[[#This Row],[CANTIDAD APOYOS   LOGISTICOS, BIOMEDICOS
Y PRENSA ]]+Tabla2[[#This Row],[CLASIFICADORES ]]+Tabla2[[#This Row],[ENTRENADORES]]+Tabla2[[#This Row],[SUBTOTAL]]</f>
        <v>0</v>
      </c>
      <c r="S44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0" s="131"/>
      <c r="U440" s="131"/>
      <c r="V440" s="131"/>
      <c r="W440" s="131"/>
      <c r="X440" s="131"/>
      <c r="Y44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0" s="131"/>
      <c r="AA440" s="131"/>
      <c r="AB440" s="131"/>
      <c r="AC440" s="130">
        <f>Tabla2[[#This Row],[SUBTOTAL2]]+Tabla2[[#This Row],[SUBTOTAL3]]+Tabla2[[#This Row],[VALOR TOTAL DE ALOJAMIENTO]]+Tabla2[[#This Row],[VALOR TOTAL DE INSCRIPCIONES]]+Tabla2[[#This Row],[INDUMENTARIA DEPORTIVA]]</f>
        <v>0</v>
      </c>
      <c r="AD440">
        <f>Tabla2[[#This Row],[TOTA PARTICIPANTES ]]</f>
        <v>0</v>
      </c>
    </row>
    <row r="441" spans="1:30">
      <c r="A441" s="127"/>
      <c r="B441" s="1"/>
      <c r="C441" s="1"/>
      <c r="D441" s="127"/>
      <c r="E441" s="127"/>
      <c r="F441" s="1"/>
      <c r="G441" s="1"/>
      <c r="H441" s="127"/>
      <c r="I441" s="127"/>
      <c r="J441" s="127"/>
      <c r="K441" s="127">
        <f>Tabla2[[#This Row],[HOMBRES]]+Tabla2[[#This Row],[MUJERES]]</f>
        <v>0</v>
      </c>
      <c r="L441" s="127"/>
      <c r="M441" s="127"/>
      <c r="N441" s="127"/>
      <c r="O441" s="91">
        <f>Tabla2[[#This Row],[CANTIDAD APOYOS   LOGISTICOS, BIOMEDICOS
Y PRENSA ]]+Tabla2[[#This Row],[CLASIFICADORES ]]+Tabla2[[#This Row],[ENTRENADORES]]+Tabla2[[#This Row],[SUBTOTAL]]</f>
        <v>0</v>
      </c>
      <c r="S44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1" s="131"/>
      <c r="U441" s="131"/>
      <c r="V441" s="131"/>
      <c r="W441" s="131"/>
      <c r="X441" s="131"/>
      <c r="Y44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1" s="131"/>
      <c r="AA441" s="131"/>
      <c r="AB441" s="131"/>
      <c r="AC441" s="130">
        <f>Tabla2[[#This Row],[SUBTOTAL2]]+Tabla2[[#This Row],[SUBTOTAL3]]+Tabla2[[#This Row],[VALOR TOTAL DE ALOJAMIENTO]]+Tabla2[[#This Row],[VALOR TOTAL DE INSCRIPCIONES]]+Tabla2[[#This Row],[INDUMENTARIA DEPORTIVA]]</f>
        <v>0</v>
      </c>
      <c r="AD441">
        <f>Tabla2[[#This Row],[TOTA PARTICIPANTES ]]</f>
        <v>0</v>
      </c>
    </row>
    <row r="442" spans="1:30">
      <c r="A442" s="127"/>
      <c r="B442" s="1"/>
      <c r="C442" s="1"/>
      <c r="D442" s="127"/>
      <c r="E442" s="127"/>
      <c r="F442" s="1"/>
      <c r="G442" s="1"/>
      <c r="H442" s="127"/>
      <c r="I442" s="127"/>
      <c r="J442" s="127"/>
      <c r="K442" s="127">
        <f>Tabla2[[#This Row],[HOMBRES]]+Tabla2[[#This Row],[MUJERES]]</f>
        <v>0</v>
      </c>
      <c r="L442" s="127"/>
      <c r="M442" s="127"/>
      <c r="N442" s="127"/>
      <c r="O442" s="91">
        <f>Tabla2[[#This Row],[CANTIDAD APOYOS   LOGISTICOS, BIOMEDICOS
Y PRENSA ]]+Tabla2[[#This Row],[CLASIFICADORES ]]+Tabla2[[#This Row],[ENTRENADORES]]+Tabla2[[#This Row],[SUBTOTAL]]</f>
        <v>0</v>
      </c>
      <c r="S44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2" s="131"/>
      <c r="U442" s="131"/>
      <c r="V442" s="131"/>
      <c r="W442" s="131"/>
      <c r="X442" s="131"/>
      <c r="Y44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2" s="131"/>
      <c r="AA442" s="131"/>
      <c r="AB442" s="131"/>
      <c r="AC442" s="130">
        <f>Tabla2[[#This Row],[SUBTOTAL2]]+Tabla2[[#This Row],[SUBTOTAL3]]+Tabla2[[#This Row],[VALOR TOTAL DE ALOJAMIENTO]]+Tabla2[[#This Row],[VALOR TOTAL DE INSCRIPCIONES]]+Tabla2[[#This Row],[INDUMENTARIA DEPORTIVA]]</f>
        <v>0</v>
      </c>
      <c r="AD442">
        <f>Tabla2[[#This Row],[TOTA PARTICIPANTES ]]</f>
        <v>0</v>
      </c>
    </row>
    <row r="443" spans="1:30">
      <c r="A443" s="127"/>
      <c r="B443" s="1"/>
      <c r="C443" s="1"/>
      <c r="D443" s="127"/>
      <c r="E443" s="127"/>
      <c r="F443" s="1"/>
      <c r="G443" s="1"/>
      <c r="H443" s="127"/>
      <c r="I443" s="127"/>
      <c r="J443" s="127"/>
      <c r="K443" s="127">
        <f>Tabla2[[#This Row],[HOMBRES]]+Tabla2[[#This Row],[MUJERES]]</f>
        <v>0</v>
      </c>
      <c r="L443" s="127"/>
      <c r="M443" s="127"/>
      <c r="N443" s="127"/>
      <c r="O443" s="91">
        <f>Tabla2[[#This Row],[CANTIDAD APOYOS   LOGISTICOS, BIOMEDICOS
Y PRENSA ]]+Tabla2[[#This Row],[CLASIFICADORES ]]+Tabla2[[#This Row],[ENTRENADORES]]+Tabla2[[#This Row],[SUBTOTAL]]</f>
        <v>0</v>
      </c>
      <c r="S44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3" s="131"/>
      <c r="U443" s="131"/>
      <c r="V443" s="131"/>
      <c r="W443" s="131"/>
      <c r="X443" s="131"/>
      <c r="Y44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3" s="131"/>
      <c r="AA443" s="131"/>
      <c r="AB443" s="131"/>
      <c r="AC443" s="130">
        <f>Tabla2[[#This Row],[SUBTOTAL2]]+Tabla2[[#This Row],[SUBTOTAL3]]+Tabla2[[#This Row],[VALOR TOTAL DE ALOJAMIENTO]]+Tabla2[[#This Row],[VALOR TOTAL DE INSCRIPCIONES]]+Tabla2[[#This Row],[INDUMENTARIA DEPORTIVA]]</f>
        <v>0</v>
      </c>
      <c r="AD443">
        <f>Tabla2[[#This Row],[TOTA PARTICIPANTES ]]</f>
        <v>0</v>
      </c>
    </row>
    <row r="444" spans="1:30">
      <c r="A444" s="127"/>
      <c r="B444" s="1"/>
      <c r="C444" s="1"/>
      <c r="D444" s="127"/>
      <c r="E444" s="127"/>
      <c r="F444" s="1"/>
      <c r="G444" s="1"/>
      <c r="H444" s="127"/>
      <c r="I444" s="127"/>
      <c r="J444" s="127"/>
      <c r="K444" s="127">
        <f>Tabla2[[#This Row],[HOMBRES]]+Tabla2[[#This Row],[MUJERES]]</f>
        <v>0</v>
      </c>
      <c r="L444" s="127"/>
      <c r="M444" s="127"/>
      <c r="N444" s="127"/>
      <c r="O444" s="91">
        <f>Tabla2[[#This Row],[CANTIDAD APOYOS   LOGISTICOS, BIOMEDICOS
Y PRENSA ]]+Tabla2[[#This Row],[CLASIFICADORES ]]+Tabla2[[#This Row],[ENTRENADORES]]+Tabla2[[#This Row],[SUBTOTAL]]</f>
        <v>0</v>
      </c>
      <c r="S44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4" s="131"/>
      <c r="U444" s="131"/>
      <c r="V444" s="131"/>
      <c r="W444" s="131"/>
      <c r="X444" s="131"/>
      <c r="Y44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4" s="131"/>
      <c r="AA444" s="131"/>
      <c r="AB444" s="131"/>
      <c r="AC444" s="130">
        <f>Tabla2[[#This Row],[SUBTOTAL2]]+Tabla2[[#This Row],[SUBTOTAL3]]+Tabla2[[#This Row],[VALOR TOTAL DE ALOJAMIENTO]]+Tabla2[[#This Row],[VALOR TOTAL DE INSCRIPCIONES]]+Tabla2[[#This Row],[INDUMENTARIA DEPORTIVA]]</f>
        <v>0</v>
      </c>
      <c r="AD444">
        <f>Tabla2[[#This Row],[TOTA PARTICIPANTES ]]</f>
        <v>0</v>
      </c>
    </row>
    <row r="445" spans="1:30">
      <c r="A445" s="127"/>
      <c r="B445" s="1"/>
      <c r="C445" s="1"/>
      <c r="D445" s="127"/>
      <c r="E445" s="127"/>
      <c r="F445" s="1"/>
      <c r="G445" s="1"/>
      <c r="H445" s="127"/>
      <c r="I445" s="127"/>
      <c r="J445" s="127"/>
      <c r="K445" s="127">
        <f>Tabla2[[#This Row],[HOMBRES]]+Tabla2[[#This Row],[MUJERES]]</f>
        <v>0</v>
      </c>
      <c r="L445" s="127"/>
      <c r="M445" s="127"/>
      <c r="N445" s="127"/>
      <c r="O445" s="91">
        <f>Tabla2[[#This Row],[CANTIDAD APOYOS   LOGISTICOS, BIOMEDICOS
Y PRENSA ]]+Tabla2[[#This Row],[CLASIFICADORES ]]+Tabla2[[#This Row],[ENTRENADORES]]+Tabla2[[#This Row],[SUBTOTAL]]</f>
        <v>0</v>
      </c>
      <c r="S44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5" s="131"/>
      <c r="U445" s="131"/>
      <c r="V445" s="131"/>
      <c r="W445" s="131"/>
      <c r="X445" s="131"/>
      <c r="Y44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5" s="131"/>
      <c r="AA445" s="131"/>
      <c r="AB445" s="131"/>
      <c r="AC445" s="130">
        <f>Tabla2[[#This Row],[SUBTOTAL2]]+Tabla2[[#This Row],[SUBTOTAL3]]+Tabla2[[#This Row],[VALOR TOTAL DE ALOJAMIENTO]]+Tabla2[[#This Row],[VALOR TOTAL DE INSCRIPCIONES]]+Tabla2[[#This Row],[INDUMENTARIA DEPORTIVA]]</f>
        <v>0</v>
      </c>
      <c r="AD445">
        <f>Tabla2[[#This Row],[TOTA PARTICIPANTES ]]</f>
        <v>0</v>
      </c>
    </row>
    <row r="446" spans="1:30">
      <c r="A446" s="127"/>
      <c r="B446" s="1"/>
      <c r="C446" s="1"/>
      <c r="D446" s="127"/>
      <c r="E446" s="127"/>
      <c r="F446" s="1"/>
      <c r="G446" s="1"/>
      <c r="H446" s="127"/>
      <c r="I446" s="127"/>
      <c r="J446" s="127"/>
      <c r="K446" s="127">
        <f>Tabla2[[#This Row],[HOMBRES]]+Tabla2[[#This Row],[MUJERES]]</f>
        <v>0</v>
      </c>
      <c r="L446" s="127"/>
      <c r="M446" s="127"/>
      <c r="N446" s="127"/>
      <c r="O446" s="91">
        <f>Tabla2[[#This Row],[CANTIDAD APOYOS   LOGISTICOS, BIOMEDICOS
Y PRENSA ]]+Tabla2[[#This Row],[CLASIFICADORES ]]+Tabla2[[#This Row],[ENTRENADORES]]+Tabla2[[#This Row],[SUBTOTAL]]</f>
        <v>0</v>
      </c>
      <c r="S446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6" s="131"/>
      <c r="U446" s="131"/>
      <c r="V446" s="131"/>
      <c r="W446" s="131"/>
      <c r="X446" s="131"/>
      <c r="Y446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6" s="131"/>
      <c r="AA446" s="131"/>
      <c r="AB446" s="131"/>
      <c r="AC446" s="130">
        <f>Tabla2[[#This Row],[SUBTOTAL2]]+Tabla2[[#This Row],[SUBTOTAL3]]+Tabla2[[#This Row],[VALOR TOTAL DE ALOJAMIENTO]]+Tabla2[[#This Row],[VALOR TOTAL DE INSCRIPCIONES]]+Tabla2[[#This Row],[INDUMENTARIA DEPORTIVA]]</f>
        <v>0</v>
      </c>
      <c r="AD446">
        <f>Tabla2[[#This Row],[TOTA PARTICIPANTES ]]</f>
        <v>0</v>
      </c>
    </row>
    <row r="447" spans="1:30">
      <c r="A447" s="127"/>
      <c r="B447" s="1"/>
      <c r="C447" s="1"/>
      <c r="D447" s="127"/>
      <c r="E447" s="127"/>
      <c r="F447" s="1"/>
      <c r="G447" s="1"/>
      <c r="H447" s="127"/>
      <c r="I447" s="127"/>
      <c r="J447" s="127"/>
      <c r="K447" s="127">
        <f>Tabla2[[#This Row],[HOMBRES]]+Tabla2[[#This Row],[MUJERES]]</f>
        <v>0</v>
      </c>
      <c r="L447" s="127"/>
      <c r="M447" s="127"/>
      <c r="N447" s="127"/>
      <c r="O447" s="91">
        <f>Tabla2[[#This Row],[CANTIDAD APOYOS   LOGISTICOS, BIOMEDICOS
Y PRENSA ]]+Tabla2[[#This Row],[CLASIFICADORES ]]+Tabla2[[#This Row],[ENTRENADORES]]+Tabla2[[#This Row],[SUBTOTAL]]</f>
        <v>0</v>
      </c>
      <c r="S447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7" s="131"/>
      <c r="U447" s="131"/>
      <c r="V447" s="131"/>
      <c r="W447" s="131"/>
      <c r="X447" s="131"/>
      <c r="Y447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7" s="131"/>
      <c r="AA447" s="131"/>
      <c r="AB447" s="131"/>
      <c r="AC447" s="130">
        <f>Tabla2[[#This Row],[SUBTOTAL2]]+Tabla2[[#This Row],[SUBTOTAL3]]+Tabla2[[#This Row],[VALOR TOTAL DE ALOJAMIENTO]]+Tabla2[[#This Row],[VALOR TOTAL DE INSCRIPCIONES]]+Tabla2[[#This Row],[INDUMENTARIA DEPORTIVA]]</f>
        <v>0</v>
      </c>
      <c r="AD447">
        <f>Tabla2[[#This Row],[TOTA PARTICIPANTES ]]</f>
        <v>0</v>
      </c>
    </row>
    <row r="448" spans="1:30">
      <c r="A448" s="127"/>
      <c r="B448" s="1"/>
      <c r="C448" s="1"/>
      <c r="D448" s="127"/>
      <c r="E448" s="127"/>
      <c r="F448" s="1"/>
      <c r="G448" s="1"/>
      <c r="H448" s="127"/>
      <c r="I448" s="127"/>
      <c r="J448" s="127"/>
      <c r="K448" s="127">
        <f>Tabla2[[#This Row],[HOMBRES]]+Tabla2[[#This Row],[MUJERES]]</f>
        <v>0</v>
      </c>
      <c r="L448" s="127"/>
      <c r="M448" s="127"/>
      <c r="N448" s="127"/>
      <c r="O448" s="91">
        <f>Tabla2[[#This Row],[CANTIDAD APOYOS   LOGISTICOS, BIOMEDICOS
Y PRENSA ]]+Tabla2[[#This Row],[CLASIFICADORES ]]+Tabla2[[#This Row],[ENTRENADORES]]+Tabla2[[#This Row],[SUBTOTAL]]</f>
        <v>0</v>
      </c>
      <c r="S448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8" s="131"/>
      <c r="U448" s="131"/>
      <c r="V448" s="131"/>
      <c r="W448" s="131"/>
      <c r="X448" s="131"/>
      <c r="Y448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8" s="131"/>
      <c r="AA448" s="131"/>
      <c r="AB448" s="131"/>
      <c r="AC448" s="130">
        <f>Tabla2[[#This Row],[SUBTOTAL2]]+Tabla2[[#This Row],[SUBTOTAL3]]+Tabla2[[#This Row],[VALOR TOTAL DE ALOJAMIENTO]]+Tabla2[[#This Row],[VALOR TOTAL DE INSCRIPCIONES]]+Tabla2[[#This Row],[INDUMENTARIA DEPORTIVA]]</f>
        <v>0</v>
      </c>
      <c r="AD448">
        <f>Tabla2[[#This Row],[TOTA PARTICIPANTES ]]</f>
        <v>0</v>
      </c>
    </row>
    <row r="449" spans="1:30">
      <c r="A449" s="127"/>
      <c r="B449" s="1"/>
      <c r="C449" s="1"/>
      <c r="D449" s="127"/>
      <c r="E449" s="127"/>
      <c r="F449" s="1"/>
      <c r="G449" s="1"/>
      <c r="H449" s="127"/>
      <c r="I449" s="127"/>
      <c r="J449" s="127"/>
      <c r="K449" s="127">
        <f>Tabla2[[#This Row],[HOMBRES]]+Tabla2[[#This Row],[MUJERES]]</f>
        <v>0</v>
      </c>
      <c r="L449" s="127"/>
      <c r="M449" s="127"/>
      <c r="N449" s="127"/>
      <c r="O449" s="91">
        <f>Tabla2[[#This Row],[CANTIDAD APOYOS   LOGISTICOS, BIOMEDICOS
Y PRENSA ]]+Tabla2[[#This Row],[CLASIFICADORES ]]+Tabla2[[#This Row],[ENTRENADORES]]+Tabla2[[#This Row],[SUBTOTAL]]</f>
        <v>0</v>
      </c>
      <c r="S449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49" s="131"/>
      <c r="U449" s="131"/>
      <c r="V449" s="131"/>
      <c r="W449" s="131"/>
      <c r="X449" s="131"/>
      <c r="Y449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49" s="131"/>
      <c r="AA449" s="131"/>
      <c r="AB449" s="131"/>
      <c r="AC449" s="130">
        <f>Tabla2[[#This Row],[SUBTOTAL2]]+Tabla2[[#This Row],[SUBTOTAL3]]+Tabla2[[#This Row],[VALOR TOTAL DE ALOJAMIENTO]]+Tabla2[[#This Row],[VALOR TOTAL DE INSCRIPCIONES]]+Tabla2[[#This Row],[INDUMENTARIA DEPORTIVA]]</f>
        <v>0</v>
      </c>
      <c r="AD449">
        <f>Tabla2[[#This Row],[TOTA PARTICIPANTES ]]</f>
        <v>0</v>
      </c>
    </row>
    <row r="450" spans="1:30">
      <c r="A450" s="127"/>
      <c r="B450" s="1"/>
      <c r="C450" s="1"/>
      <c r="D450" s="127"/>
      <c r="E450" s="127"/>
      <c r="F450" s="1"/>
      <c r="G450" s="1"/>
      <c r="H450" s="127"/>
      <c r="I450" s="127"/>
      <c r="J450" s="127"/>
      <c r="K450" s="127">
        <f>Tabla2[[#This Row],[HOMBRES]]+Tabla2[[#This Row],[MUJERES]]</f>
        <v>0</v>
      </c>
      <c r="L450" s="127"/>
      <c r="M450" s="127"/>
      <c r="N450" s="127"/>
      <c r="O450" s="91">
        <f>Tabla2[[#This Row],[CANTIDAD APOYOS   LOGISTICOS, BIOMEDICOS
Y PRENSA ]]+Tabla2[[#This Row],[CLASIFICADORES ]]+Tabla2[[#This Row],[ENTRENADORES]]+Tabla2[[#This Row],[SUBTOTAL]]</f>
        <v>0</v>
      </c>
      <c r="S450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0" s="131"/>
      <c r="U450" s="131"/>
      <c r="V450" s="131"/>
      <c r="W450" s="131"/>
      <c r="X450" s="131"/>
      <c r="Y450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0" s="131"/>
      <c r="AA450" s="131"/>
      <c r="AB450" s="131"/>
      <c r="AC450" s="130">
        <f>Tabla2[[#This Row],[SUBTOTAL2]]+Tabla2[[#This Row],[SUBTOTAL3]]+Tabla2[[#This Row],[VALOR TOTAL DE ALOJAMIENTO]]+Tabla2[[#This Row],[VALOR TOTAL DE INSCRIPCIONES]]+Tabla2[[#This Row],[INDUMENTARIA DEPORTIVA]]</f>
        <v>0</v>
      </c>
      <c r="AD450">
        <f>Tabla2[[#This Row],[TOTA PARTICIPANTES ]]</f>
        <v>0</v>
      </c>
    </row>
    <row r="451" spans="1:30">
      <c r="A451" s="127"/>
      <c r="B451" s="1"/>
      <c r="C451" s="1"/>
      <c r="D451" s="127"/>
      <c r="E451" s="127"/>
      <c r="F451" s="1"/>
      <c r="G451" s="1"/>
      <c r="H451" s="127"/>
      <c r="I451" s="127"/>
      <c r="J451" s="127"/>
      <c r="K451" s="127">
        <f>Tabla2[[#This Row],[HOMBRES]]+Tabla2[[#This Row],[MUJERES]]</f>
        <v>0</v>
      </c>
      <c r="L451" s="127"/>
      <c r="M451" s="127"/>
      <c r="N451" s="127"/>
      <c r="O451" s="91">
        <f>Tabla2[[#This Row],[CANTIDAD APOYOS   LOGISTICOS, BIOMEDICOS
Y PRENSA ]]+Tabla2[[#This Row],[CLASIFICADORES ]]+Tabla2[[#This Row],[ENTRENADORES]]+Tabla2[[#This Row],[SUBTOTAL]]</f>
        <v>0</v>
      </c>
      <c r="S451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1" s="131"/>
      <c r="U451" s="131"/>
      <c r="V451" s="131"/>
      <c r="W451" s="131"/>
      <c r="X451" s="131"/>
      <c r="Y451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1" s="131"/>
      <c r="AA451" s="131"/>
      <c r="AB451" s="131"/>
      <c r="AC451" s="130">
        <f>Tabla2[[#This Row],[SUBTOTAL2]]+Tabla2[[#This Row],[SUBTOTAL3]]+Tabla2[[#This Row],[VALOR TOTAL DE ALOJAMIENTO]]+Tabla2[[#This Row],[VALOR TOTAL DE INSCRIPCIONES]]+Tabla2[[#This Row],[INDUMENTARIA DEPORTIVA]]</f>
        <v>0</v>
      </c>
      <c r="AD451">
        <f>Tabla2[[#This Row],[TOTA PARTICIPANTES ]]</f>
        <v>0</v>
      </c>
    </row>
    <row r="452" spans="1:30">
      <c r="A452" s="127"/>
      <c r="B452" s="1"/>
      <c r="C452" s="1"/>
      <c r="D452" s="127"/>
      <c r="E452" s="127"/>
      <c r="F452" s="1"/>
      <c r="G452" s="1"/>
      <c r="H452" s="127"/>
      <c r="I452" s="127"/>
      <c r="J452" s="127"/>
      <c r="K452" s="127">
        <f>Tabla2[[#This Row],[HOMBRES]]+Tabla2[[#This Row],[MUJERES]]</f>
        <v>0</v>
      </c>
      <c r="L452" s="127"/>
      <c r="M452" s="127"/>
      <c r="N452" s="127"/>
      <c r="O452" s="91">
        <f>Tabla2[[#This Row],[CANTIDAD APOYOS   LOGISTICOS, BIOMEDICOS
Y PRENSA ]]+Tabla2[[#This Row],[CLASIFICADORES ]]+Tabla2[[#This Row],[ENTRENADORES]]+Tabla2[[#This Row],[SUBTOTAL]]</f>
        <v>0</v>
      </c>
      <c r="S452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2" s="131"/>
      <c r="U452" s="131"/>
      <c r="V452" s="131"/>
      <c r="W452" s="131"/>
      <c r="X452" s="131"/>
      <c r="Y452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2" s="131"/>
      <c r="AA452" s="131"/>
      <c r="AB452" s="131"/>
      <c r="AC452" s="130">
        <f>Tabla2[[#This Row],[SUBTOTAL2]]+Tabla2[[#This Row],[SUBTOTAL3]]+Tabla2[[#This Row],[VALOR TOTAL DE ALOJAMIENTO]]+Tabla2[[#This Row],[VALOR TOTAL DE INSCRIPCIONES]]+Tabla2[[#This Row],[INDUMENTARIA DEPORTIVA]]</f>
        <v>0</v>
      </c>
      <c r="AD452">
        <f>Tabla2[[#This Row],[TOTA PARTICIPANTES ]]</f>
        <v>0</v>
      </c>
    </row>
    <row r="453" spans="1:30">
      <c r="A453" s="127"/>
      <c r="B453" s="1"/>
      <c r="C453" s="1"/>
      <c r="D453" s="127"/>
      <c r="E453" s="127"/>
      <c r="F453" s="1"/>
      <c r="G453" s="1"/>
      <c r="H453" s="127"/>
      <c r="I453" s="127"/>
      <c r="J453" s="127"/>
      <c r="K453" s="127">
        <f>Tabla2[[#This Row],[HOMBRES]]+Tabla2[[#This Row],[MUJERES]]</f>
        <v>0</v>
      </c>
      <c r="L453" s="127"/>
      <c r="M453" s="127"/>
      <c r="N453" s="127"/>
      <c r="O453" s="91">
        <f>Tabla2[[#This Row],[CANTIDAD APOYOS   LOGISTICOS, BIOMEDICOS
Y PRENSA ]]+Tabla2[[#This Row],[CLASIFICADORES ]]+Tabla2[[#This Row],[ENTRENADORES]]+Tabla2[[#This Row],[SUBTOTAL]]</f>
        <v>0</v>
      </c>
      <c r="S453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3" s="131"/>
      <c r="U453" s="131"/>
      <c r="V453" s="131"/>
      <c r="W453" s="131"/>
      <c r="X453" s="131"/>
      <c r="Y453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3" s="131"/>
      <c r="AA453" s="131"/>
      <c r="AB453" s="131"/>
      <c r="AC453" s="130">
        <f>Tabla2[[#This Row],[SUBTOTAL2]]+Tabla2[[#This Row],[SUBTOTAL3]]+Tabla2[[#This Row],[VALOR TOTAL DE ALOJAMIENTO]]+Tabla2[[#This Row],[VALOR TOTAL DE INSCRIPCIONES]]+Tabla2[[#This Row],[INDUMENTARIA DEPORTIVA]]</f>
        <v>0</v>
      </c>
      <c r="AD453">
        <f>Tabla2[[#This Row],[TOTA PARTICIPANTES ]]</f>
        <v>0</v>
      </c>
    </row>
    <row r="454" spans="1:30">
      <c r="A454" s="127"/>
      <c r="B454" s="1"/>
      <c r="C454" s="1"/>
      <c r="D454" s="127"/>
      <c r="E454" s="127"/>
      <c r="F454" s="1"/>
      <c r="G454" s="1"/>
      <c r="H454" s="127"/>
      <c r="I454" s="127"/>
      <c r="J454" s="127"/>
      <c r="K454" s="127">
        <f>Tabla2[[#This Row],[HOMBRES]]+Tabla2[[#This Row],[MUJERES]]</f>
        <v>0</v>
      </c>
      <c r="L454" s="127"/>
      <c r="M454" s="127"/>
      <c r="N454" s="127"/>
      <c r="O454" s="91">
        <f>Tabla2[[#This Row],[CANTIDAD APOYOS   LOGISTICOS, BIOMEDICOS
Y PRENSA ]]+Tabla2[[#This Row],[CLASIFICADORES ]]+Tabla2[[#This Row],[ENTRENADORES]]+Tabla2[[#This Row],[SUBTOTAL]]</f>
        <v>0</v>
      </c>
      <c r="S454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4" s="131"/>
      <c r="U454" s="131"/>
      <c r="V454" s="131"/>
      <c r="W454" s="131"/>
      <c r="X454" s="131"/>
      <c r="Y454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4" s="131"/>
      <c r="AA454" s="131"/>
      <c r="AB454" s="131"/>
      <c r="AC454" s="130">
        <f>Tabla2[[#This Row],[SUBTOTAL2]]+Tabla2[[#This Row],[SUBTOTAL3]]+Tabla2[[#This Row],[VALOR TOTAL DE ALOJAMIENTO]]+Tabla2[[#This Row],[VALOR TOTAL DE INSCRIPCIONES]]+Tabla2[[#This Row],[INDUMENTARIA DEPORTIVA]]</f>
        <v>0</v>
      </c>
      <c r="AD454">
        <f>Tabla2[[#This Row],[TOTA PARTICIPANTES ]]</f>
        <v>0</v>
      </c>
    </row>
    <row r="455" spans="1:30">
      <c r="A455" s="127"/>
      <c r="B455" s="1"/>
      <c r="C455" s="1"/>
      <c r="D455" s="127"/>
      <c r="E455" s="127"/>
      <c r="F455" s="1"/>
      <c r="G455" s="1"/>
      <c r="H455" s="127"/>
      <c r="I455" s="127"/>
      <c r="J455" s="127"/>
      <c r="K455" s="127">
        <f>Tabla2[[#This Row],[HOMBRES]]+Tabla2[[#This Row],[MUJERES]]</f>
        <v>0</v>
      </c>
      <c r="L455" s="127"/>
      <c r="M455" s="127"/>
      <c r="N455" s="127"/>
      <c r="O455" s="91">
        <f>Tabla2[[#This Row],[CANTIDAD APOYOS   LOGISTICOS, BIOMEDICOS
Y PRENSA ]]+Tabla2[[#This Row],[CLASIFICADORES ]]+Tabla2[[#This Row],[ENTRENADORES]]+Tabla2[[#This Row],[SUBTOTAL]]</f>
        <v>0</v>
      </c>
      <c r="S455" s="130">
        <f>Tabla2[[#This Row],[VALOR  LOGISTICA PARTICIPACIONES ESPECIALES Y/O ALQUILER DE ESCENARIOS / ZONA DE ESTANCIA/CABALLOS  (PESOS)]]+Tabla2[[#This Row],[VALOR INVERSIÓN DE TKT AEREO]]+Tabla2[[#This Row],[VALOR TOTAL DE TRANSPORTE  TERRESTRE  ]]</f>
        <v>0</v>
      </c>
      <c r="T455" s="131"/>
      <c r="U455" s="131"/>
      <c r="V455" s="131"/>
      <c r="W455" s="131"/>
      <c r="X455" s="131"/>
      <c r="Y455" s="132">
        <f>Tabla2[[#This Row],[VALOR TOTAL SEGUROS TARJETA DE ASISTENCIA ]]+Tabla2[[#This Row],[ATLETAS]]+Tabla2[[#This Row],[ATLETAS]]+Tabla2[[#This Row],[OFIALES TECNICOS]]+Tabla2[[#This Row],[MISION]]+Tabla2[[#This Row],[PERSONAL BIOMEDICO]]</f>
        <v>0</v>
      </c>
      <c r="Z455" s="131"/>
      <c r="AA455" s="131"/>
      <c r="AB455" s="131"/>
      <c r="AC455" s="130">
        <f>Tabla2[[#This Row],[SUBTOTAL2]]+Tabla2[[#This Row],[SUBTOTAL3]]+Tabla2[[#This Row],[VALOR TOTAL DE ALOJAMIENTO]]+Tabla2[[#This Row],[VALOR TOTAL DE INSCRIPCIONES]]+Tabla2[[#This Row],[INDUMENTARIA DEPORTIVA]]</f>
        <v>0</v>
      </c>
    </row>
    <row r="456" spans="1:30">
      <c r="I456" s="91"/>
      <c r="J456" s="91"/>
      <c r="K456" s="91"/>
      <c r="L456" s="91"/>
      <c r="M456" s="91"/>
    </row>
  </sheetData>
  <sheetProtection algorithmName="SHA-512" hashValue="heEUm5o/0QixHQhPIt9igtjoV4Pz6LiOyx3B/dm8c8ZE0utl0ykNswpwvnfdKpx/ipJvSmsQ/l61lqoVEiU+KQ==" saltValue="cd5apzz6yaEnn7VnxN99mg==" spinCount="100000" sheet="1" formatCells="0" formatColumns="0" formatRows="0" insertRows="0"/>
  <mergeCells count="6">
    <mergeCell ref="A1:AD1"/>
    <mergeCell ref="Q2:R2"/>
    <mergeCell ref="I2:K2"/>
    <mergeCell ref="U2:X2"/>
    <mergeCell ref="L2:N2"/>
    <mergeCell ref="AC2:AD2"/>
  </mergeCells>
  <dataValidations count="2">
    <dataValidation type="date" allowBlank="1" showInputMessage="1" showErrorMessage="1" errorTitle="OBLIGATORIO" error="POR FAVOR COLOCAR FECHA EN FORMATO DIA/MES/AÑO Y ESTE ULTIMO DE 2026" sqref="F4:F455" xr:uid="{119C2C87-B38C-4AE6-9C4C-F5C1DCF70F03}">
      <formula1>46023</formula1>
      <formula2>46387</formula2>
    </dataValidation>
    <dataValidation type="date" allowBlank="1" showInputMessage="1" showErrorMessage="1" errorTitle="OBLIGATORIO" error="POR FAVOR COLOCAR FECHA FINAL EN FORMATO DIA/MES/AÑO Y ESTE ULTIMO VIGENCIA 2026" sqref="G4:G455" xr:uid="{54F461E3-6B5B-4ACD-849F-925C7E2E4198}">
      <formula1>46023</formula1>
      <formula2>46387</formula2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4262034-469E-450F-9262-73CEB789CD4E}">
          <x14:formula1>
            <xm:f>Tablas!$H$2:$H$143</xm:f>
          </x14:formula1>
          <xm:sqref>E4</xm:sqref>
        </x14:dataValidation>
        <x14:dataValidation type="list" allowBlank="1" showInputMessage="1" showErrorMessage="1" xr:uid="{8069A204-ADC9-48D1-AA57-EAC712038468}">
          <x14:formula1>
            <xm:f>Tablas!$D$2:$D$6</xm:f>
          </x14:formula1>
          <xm:sqref>A4:A455</xm:sqref>
        </x14:dataValidation>
        <x14:dataValidation type="list" allowBlank="1" showInputMessage="1" showErrorMessage="1" xr:uid="{5523CF3C-03A1-46F5-A6A6-9E6BB0B9C89C}">
          <x14:formula1>
            <xm:f>Tablas!$G$2:$G$142</xm:f>
          </x14:formula1>
          <xm:sqref>D4:D455</xm:sqref>
        </x14:dataValidation>
        <x14:dataValidation type="list" allowBlank="1" showInputMessage="1" showErrorMessage="1" xr:uid="{CB70A708-02C9-401E-B92E-42F05921E356}">
          <x14:formula1>
            <xm:f>Tablas!$H$2:$H$142</xm:f>
          </x14:formula1>
          <xm:sqref>E5:E455</xm:sqref>
        </x14:dataValidation>
        <x14:dataValidation type="list" allowBlank="1" showInputMessage="1" showErrorMessage="1" xr:uid="{DD955792-9D4E-435A-ABE6-52D2FF7AECB7}">
          <x14:formula1>
            <xm:f>Tablas!$E$2:$E$3</xm:f>
          </x14:formula1>
          <xm:sqref>H4:H455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F923E-3CFF-4989-B28B-D7069F0328A0}">
  <sheetPr codeName="Hoja5"/>
  <dimension ref="A1:CJ217"/>
  <sheetViews>
    <sheetView topLeftCell="B1" zoomScaleNormal="100" zoomScaleSheetLayoutView="80" workbookViewId="0">
      <selection activeCell="B11" sqref="B11"/>
    </sheetView>
  </sheetViews>
  <sheetFormatPr baseColWidth="10" defaultColWidth="14.44140625" defaultRowHeight="14.4"/>
  <cols>
    <col min="1" max="1" width="2.44140625" style="1" hidden="1" customWidth="1"/>
    <col min="2" max="2" width="61.6640625" style="1" bestFit="1" customWidth="1"/>
    <col min="3" max="5" width="15.33203125" style="1" customWidth="1"/>
    <col min="6" max="6" width="18" style="1" customWidth="1"/>
    <col min="7" max="7" width="16.33203125" style="1" customWidth="1"/>
    <col min="8" max="8" width="16.44140625" style="1" customWidth="1"/>
    <col min="9" max="9" width="15.5546875" style="1" customWidth="1"/>
    <col min="10" max="10" width="15.44140625" style="1" customWidth="1"/>
    <col min="11" max="11" width="16.21875" style="1" customWidth="1"/>
    <col min="12" max="12" width="15.77734375" style="1" customWidth="1"/>
    <col min="13" max="13" width="16.77734375" style="1" customWidth="1"/>
    <col min="14" max="14" width="17.88671875" style="1" customWidth="1"/>
    <col min="15" max="15" width="15.88671875" style="1" customWidth="1"/>
    <col min="16" max="17" width="16.33203125" style="1" customWidth="1"/>
    <col min="18" max="18" width="16.77734375" style="1" customWidth="1"/>
    <col min="19" max="19" width="18.21875" style="1" customWidth="1"/>
    <col min="20" max="20" width="16.21875" style="1" customWidth="1"/>
    <col min="21" max="21" width="15.6640625" style="1" customWidth="1"/>
    <col min="22" max="22" width="13.44140625" style="1" customWidth="1"/>
    <col min="23" max="89" width="14.44140625" style="1" customWidth="1"/>
    <col min="90" max="16384" width="14.44140625" style="1"/>
  </cols>
  <sheetData>
    <row r="1" spans="1:88" ht="44.4" customHeight="1" thickTop="1" thickBot="1">
      <c r="B1" s="191" t="s">
        <v>247</v>
      </c>
      <c r="C1" s="192"/>
      <c r="D1" s="60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</row>
    <row r="2" spans="1:88" ht="16.5" customHeight="1" thickTop="1">
      <c r="B2" s="134" t="s">
        <v>250</v>
      </c>
      <c r="C2" s="135" t="s">
        <v>99</v>
      </c>
      <c r="D2" s="135" t="s">
        <v>100</v>
      </c>
      <c r="E2" s="63"/>
      <c r="F2" s="63"/>
      <c r="G2" s="63"/>
      <c r="H2" s="63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</row>
    <row r="3" spans="1:88" s="152" customFormat="1" ht="43.8" customHeight="1">
      <c r="B3" s="153" t="s">
        <v>249</v>
      </c>
      <c r="C3" s="154" t="s">
        <v>445</v>
      </c>
      <c r="D3" s="153">
        <v>2026</v>
      </c>
      <c r="E3" s="155"/>
      <c r="F3" s="155"/>
      <c r="G3" s="155"/>
      <c r="H3" s="155"/>
      <c r="I3" s="156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8"/>
      <c r="BK3" s="158"/>
      <c r="BL3" s="158"/>
      <c r="BM3" s="158"/>
      <c r="BN3" s="158"/>
      <c r="BO3" s="158"/>
      <c r="BP3" s="158"/>
      <c r="BQ3" s="158"/>
      <c r="BR3" s="158"/>
      <c r="BS3" s="158"/>
      <c r="BT3" s="158"/>
      <c r="BU3" s="158"/>
      <c r="BV3" s="158"/>
      <c r="BW3" s="158"/>
      <c r="BX3" s="158"/>
      <c r="BY3" s="158"/>
      <c r="BZ3" s="158"/>
      <c r="CA3" s="158"/>
      <c r="CB3" s="158"/>
      <c r="CC3" s="158"/>
      <c r="CD3" s="158"/>
      <c r="CE3" s="158"/>
      <c r="CF3" s="158"/>
      <c r="CG3" s="158"/>
      <c r="CH3" s="158"/>
      <c r="CI3" s="158"/>
      <c r="CJ3" s="158"/>
    </row>
    <row r="4" spans="1:88" ht="73.8" customHeight="1">
      <c r="A4" s="15" t="s">
        <v>0</v>
      </c>
      <c r="B4" s="23" t="s">
        <v>101</v>
      </c>
      <c r="C4" s="159" t="s">
        <v>102</v>
      </c>
      <c r="D4" s="174" t="s">
        <v>557</v>
      </c>
      <c r="E4" s="174" t="s">
        <v>558</v>
      </c>
      <c r="F4" s="174" t="s">
        <v>559</v>
      </c>
      <c r="G4" s="174" t="s">
        <v>560</v>
      </c>
      <c r="H4" s="174" t="s">
        <v>561</v>
      </c>
      <c r="I4" s="174" t="s">
        <v>562</v>
      </c>
      <c r="J4" s="174" t="s">
        <v>563</v>
      </c>
      <c r="K4" s="174" t="s">
        <v>564</v>
      </c>
      <c r="L4" s="174" t="s">
        <v>565</v>
      </c>
      <c r="M4" s="174" t="s">
        <v>566</v>
      </c>
      <c r="N4" s="174" t="s">
        <v>567</v>
      </c>
      <c r="O4" s="174" t="s">
        <v>568</v>
      </c>
      <c r="P4" s="174" t="s">
        <v>569</v>
      </c>
      <c r="Q4" s="174" t="s">
        <v>570</v>
      </c>
      <c r="R4" s="175" t="s">
        <v>571</v>
      </c>
      <c r="S4" s="175" t="s">
        <v>572</v>
      </c>
      <c r="T4" s="175" t="s">
        <v>573</v>
      </c>
      <c r="U4" s="176" t="s">
        <v>574</v>
      </c>
      <c r="V4" s="176" t="s">
        <v>575</v>
      </c>
      <c r="W4" s="16" t="s">
        <v>243</v>
      </c>
      <c r="X4" s="16" t="s">
        <v>243</v>
      </c>
      <c r="Y4" s="16" t="s">
        <v>243</v>
      </c>
      <c r="Z4" s="16" t="s">
        <v>243</v>
      </c>
      <c r="AA4" s="16" t="s">
        <v>243</v>
      </c>
      <c r="AB4" s="16" t="s">
        <v>243</v>
      </c>
      <c r="AC4" s="16" t="s">
        <v>243</v>
      </c>
      <c r="AD4" s="16" t="s">
        <v>243</v>
      </c>
      <c r="AE4" s="16" t="s">
        <v>243</v>
      </c>
      <c r="AF4" s="16" t="s">
        <v>243</v>
      </c>
      <c r="AG4" s="16" t="s">
        <v>243</v>
      </c>
      <c r="AH4" s="16" t="s">
        <v>243</v>
      </c>
      <c r="AI4" s="16" t="s">
        <v>243</v>
      </c>
      <c r="AJ4" s="16" t="s">
        <v>243</v>
      </c>
      <c r="AK4" s="16" t="s">
        <v>243</v>
      </c>
      <c r="AL4" s="16" t="s">
        <v>243</v>
      </c>
      <c r="AM4" s="16" t="s">
        <v>243</v>
      </c>
      <c r="AN4" s="16" t="s">
        <v>243</v>
      </c>
      <c r="AO4" s="16" t="s">
        <v>243</v>
      </c>
      <c r="AP4" s="16" t="s">
        <v>243</v>
      </c>
      <c r="AQ4" s="16" t="s">
        <v>243</v>
      </c>
      <c r="AR4" s="16" t="s">
        <v>243</v>
      </c>
      <c r="AS4" s="16" t="s">
        <v>243</v>
      </c>
      <c r="AT4" s="16" t="s">
        <v>243</v>
      </c>
      <c r="AU4" s="16" t="s">
        <v>243</v>
      </c>
      <c r="AV4" s="16" t="s">
        <v>243</v>
      </c>
      <c r="AW4" s="16" t="s">
        <v>243</v>
      </c>
      <c r="AX4" s="16" t="s">
        <v>243</v>
      </c>
      <c r="AY4" s="16" t="s">
        <v>243</v>
      </c>
      <c r="AZ4" s="16" t="s">
        <v>243</v>
      </c>
      <c r="BA4" s="16" t="s">
        <v>243</v>
      </c>
      <c r="BB4" s="16" t="s">
        <v>243</v>
      </c>
      <c r="BC4" s="16" t="s">
        <v>243</v>
      </c>
      <c r="BD4" s="16" t="s">
        <v>243</v>
      </c>
      <c r="BE4" s="16" t="s">
        <v>243</v>
      </c>
      <c r="BF4" s="16" t="s">
        <v>243</v>
      </c>
      <c r="BG4" s="16" t="s">
        <v>243</v>
      </c>
      <c r="BH4" s="16" t="s">
        <v>243</v>
      </c>
      <c r="BI4" s="16" t="s">
        <v>243</v>
      </c>
      <c r="BJ4" s="16" t="s">
        <v>160</v>
      </c>
      <c r="BK4" s="16" t="s">
        <v>161</v>
      </c>
      <c r="BL4" s="16" t="s">
        <v>162</v>
      </c>
      <c r="BM4" s="16" t="s">
        <v>163</v>
      </c>
      <c r="BN4" s="16" t="s">
        <v>164</v>
      </c>
      <c r="BO4" s="16" t="s">
        <v>165</v>
      </c>
      <c r="BP4" s="16" t="s">
        <v>166</v>
      </c>
      <c r="BQ4" s="16" t="s">
        <v>167</v>
      </c>
      <c r="BR4" s="16" t="s">
        <v>168</v>
      </c>
      <c r="BS4" s="16" t="s">
        <v>169</v>
      </c>
      <c r="BT4" s="16" t="s">
        <v>170</v>
      </c>
      <c r="BU4" s="16" t="s">
        <v>171</v>
      </c>
      <c r="BV4" s="16" t="s">
        <v>172</v>
      </c>
      <c r="BW4" s="16" t="s">
        <v>173</v>
      </c>
      <c r="BX4" s="16" t="s">
        <v>174</v>
      </c>
      <c r="BY4" s="16" t="s">
        <v>175</v>
      </c>
      <c r="BZ4" s="16" t="s">
        <v>176</v>
      </c>
      <c r="CA4" s="16" t="s">
        <v>177</v>
      </c>
      <c r="CB4" s="16" t="s">
        <v>178</v>
      </c>
      <c r="CC4" s="16" t="s">
        <v>179</v>
      </c>
      <c r="CD4" s="16" t="s">
        <v>180</v>
      </c>
      <c r="CE4" s="16" t="s">
        <v>181</v>
      </c>
      <c r="CF4" s="16" t="s">
        <v>182</v>
      </c>
      <c r="CG4" s="16" t="s">
        <v>183</v>
      </c>
      <c r="CH4" s="16" t="s">
        <v>184</v>
      </c>
      <c r="CI4" s="16" t="s">
        <v>185</v>
      </c>
      <c r="CJ4" s="17" t="s">
        <v>186</v>
      </c>
    </row>
    <row r="5" spans="1:88">
      <c r="A5" s="1" t="str">
        <f t="array" ref="A5">IFERROR(INDEX(#REF!,#REF!,COLUMN(A$5:A5)),"")</f>
        <v/>
      </c>
      <c r="B5" t="s">
        <v>244</v>
      </c>
      <c r="C5" s="65">
        <f>SUM(D5:CJ5)</f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  <c r="BN5" s="11">
        <v>0</v>
      </c>
      <c r="BO5" s="11">
        <v>0</v>
      </c>
      <c r="BP5" s="11">
        <v>0</v>
      </c>
      <c r="BQ5" s="11">
        <v>0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</row>
    <row r="6" spans="1:88">
      <c r="A6" s="1" t="str">
        <f t="array" ref="A6">IFERROR(INDEX(#REF!,#REF!,COLUMN(A$5:A6)),"")</f>
        <v/>
      </c>
      <c r="B6" s="24" t="s">
        <v>245</v>
      </c>
      <c r="C6" s="48">
        <f>SUM(D6:CJ6)</f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</row>
    <row r="7" spans="1:88">
      <c r="A7" s="1" t="str">
        <f t="array" ref="A7">IFERROR(INDEX(#REF!,#REF!,COLUMN(A$5:A7)),"")</f>
        <v/>
      </c>
      <c r="B7" t="s">
        <v>194</v>
      </c>
      <c r="C7" s="65">
        <f t="shared" ref="C7:C32" si="0">SUM(D7:CJ7)</f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0</v>
      </c>
      <c r="BP7" s="11">
        <v>0</v>
      </c>
      <c r="BQ7" s="11">
        <v>0</v>
      </c>
      <c r="BR7" s="11">
        <v>0</v>
      </c>
      <c r="BS7" s="11">
        <v>0</v>
      </c>
      <c r="BT7" s="11">
        <v>0</v>
      </c>
      <c r="BU7" s="11">
        <v>0</v>
      </c>
      <c r="BV7" s="11">
        <v>0</v>
      </c>
      <c r="BW7" s="11">
        <v>0</v>
      </c>
      <c r="BX7" s="11">
        <v>0</v>
      </c>
      <c r="BY7" s="11">
        <v>0</v>
      </c>
      <c r="BZ7" s="11">
        <v>0</v>
      </c>
      <c r="CA7" s="11">
        <v>0</v>
      </c>
      <c r="CB7" s="11">
        <v>0</v>
      </c>
      <c r="CC7" s="11">
        <v>0</v>
      </c>
      <c r="CD7" s="11">
        <v>0</v>
      </c>
      <c r="CE7" s="11">
        <v>0</v>
      </c>
      <c r="CF7" s="11">
        <v>0</v>
      </c>
      <c r="CG7" s="11">
        <v>0</v>
      </c>
      <c r="CH7" s="11">
        <v>0</v>
      </c>
      <c r="CI7" s="11">
        <v>0</v>
      </c>
      <c r="CJ7" s="11">
        <v>0</v>
      </c>
    </row>
    <row r="8" spans="1:88">
      <c r="A8" s="1" t="str">
        <f t="array" ref="A8">IFERROR(INDEX(#REF!,#REF!,COLUMN(A$5:A8)),"")</f>
        <v/>
      </c>
      <c r="B8" s="146" t="s">
        <v>195</v>
      </c>
      <c r="C8" s="48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</row>
    <row r="9" spans="1:88">
      <c r="A9" s="1" t="str">
        <f t="array" ref="A9">IFERROR(INDEX(#REF!,#REF!,COLUMN(A$5:A9)),"")</f>
        <v/>
      </c>
      <c r="B9" t="s">
        <v>196</v>
      </c>
      <c r="C9" s="65">
        <f t="shared" si="0"/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0</v>
      </c>
      <c r="BP9" s="11">
        <v>0</v>
      </c>
      <c r="BQ9" s="11">
        <v>0</v>
      </c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1">
        <v>0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</row>
    <row r="10" spans="1:88">
      <c r="A10" s="1" t="str">
        <f t="array" ref="A10">IFERROR(INDEX(#REF!,#REF!,COLUMN(A$5:A10)),"")</f>
        <v/>
      </c>
      <c r="B10" s="52" t="s">
        <v>198</v>
      </c>
      <c r="C10" s="48">
        <f t="shared" si="0"/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0</v>
      </c>
      <c r="AV10" s="29">
        <v>0</v>
      </c>
      <c r="AW10" s="29">
        <v>0</v>
      </c>
      <c r="AX10" s="29">
        <v>0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</row>
    <row r="11" spans="1:88">
      <c r="A11" s="1" t="str">
        <f t="array" ref="A11">IFERROR(INDEX(#REF!,#REF!,COLUMN(A$5:A11)),"")</f>
        <v/>
      </c>
      <c r="B11" s="53" t="s">
        <v>246</v>
      </c>
      <c r="C11" s="65">
        <f t="shared" si="0"/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</row>
    <row r="12" spans="1:88">
      <c r="A12" s="1" t="str">
        <f t="array" ref="A12">IFERROR(INDEX(#REF!,#REF!,COLUMN(A$5:A12)),"")</f>
        <v/>
      </c>
      <c r="B12" s="24" t="s">
        <v>200</v>
      </c>
      <c r="C12" s="48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</row>
    <row r="13" spans="1:88">
      <c r="A13" s="1" t="str">
        <f t="array" ref="A13">IFERROR(INDEX(#REF!,#REF!,COLUMN(A$5:A13)),"")</f>
        <v/>
      </c>
      <c r="B13" t="s">
        <v>201</v>
      </c>
      <c r="C13" s="65">
        <f t="shared" si="0"/>
        <v>24000000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12000000</v>
      </c>
      <c r="S13" s="11">
        <v>12000000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1">
        <v>0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</row>
    <row r="14" spans="1:88">
      <c r="A14" s="1" t="str">
        <f t="array" ref="A14">IFERROR(INDEX(#REF!,#REF!,COLUMN(A$5:A14)),"")</f>
        <v/>
      </c>
      <c r="B14" s="52" t="s">
        <v>202</v>
      </c>
      <c r="C14" s="48">
        <f t="shared" si="0"/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</row>
    <row r="15" spans="1:88">
      <c r="A15" s="1" t="str">
        <f t="array" ref="A15">IFERROR(INDEX(#REF!,#REF!,COLUMN(A$5:A15)),"")</f>
        <v/>
      </c>
      <c r="B15" t="s">
        <v>203</v>
      </c>
      <c r="C15" s="65">
        <f t="shared" si="0"/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</v>
      </c>
      <c r="CA15" s="11">
        <v>0</v>
      </c>
      <c r="CB15" s="11">
        <v>0</v>
      </c>
      <c r="CC15" s="11">
        <v>0</v>
      </c>
      <c r="CD15" s="11">
        <v>0</v>
      </c>
      <c r="CE15" s="11">
        <v>0</v>
      </c>
      <c r="CF15" s="11">
        <v>0</v>
      </c>
      <c r="CG15" s="11">
        <v>0</v>
      </c>
      <c r="CH15" s="11">
        <v>0</v>
      </c>
      <c r="CI15" s="11">
        <v>0</v>
      </c>
      <c r="CJ15" s="11">
        <v>0</v>
      </c>
    </row>
    <row r="16" spans="1:88">
      <c r="A16" s="1" t="str">
        <f t="array" ref="A16">IFERROR(INDEX(#REF!,#REF!,COLUMN(A$5:A16)),"")</f>
        <v/>
      </c>
      <c r="B16" s="24" t="s">
        <v>204</v>
      </c>
      <c r="C16" s="48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</row>
    <row r="17" spans="1:88">
      <c r="A17" s="1" t="str">
        <f t="array" ref="A17">IFERROR(INDEX(#REF!,#REF!,COLUMN(A$5:A17)),"")</f>
        <v/>
      </c>
      <c r="B17" t="s">
        <v>206</v>
      </c>
      <c r="C17" s="65">
        <f t="shared" si="0"/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</row>
    <row r="18" spans="1:88">
      <c r="A18" s="1" t="str">
        <f t="array" ref="A18">IFERROR(INDEX(#REF!,#REF!,COLUMN(A$5:A18)),"")</f>
        <v/>
      </c>
      <c r="B18" s="24" t="s">
        <v>207</v>
      </c>
      <c r="C18" s="48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</row>
    <row r="19" spans="1:88">
      <c r="A19" s="1" t="str">
        <f t="array" ref="A19">IFERROR(INDEX(#REF!,#REF!,COLUMN(A$5:A19)),"")</f>
        <v/>
      </c>
      <c r="B19" t="s">
        <v>208</v>
      </c>
      <c r="C19" s="65">
        <f t="shared" si="0"/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</v>
      </c>
      <c r="BP19" s="11">
        <v>0</v>
      </c>
      <c r="BQ19" s="11">
        <v>0</v>
      </c>
      <c r="BR19" s="11">
        <v>0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>
        <v>0</v>
      </c>
      <c r="BY19" s="11">
        <v>0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1">
        <v>0</v>
      </c>
      <c r="CG19" s="11">
        <v>0</v>
      </c>
      <c r="CH19" s="11">
        <v>0</v>
      </c>
      <c r="CI19" s="11">
        <v>0</v>
      </c>
      <c r="CJ19" s="11">
        <v>0</v>
      </c>
    </row>
    <row r="20" spans="1:88">
      <c r="A20" s="1" t="str">
        <f t="array" ref="A20">IFERROR(INDEX(#REF!,#REF!,COLUMN(A$5:A20)),"")</f>
        <v/>
      </c>
      <c r="B20" s="24" t="s">
        <v>209</v>
      </c>
      <c r="C20" s="48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</row>
    <row r="21" spans="1:88">
      <c r="A21" s="1" t="str">
        <f t="array" ref="A21">IFERROR(INDEX(#REF!,#REF!,COLUMN(A$5:A21)),"")</f>
        <v/>
      </c>
      <c r="B21" t="s">
        <v>211</v>
      </c>
      <c r="C21" s="65">
        <f t="shared" si="0"/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</row>
    <row r="22" spans="1:88">
      <c r="A22" s="1" t="str">
        <f t="array" ref="A22">IFERROR(INDEX(#REF!,#REF!,COLUMN(A$5:A22)),"")</f>
        <v/>
      </c>
      <c r="B22" s="146" t="s">
        <v>212</v>
      </c>
      <c r="C22" s="48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</row>
    <row r="23" spans="1:88">
      <c r="A23" s="1" t="str">
        <f t="array" ref="A23">IFERROR(INDEX(#REF!,#REF!,COLUMN(A$5:A23)),"")</f>
        <v/>
      </c>
      <c r="B23" t="s">
        <v>213</v>
      </c>
      <c r="C23" s="65">
        <f t="shared" si="0"/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</row>
    <row r="24" spans="1:88">
      <c r="A24" s="1" t="str">
        <f t="array" ref="A24">IFERROR(INDEX(#REF!,#REF!,COLUMN(A$5:A24)),"")</f>
        <v/>
      </c>
      <c r="B24" s="24" t="s">
        <v>214</v>
      </c>
      <c r="C24" s="48">
        <f t="shared" si="0"/>
        <v>20000000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20000000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</row>
    <row r="25" spans="1:88">
      <c r="A25" s="1" t="str">
        <f t="array" ref="A25">IFERROR(INDEX(#REF!,#REF!,COLUMN(A$5:A25)),"")</f>
        <v/>
      </c>
      <c r="B25" t="s">
        <v>215</v>
      </c>
      <c r="C25" s="65">
        <f t="shared" si="0"/>
        <v>42000000</v>
      </c>
      <c r="D25" s="11">
        <v>3000000</v>
      </c>
      <c r="E25" s="11">
        <v>3000000</v>
      </c>
      <c r="F25" s="11">
        <v>3000000</v>
      </c>
      <c r="G25" s="11">
        <v>3000000</v>
      </c>
      <c r="H25" s="11">
        <v>3000000</v>
      </c>
      <c r="I25" s="11">
        <v>3000000</v>
      </c>
      <c r="J25" s="11">
        <v>3000000</v>
      </c>
      <c r="K25" s="11">
        <v>3000000</v>
      </c>
      <c r="L25" s="11">
        <v>3000000</v>
      </c>
      <c r="M25" s="11">
        <v>3000000</v>
      </c>
      <c r="N25" s="11">
        <v>3000000</v>
      </c>
      <c r="O25" s="11">
        <v>3000000</v>
      </c>
      <c r="P25" s="11">
        <v>3000000</v>
      </c>
      <c r="Q25" s="11">
        <v>3000000</v>
      </c>
      <c r="R25" s="11"/>
      <c r="S25" s="11"/>
      <c r="T25" s="11"/>
      <c r="U25" s="11"/>
      <c r="V25" s="11"/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</row>
    <row r="26" spans="1:88">
      <c r="A26" s="1" t="str">
        <f t="array" ref="A26">IFERROR(INDEX(#REF!,#REF!,COLUMN(A$5:A26)),"")</f>
        <v/>
      </c>
      <c r="B26" s="24" t="s">
        <v>216</v>
      </c>
      <c r="C26" s="48">
        <f t="shared" si="0"/>
        <v>69000000</v>
      </c>
      <c r="D26" s="12">
        <v>6000000</v>
      </c>
      <c r="E26" s="12">
        <v>6000000</v>
      </c>
      <c r="F26" s="12">
        <v>6000000</v>
      </c>
      <c r="G26" s="12">
        <v>6000000</v>
      </c>
      <c r="H26" s="12">
        <v>3000000</v>
      </c>
      <c r="I26" s="12">
        <v>3000000</v>
      </c>
      <c r="J26" s="12">
        <v>3000000</v>
      </c>
      <c r="K26" s="12">
        <v>3000000</v>
      </c>
      <c r="L26" s="12">
        <v>6000000</v>
      </c>
      <c r="M26" s="12">
        <v>6000000</v>
      </c>
      <c r="N26" s="12">
        <v>6000000</v>
      </c>
      <c r="O26" s="12">
        <v>6000000</v>
      </c>
      <c r="P26" s="12">
        <v>6000000</v>
      </c>
      <c r="Q26" s="12">
        <v>3000000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2">
        <v>0</v>
      </c>
    </row>
    <row r="27" spans="1:88">
      <c r="A27" s="1" t="str">
        <f t="array" ref="A27">IFERROR(INDEX(#REF!,#REF!,COLUMN(A$5:A27)),"")</f>
        <v/>
      </c>
      <c r="B27" s="25" t="s">
        <v>218</v>
      </c>
      <c r="C27" s="65">
        <f t="shared" si="0"/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</row>
    <row r="28" spans="1:88">
      <c r="A28" s="1" t="str">
        <f t="array" ref="A28">IFERROR(INDEX(#REF!,#REF!,COLUMN(A$5:A28)),"")</f>
        <v/>
      </c>
      <c r="B28" s="26" t="s">
        <v>219</v>
      </c>
      <c r="C28" s="48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</row>
    <row r="29" spans="1:88">
      <c r="A29" s="1" t="str">
        <f t="array" ref="A29">IFERROR(INDEX(#REF!,#REF!,COLUMN(A$5:A29)),"")</f>
        <v/>
      </c>
      <c r="B29" s="25" t="s">
        <v>220</v>
      </c>
      <c r="C29" s="65">
        <f t="shared" si="0"/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</row>
    <row r="30" spans="1:88">
      <c r="A30" s="1" t="str">
        <f t="array" ref="A30">IFERROR(INDEX(#REF!,#REF!,COLUMN(A$5:A30)),"")</f>
        <v/>
      </c>
      <c r="B30" s="71" t="s">
        <v>221</v>
      </c>
      <c r="C30" s="48">
        <f t="shared" si="0"/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</row>
    <row r="31" spans="1:88" ht="15" thickBot="1">
      <c r="A31" s="1" t="str">
        <f t="array" ref="A31">IFERROR(INDEX(#REF!,#REF!,COLUMN(A$5:A31)),"")</f>
        <v/>
      </c>
      <c r="B31" s="25" t="s">
        <v>222</v>
      </c>
      <c r="C31" s="65">
        <f t="shared" si="0"/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13">
        <v>0</v>
      </c>
    </row>
    <row r="32" spans="1:88" ht="20.399999999999999" customHeight="1" thickTop="1" thickBot="1">
      <c r="A32" s="1" t="str">
        <f t="array" ref="A32">IFERROR(INDEX(#REF!,#REF!,COLUMN(A$5:A32)),"")</f>
        <v/>
      </c>
      <c r="B32" s="15" t="s">
        <v>223</v>
      </c>
      <c r="C32" s="147">
        <f t="shared" si="0"/>
        <v>155000000</v>
      </c>
      <c r="D32" s="148">
        <f>SUM(D5:D31)</f>
        <v>9000000</v>
      </c>
      <c r="E32" s="148">
        <f t="shared" ref="E32:AQ32" si="1">SUM(E5:E31)</f>
        <v>9000000</v>
      </c>
      <c r="F32" s="148">
        <f t="shared" si="1"/>
        <v>9000000</v>
      </c>
      <c r="G32" s="148">
        <f t="shared" si="1"/>
        <v>9000000</v>
      </c>
      <c r="H32" s="148">
        <f t="shared" si="1"/>
        <v>6000000</v>
      </c>
      <c r="I32" s="148">
        <f t="shared" si="1"/>
        <v>6000000</v>
      </c>
      <c r="J32" s="148">
        <f t="shared" si="1"/>
        <v>6000000</v>
      </c>
      <c r="K32" s="148">
        <f t="shared" si="1"/>
        <v>6000000</v>
      </c>
      <c r="L32" s="148">
        <f t="shared" si="1"/>
        <v>9000000</v>
      </c>
      <c r="M32" s="148">
        <f t="shared" si="1"/>
        <v>9000000</v>
      </c>
      <c r="N32" s="148">
        <f t="shared" si="1"/>
        <v>9000000</v>
      </c>
      <c r="O32" s="148">
        <f t="shared" si="1"/>
        <v>9000000</v>
      </c>
      <c r="P32" s="148">
        <f t="shared" si="1"/>
        <v>9000000</v>
      </c>
      <c r="Q32" s="148">
        <f t="shared" si="1"/>
        <v>6000000</v>
      </c>
      <c r="R32" s="148">
        <f t="shared" si="1"/>
        <v>12000000</v>
      </c>
      <c r="S32" s="148">
        <f t="shared" si="1"/>
        <v>12000000</v>
      </c>
      <c r="T32" s="148">
        <f t="shared" si="1"/>
        <v>0</v>
      </c>
      <c r="U32" s="148">
        <f t="shared" si="1"/>
        <v>0</v>
      </c>
      <c r="V32" s="148">
        <f t="shared" si="1"/>
        <v>20000000</v>
      </c>
      <c r="W32" s="148">
        <f t="shared" si="1"/>
        <v>0</v>
      </c>
      <c r="X32" s="148">
        <f t="shared" si="1"/>
        <v>0</v>
      </c>
      <c r="Y32" s="148">
        <f t="shared" si="1"/>
        <v>0</v>
      </c>
      <c r="Z32" s="148">
        <f t="shared" si="1"/>
        <v>0</v>
      </c>
      <c r="AA32" s="148">
        <f t="shared" si="1"/>
        <v>0</v>
      </c>
      <c r="AB32" s="148">
        <f t="shared" si="1"/>
        <v>0</v>
      </c>
      <c r="AC32" s="148">
        <f t="shared" si="1"/>
        <v>0</v>
      </c>
      <c r="AD32" s="148">
        <f t="shared" si="1"/>
        <v>0</v>
      </c>
      <c r="AE32" s="148">
        <f t="shared" si="1"/>
        <v>0</v>
      </c>
      <c r="AF32" s="148">
        <f t="shared" si="1"/>
        <v>0</v>
      </c>
      <c r="AG32" s="148">
        <f t="shared" si="1"/>
        <v>0</v>
      </c>
      <c r="AH32" s="148">
        <f t="shared" si="1"/>
        <v>0</v>
      </c>
      <c r="AI32" s="148">
        <f t="shared" si="1"/>
        <v>0</v>
      </c>
      <c r="AJ32" s="148">
        <f t="shared" si="1"/>
        <v>0</v>
      </c>
      <c r="AK32" s="148">
        <f t="shared" si="1"/>
        <v>0</v>
      </c>
      <c r="AL32" s="148">
        <f t="shared" si="1"/>
        <v>0</v>
      </c>
      <c r="AM32" s="148">
        <f t="shared" si="1"/>
        <v>0</v>
      </c>
      <c r="AN32" s="148">
        <f t="shared" si="1"/>
        <v>0</v>
      </c>
      <c r="AO32" s="148">
        <f t="shared" si="1"/>
        <v>0</v>
      </c>
      <c r="AP32" s="148">
        <f t="shared" si="1"/>
        <v>0</v>
      </c>
      <c r="AQ32" s="148">
        <f t="shared" si="1"/>
        <v>0</v>
      </c>
      <c r="AR32" s="148">
        <f t="shared" ref="AR32:CJ32" si="2">SUM(AR5:AR31)</f>
        <v>0</v>
      </c>
      <c r="AS32" s="148">
        <f t="shared" si="2"/>
        <v>0</v>
      </c>
      <c r="AT32" s="148">
        <f t="shared" si="2"/>
        <v>0</v>
      </c>
      <c r="AU32" s="148">
        <f t="shared" si="2"/>
        <v>0</v>
      </c>
      <c r="AV32" s="148">
        <f t="shared" si="2"/>
        <v>0</v>
      </c>
      <c r="AW32" s="148">
        <f t="shared" si="2"/>
        <v>0</v>
      </c>
      <c r="AX32" s="148">
        <f t="shared" si="2"/>
        <v>0</v>
      </c>
      <c r="AY32" s="148">
        <f t="shared" si="2"/>
        <v>0</v>
      </c>
      <c r="AZ32" s="148">
        <f t="shared" si="2"/>
        <v>0</v>
      </c>
      <c r="BA32" s="148">
        <f t="shared" si="2"/>
        <v>0</v>
      </c>
      <c r="BB32" s="148">
        <f t="shared" si="2"/>
        <v>0</v>
      </c>
      <c r="BC32" s="148">
        <f t="shared" si="2"/>
        <v>0</v>
      </c>
      <c r="BD32" s="148">
        <f t="shared" si="2"/>
        <v>0</v>
      </c>
      <c r="BE32" s="148">
        <f t="shared" si="2"/>
        <v>0</v>
      </c>
      <c r="BF32" s="148">
        <f t="shared" si="2"/>
        <v>0</v>
      </c>
      <c r="BG32" s="148">
        <f t="shared" si="2"/>
        <v>0</v>
      </c>
      <c r="BH32" s="148">
        <f t="shared" si="2"/>
        <v>0</v>
      </c>
      <c r="BI32" s="148">
        <f t="shared" si="2"/>
        <v>0</v>
      </c>
      <c r="BJ32" s="148">
        <f t="shared" si="2"/>
        <v>0</v>
      </c>
      <c r="BK32" s="148">
        <f t="shared" si="2"/>
        <v>0</v>
      </c>
      <c r="BL32" s="148">
        <f t="shared" si="2"/>
        <v>0</v>
      </c>
      <c r="BM32" s="148">
        <f t="shared" si="2"/>
        <v>0</v>
      </c>
      <c r="BN32" s="148">
        <f t="shared" si="2"/>
        <v>0</v>
      </c>
      <c r="BO32" s="148">
        <f t="shared" si="2"/>
        <v>0</v>
      </c>
      <c r="BP32" s="148">
        <f t="shared" si="2"/>
        <v>0</v>
      </c>
      <c r="BQ32" s="148">
        <f t="shared" si="2"/>
        <v>0</v>
      </c>
      <c r="BR32" s="148">
        <f t="shared" si="2"/>
        <v>0</v>
      </c>
      <c r="BS32" s="148">
        <f t="shared" si="2"/>
        <v>0</v>
      </c>
      <c r="BT32" s="148">
        <f t="shared" si="2"/>
        <v>0</v>
      </c>
      <c r="BU32" s="148">
        <f t="shared" si="2"/>
        <v>0</v>
      </c>
      <c r="BV32" s="148">
        <f t="shared" si="2"/>
        <v>0</v>
      </c>
      <c r="BW32" s="148">
        <f t="shared" si="2"/>
        <v>0</v>
      </c>
      <c r="BX32" s="148">
        <f t="shared" si="2"/>
        <v>0</v>
      </c>
      <c r="BY32" s="148">
        <f t="shared" si="2"/>
        <v>0</v>
      </c>
      <c r="BZ32" s="148">
        <f t="shared" si="2"/>
        <v>0</v>
      </c>
      <c r="CA32" s="148">
        <f t="shared" si="2"/>
        <v>0</v>
      </c>
      <c r="CB32" s="148">
        <f t="shared" si="2"/>
        <v>0</v>
      </c>
      <c r="CC32" s="148">
        <f t="shared" si="2"/>
        <v>0</v>
      </c>
      <c r="CD32" s="148">
        <f t="shared" si="2"/>
        <v>0</v>
      </c>
      <c r="CE32" s="148">
        <f t="shared" si="2"/>
        <v>0</v>
      </c>
      <c r="CF32" s="148">
        <f t="shared" si="2"/>
        <v>0</v>
      </c>
      <c r="CG32" s="148">
        <f t="shared" si="2"/>
        <v>0</v>
      </c>
      <c r="CH32" s="148">
        <f t="shared" si="2"/>
        <v>0</v>
      </c>
      <c r="CI32" s="148">
        <f t="shared" si="2"/>
        <v>0</v>
      </c>
      <c r="CJ32" s="148">
        <f t="shared" si="2"/>
        <v>0</v>
      </c>
    </row>
    <row r="33" spans="1:88" ht="15" hidden="1" thickTop="1">
      <c r="A33" s="1" t="str">
        <f t="array" ref="A33">IFERROR(INDEX(#REF!,#REF!,COLUMN(A$5:A33)),"")</f>
        <v/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</row>
    <row r="34" spans="1:88" ht="15" hidden="1" thickTop="1">
      <c r="A34" s="1" t="str">
        <f t="array" ref="A34">IFERROR(INDEX(#REF!,#REF!,COLUMN(A$5:A34)),"")</f>
        <v/>
      </c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</row>
    <row r="35" spans="1:88" ht="15" hidden="1" thickTop="1">
      <c r="A35" s="1" t="str">
        <f t="array" ref="A35">IFERROR(INDEX(#REF!,#REF!,COLUMN(A$5:A35)),"")</f>
        <v/>
      </c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</row>
    <row r="36" spans="1:88" ht="15" hidden="1" thickTop="1">
      <c r="A36" s="1" t="str">
        <f t="array" ref="A36">IFERROR(INDEX(#REF!,#REF!,COLUMN(A$5:A36)),"")</f>
        <v/>
      </c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</row>
    <row r="37" spans="1:88" ht="15" hidden="1" thickTop="1">
      <c r="A37" s="1" t="str">
        <f t="array" ref="A37">IFERROR(INDEX(#REF!,#REF!,COLUMN(A$5:A37)),"")</f>
        <v/>
      </c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  <c r="BW37" s="59"/>
      <c r="BX37" s="59"/>
      <c r="BY37" s="59"/>
      <c r="BZ37" s="59"/>
      <c r="CA37" s="59"/>
      <c r="CB37" s="59"/>
      <c r="CC37" s="59"/>
      <c r="CD37" s="59"/>
      <c r="CE37" s="59"/>
      <c r="CF37" s="59"/>
      <c r="CG37" s="59"/>
      <c r="CH37" s="59"/>
      <c r="CI37" s="59"/>
      <c r="CJ37" s="59"/>
    </row>
    <row r="38" spans="1:88" ht="15" hidden="1" thickTop="1">
      <c r="A38" s="1" t="str">
        <f t="array" ref="A38">IFERROR(INDEX(#REF!,#REF!,COLUMN(A$5:A38)),"")</f>
        <v/>
      </c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</row>
    <row r="39" spans="1:88" ht="15" hidden="1" thickTop="1">
      <c r="A39" s="1" t="str">
        <f t="array" ref="A39">IFERROR(INDEX(#REF!,#REF!,COLUMN(A$5:A39)),"")</f>
        <v/>
      </c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  <c r="BW39" s="59"/>
      <c r="BX39" s="59"/>
      <c r="BY39" s="59"/>
      <c r="BZ39" s="59"/>
      <c r="CA39" s="59"/>
      <c r="CB39" s="59"/>
      <c r="CC39" s="59"/>
      <c r="CD39" s="59"/>
      <c r="CE39" s="59"/>
      <c r="CF39" s="59"/>
      <c r="CG39" s="59"/>
      <c r="CH39" s="59"/>
      <c r="CI39" s="59"/>
      <c r="CJ39" s="59"/>
    </row>
    <row r="40" spans="1:88" ht="15" hidden="1" thickTop="1">
      <c r="A40" s="1" t="str">
        <f t="array" ref="A40">IFERROR(INDEX(#REF!,#REF!,COLUMN(A$5:A40)),"")</f>
        <v/>
      </c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  <c r="BE40" s="59"/>
      <c r="BF40" s="59"/>
      <c r="BG40" s="59"/>
      <c r="BH40" s="59"/>
      <c r="BI40" s="59"/>
      <c r="BJ40" s="59"/>
      <c r="BK40" s="59"/>
      <c r="BL40" s="59"/>
      <c r="BM40" s="59"/>
      <c r="BN40" s="59"/>
      <c r="BO40" s="59"/>
      <c r="BP40" s="59"/>
      <c r="BQ40" s="59"/>
      <c r="BR40" s="59"/>
      <c r="BS40" s="59"/>
      <c r="BT40" s="59"/>
      <c r="BU40" s="59"/>
      <c r="BV40" s="59"/>
      <c r="BW40" s="59"/>
      <c r="BX40" s="59"/>
      <c r="BY40" s="59"/>
      <c r="BZ40" s="59"/>
      <c r="CA40" s="59"/>
      <c r="CB40" s="59"/>
      <c r="CC40" s="59"/>
      <c r="CD40" s="59"/>
      <c r="CE40" s="59"/>
      <c r="CF40" s="59"/>
      <c r="CG40" s="59"/>
      <c r="CH40" s="59"/>
      <c r="CI40" s="59"/>
      <c r="CJ40" s="59"/>
    </row>
    <row r="41" spans="1:88" ht="15" hidden="1" thickTop="1">
      <c r="A41" s="1" t="str">
        <f t="array" ref="A41">IFERROR(INDEX(#REF!,#REF!,COLUMN(A$5:A41)),"")</f>
        <v/>
      </c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  <c r="BW41" s="59"/>
      <c r="BX41" s="59"/>
      <c r="BY41" s="59"/>
      <c r="BZ41" s="59"/>
      <c r="CA41" s="59"/>
      <c r="CB41" s="59"/>
      <c r="CC41" s="59"/>
      <c r="CD41" s="59"/>
      <c r="CE41" s="59"/>
      <c r="CF41" s="59"/>
      <c r="CG41" s="59"/>
      <c r="CH41" s="59"/>
      <c r="CI41" s="59"/>
      <c r="CJ41" s="59"/>
    </row>
    <row r="42" spans="1:88" ht="15" hidden="1" thickTop="1">
      <c r="A42" s="1" t="str">
        <f t="array" ref="A42">IFERROR(INDEX(#REF!,#REF!,COLUMN(A$5:A42)),"")</f>
        <v/>
      </c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  <c r="BW42" s="59"/>
      <c r="BX42" s="59"/>
      <c r="BY42" s="59"/>
      <c r="BZ42" s="59"/>
      <c r="CA42" s="59"/>
      <c r="CB42" s="59"/>
      <c r="CC42" s="59"/>
      <c r="CD42" s="59"/>
      <c r="CE42" s="59"/>
      <c r="CF42" s="59"/>
      <c r="CG42" s="59"/>
      <c r="CH42" s="59"/>
      <c r="CI42" s="59"/>
      <c r="CJ42" s="59"/>
    </row>
    <row r="43" spans="1:88" ht="15" hidden="1" thickTop="1">
      <c r="A43" s="1" t="str">
        <f t="array" ref="A43">IFERROR(INDEX(#REF!,#REF!,COLUMN(A$5:A43)),"")</f>
        <v/>
      </c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  <c r="BW43" s="59"/>
      <c r="BX43" s="59"/>
      <c r="BY43" s="59"/>
      <c r="BZ43" s="59"/>
      <c r="CA43" s="59"/>
      <c r="CB43" s="59"/>
      <c r="CC43" s="59"/>
      <c r="CD43" s="59"/>
      <c r="CE43" s="59"/>
      <c r="CF43" s="59"/>
      <c r="CG43" s="59"/>
      <c r="CH43" s="59"/>
      <c r="CI43" s="59"/>
      <c r="CJ43" s="59"/>
    </row>
    <row r="44" spans="1:88" ht="15" hidden="1" thickTop="1">
      <c r="A44" s="1" t="str">
        <f t="array" ref="A44">IFERROR(INDEX(#REF!,#REF!,COLUMN(A$5:A44)),"")</f>
        <v/>
      </c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  <c r="BW44" s="59"/>
      <c r="BX44" s="59"/>
      <c r="BY44" s="59"/>
      <c r="BZ44" s="59"/>
      <c r="CA44" s="59"/>
      <c r="CB44" s="59"/>
      <c r="CC44" s="59"/>
      <c r="CD44" s="59"/>
      <c r="CE44" s="59"/>
      <c r="CF44" s="59"/>
      <c r="CG44" s="59"/>
      <c r="CH44" s="59"/>
      <c r="CI44" s="59"/>
      <c r="CJ44" s="59"/>
    </row>
    <row r="45" spans="1:88" ht="15" hidden="1" thickTop="1">
      <c r="A45" s="1" t="str">
        <f t="array" ref="A45">IFERROR(INDEX(#REF!,#REF!,COLUMN(A$5:A45)),"")</f>
        <v/>
      </c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  <c r="BW45" s="59"/>
      <c r="BX45" s="59"/>
      <c r="BY45" s="59"/>
      <c r="BZ45" s="59"/>
      <c r="CA45" s="59"/>
      <c r="CB45" s="59"/>
      <c r="CC45" s="59"/>
      <c r="CD45" s="59"/>
      <c r="CE45" s="59"/>
      <c r="CF45" s="59"/>
      <c r="CG45" s="59"/>
      <c r="CH45" s="59"/>
      <c r="CI45" s="59"/>
      <c r="CJ45" s="59"/>
    </row>
    <row r="46" spans="1:88" ht="15" hidden="1" thickTop="1">
      <c r="A46" s="1" t="str">
        <f t="array" ref="A46">IFERROR(INDEX(#REF!,#REF!,COLUMN(A$5:A46)),"")</f>
        <v/>
      </c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</row>
    <row r="47" spans="1:88" ht="15" hidden="1" thickTop="1">
      <c r="A47" s="1" t="str">
        <f t="array" ref="A47">IFERROR(INDEX(#REF!,#REF!,COLUMN(A$5:A47)),"")</f>
        <v/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59"/>
      <c r="BW47" s="59"/>
      <c r="BX47" s="59"/>
      <c r="BY47" s="59"/>
      <c r="BZ47" s="59"/>
      <c r="CA47" s="59"/>
      <c r="CB47" s="59"/>
      <c r="CC47" s="59"/>
      <c r="CD47" s="59"/>
      <c r="CE47" s="59"/>
      <c r="CF47" s="59"/>
      <c r="CG47" s="59"/>
      <c r="CH47" s="59"/>
      <c r="CI47" s="59"/>
      <c r="CJ47" s="59"/>
    </row>
    <row r="48" spans="1:88" ht="15" hidden="1" thickTop="1">
      <c r="A48" s="1" t="str">
        <f t="array" ref="A48">IFERROR(INDEX(#REF!,#REF!,COLUMN(A$5:A48)),"")</f>
        <v/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  <c r="BW48" s="59"/>
      <c r="BX48" s="59"/>
      <c r="BY48" s="59"/>
      <c r="BZ48" s="59"/>
      <c r="CA48" s="59"/>
      <c r="CB48" s="59"/>
      <c r="CC48" s="59"/>
      <c r="CD48" s="59"/>
      <c r="CE48" s="59"/>
      <c r="CF48" s="59"/>
      <c r="CG48" s="59"/>
      <c r="CH48" s="59"/>
      <c r="CI48" s="59"/>
      <c r="CJ48" s="59"/>
    </row>
    <row r="49" spans="1:88" ht="15" hidden="1" thickTop="1">
      <c r="A49" s="1" t="str">
        <f t="array" ref="A49">IFERROR(INDEX(#REF!,#REF!,COLUMN(A$5:A49)),"")</f>
        <v/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  <c r="CI49" s="59"/>
      <c r="CJ49" s="59"/>
    </row>
    <row r="50" spans="1:88" ht="15" hidden="1" thickTop="1">
      <c r="A50" s="1" t="str">
        <f t="array" ref="A50">IFERROR(INDEX(#REF!,#REF!,COLUMN(A$5:A50)),"")</f>
        <v/>
      </c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  <c r="BW50" s="59"/>
      <c r="BX50" s="59"/>
      <c r="BY50" s="59"/>
      <c r="BZ50" s="59"/>
      <c r="CA50" s="59"/>
      <c r="CB50" s="59"/>
      <c r="CC50" s="59"/>
      <c r="CD50" s="59"/>
      <c r="CE50" s="59"/>
      <c r="CF50" s="59"/>
      <c r="CG50" s="59"/>
      <c r="CH50" s="59"/>
      <c r="CI50" s="59"/>
      <c r="CJ50" s="59"/>
    </row>
    <row r="51" spans="1:88" ht="15" hidden="1" thickTop="1">
      <c r="A51" s="1" t="str">
        <f t="array" ref="A51">IFERROR(INDEX(#REF!,#REF!,COLUMN(A$5:A51)),"")</f>
        <v/>
      </c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59"/>
      <c r="CI51" s="59"/>
      <c r="CJ51" s="59"/>
    </row>
    <row r="52" spans="1:88" ht="15" hidden="1" thickTop="1">
      <c r="A52" s="1" t="str">
        <f t="array" ref="A52">IFERROR(INDEX(#REF!,#REF!,COLUMN(A$5:A52)),"")</f>
        <v/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59"/>
      <c r="BW52" s="59"/>
      <c r="BX52" s="59"/>
      <c r="BY52" s="59"/>
      <c r="BZ52" s="59"/>
      <c r="CA52" s="59"/>
      <c r="CB52" s="59"/>
      <c r="CC52" s="59"/>
      <c r="CD52" s="59"/>
      <c r="CE52" s="59"/>
      <c r="CF52" s="59"/>
      <c r="CG52" s="59"/>
      <c r="CH52" s="59"/>
      <c r="CI52" s="59"/>
      <c r="CJ52" s="59"/>
    </row>
    <row r="53" spans="1:88" ht="15" hidden="1" thickTop="1">
      <c r="A53" s="1" t="str">
        <f t="array" ref="A53">IFERROR(INDEX(#REF!,#REF!,COLUMN(A$5:A53)),"")</f>
        <v/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</row>
    <row r="54" spans="1:88" ht="15" hidden="1" thickTop="1">
      <c r="A54" s="1" t="str">
        <f t="array" ref="A54">IFERROR(INDEX(#REF!,#REF!,COLUMN(A$5:A54)),"")</f>
        <v/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59"/>
      <c r="BX54" s="59"/>
      <c r="BY54" s="59"/>
      <c r="BZ54" s="59"/>
      <c r="CA54" s="59"/>
      <c r="CB54" s="59"/>
      <c r="CC54" s="59"/>
      <c r="CD54" s="59"/>
      <c r="CE54" s="59"/>
      <c r="CF54" s="59"/>
      <c r="CG54" s="59"/>
      <c r="CH54" s="59"/>
      <c r="CI54" s="59"/>
      <c r="CJ54" s="59"/>
    </row>
    <row r="55" spans="1:88" ht="15" hidden="1" thickTop="1">
      <c r="A55" s="1" t="str">
        <f t="array" ref="A55">IFERROR(INDEX(#REF!,#REF!,COLUMN(A$5:A55)),"")</f>
        <v/>
      </c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  <c r="BW55" s="59"/>
      <c r="BX55" s="59"/>
      <c r="BY55" s="59"/>
      <c r="BZ55" s="59"/>
      <c r="CA55" s="59"/>
      <c r="CB55" s="59"/>
      <c r="CC55" s="59"/>
      <c r="CD55" s="59"/>
      <c r="CE55" s="59"/>
      <c r="CF55" s="59"/>
      <c r="CG55" s="59"/>
      <c r="CH55" s="59"/>
      <c r="CI55" s="59"/>
      <c r="CJ55" s="59"/>
    </row>
    <row r="56" spans="1:88" ht="15" hidden="1" thickTop="1">
      <c r="A56" s="1" t="str">
        <f t="array" ref="A56">IFERROR(INDEX(#REF!,#REF!,COLUMN(A$5:A56)),"")</f>
        <v/>
      </c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59"/>
      <c r="BW56" s="59"/>
      <c r="BX56" s="59"/>
      <c r="BY56" s="59"/>
      <c r="BZ56" s="59"/>
      <c r="CA56" s="59"/>
      <c r="CB56" s="59"/>
      <c r="CC56" s="59"/>
      <c r="CD56" s="59"/>
      <c r="CE56" s="59"/>
      <c r="CF56" s="59"/>
      <c r="CG56" s="59"/>
      <c r="CH56" s="59"/>
      <c r="CI56" s="59"/>
      <c r="CJ56" s="59"/>
    </row>
    <row r="57" spans="1:88" ht="15" hidden="1" thickTop="1">
      <c r="A57" s="1" t="str">
        <f t="array" ref="A57">IFERROR(INDEX(#REF!,#REF!,COLUMN(A$5:A57)),"")</f>
        <v/>
      </c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59"/>
      <c r="CI57" s="59"/>
      <c r="CJ57" s="59"/>
    </row>
    <row r="58" spans="1:88" ht="15" hidden="1" thickTop="1">
      <c r="A58" s="1" t="str">
        <f t="array" ref="A58">IFERROR(INDEX(#REF!,#REF!,COLUMN(A$5:A58)),"")</f>
        <v/>
      </c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9"/>
      <c r="CH58" s="59"/>
      <c r="CI58" s="59"/>
      <c r="CJ58" s="59"/>
    </row>
    <row r="59" spans="1:88" ht="15" hidden="1" thickTop="1">
      <c r="A59" s="1" t="str">
        <f t="array" ref="A59">IFERROR(INDEX(#REF!,#REF!,COLUMN(A$5:A59)),"")</f>
        <v/>
      </c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9"/>
      <c r="CH59" s="59"/>
      <c r="CI59" s="59"/>
      <c r="CJ59" s="59"/>
    </row>
    <row r="60" spans="1:88" ht="15" hidden="1" thickTop="1">
      <c r="A60" s="1" t="str">
        <f t="array" ref="A60">IFERROR(INDEX(#REF!,#REF!,COLUMN(A$5:A60)),"")</f>
        <v/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59"/>
      <c r="CH60" s="59"/>
      <c r="CI60" s="59"/>
      <c r="CJ60" s="59"/>
    </row>
    <row r="61" spans="1:88" ht="15" hidden="1" thickTop="1">
      <c r="A61" s="1" t="str">
        <f t="array" ref="A61">IFERROR(INDEX(#REF!,#REF!,COLUMN(A$5:A61)),"")</f>
        <v/>
      </c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</row>
    <row r="62" spans="1:88" ht="15" hidden="1" thickTop="1">
      <c r="A62" s="1" t="str">
        <f t="array" ref="A62">IFERROR(INDEX(#REF!,#REF!,COLUMN(A$5:A62)),"")</f>
        <v/>
      </c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59"/>
      <c r="BW62" s="59"/>
      <c r="BX62" s="59"/>
      <c r="BY62" s="59"/>
      <c r="BZ62" s="59"/>
      <c r="CA62" s="59"/>
      <c r="CB62" s="59"/>
      <c r="CC62" s="59"/>
      <c r="CD62" s="59"/>
      <c r="CE62" s="59"/>
      <c r="CF62" s="59"/>
      <c r="CG62" s="59"/>
      <c r="CH62" s="59"/>
      <c r="CI62" s="59"/>
      <c r="CJ62" s="59"/>
    </row>
    <row r="63" spans="1:88" ht="15" hidden="1" thickTop="1">
      <c r="A63" s="1" t="str">
        <f t="array" ref="A63">IFERROR(INDEX(#REF!,#REF!,COLUMN(A$5:A63)),"")</f>
        <v/>
      </c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9"/>
      <c r="AQ63" s="59"/>
      <c r="AR63" s="59"/>
      <c r="AS63" s="59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  <c r="BW63" s="59"/>
      <c r="BX63" s="59"/>
      <c r="BY63" s="59"/>
      <c r="BZ63" s="59"/>
      <c r="CA63" s="59"/>
      <c r="CB63" s="59"/>
      <c r="CC63" s="59"/>
      <c r="CD63" s="59"/>
      <c r="CE63" s="59"/>
      <c r="CF63" s="59"/>
      <c r="CG63" s="59"/>
      <c r="CH63" s="59"/>
      <c r="CI63" s="59"/>
      <c r="CJ63" s="59"/>
    </row>
    <row r="64" spans="1:88" ht="15" hidden="1" thickTop="1">
      <c r="A64" s="1" t="str">
        <f t="array" ref="A64">IFERROR(INDEX(#REF!,#REF!,COLUMN(A$5:A64)),"")</f>
        <v/>
      </c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59"/>
      <c r="BW64" s="59"/>
      <c r="BX64" s="59"/>
      <c r="BY64" s="59"/>
      <c r="BZ64" s="59"/>
      <c r="CA64" s="59"/>
      <c r="CB64" s="59"/>
      <c r="CC64" s="59"/>
      <c r="CD64" s="59"/>
      <c r="CE64" s="59"/>
      <c r="CF64" s="59"/>
      <c r="CG64" s="59"/>
      <c r="CH64" s="59"/>
      <c r="CI64" s="59"/>
      <c r="CJ64" s="59"/>
    </row>
    <row r="65" spans="1:88" ht="15" hidden="1" thickTop="1">
      <c r="A65" s="1" t="str">
        <f t="array" ref="A65">IFERROR(INDEX(#REF!,#REF!,COLUMN(A$5:A65)),"")</f>
        <v/>
      </c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  <c r="BW65" s="59"/>
      <c r="BX65" s="59"/>
      <c r="BY65" s="59"/>
      <c r="BZ65" s="59"/>
      <c r="CA65" s="59"/>
      <c r="CB65" s="59"/>
      <c r="CC65" s="59"/>
      <c r="CD65" s="59"/>
      <c r="CE65" s="59"/>
      <c r="CF65" s="59"/>
      <c r="CG65" s="59"/>
      <c r="CH65" s="59"/>
      <c r="CI65" s="59"/>
      <c r="CJ65" s="59"/>
    </row>
    <row r="66" spans="1:88" ht="15" hidden="1" thickTop="1">
      <c r="A66" s="1" t="str">
        <f t="array" ref="A66">IFERROR(INDEX(#REF!,#REF!,COLUMN(A$5:A66)),"")</f>
        <v/>
      </c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/>
      <c r="AP66" s="59"/>
      <c r="AQ66" s="59"/>
      <c r="AR66" s="59"/>
      <c r="AS66" s="59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59"/>
      <c r="BW66" s="59"/>
      <c r="BX66" s="59"/>
      <c r="BY66" s="59"/>
      <c r="BZ66" s="59"/>
      <c r="CA66" s="59"/>
      <c r="CB66" s="59"/>
      <c r="CC66" s="59"/>
      <c r="CD66" s="59"/>
      <c r="CE66" s="59"/>
      <c r="CF66" s="59"/>
      <c r="CG66" s="59"/>
      <c r="CH66" s="59"/>
      <c r="CI66" s="59"/>
      <c r="CJ66" s="59"/>
    </row>
    <row r="67" spans="1:88" ht="15" hidden="1" thickTop="1">
      <c r="A67" s="1" t="str">
        <f t="array" ref="A67">IFERROR(INDEX(#REF!,#REF!,COLUMN(A$5:A67)),"")</f>
        <v/>
      </c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  <c r="AB67" s="59"/>
      <c r="AC67" s="59"/>
      <c r="AD67" s="59"/>
      <c r="AE67" s="59"/>
      <c r="AF67" s="59"/>
      <c r="AG67" s="59"/>
      <c r="AH67" s="59"/>
      <c r="AI67" s="59"/>
      <c r="AJ67" s="59"/>
      <c r="AK67" s="59"/>
      <c r="AL67" s="59"/>
      <c r="AM67" s="59"/>
      <c r="AN67" s="59"/>
      <c r="AO67" s="59"/>
      <c r="AP67" s="59"/>
      <c r="AQ67" s="59"/>
      <c r="AR67" s="59"/>
      <c r="AS67" s="59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59"/>
      <c r="BW67" s="59"/>
      <c r="BX67" s="59"/>
      <c r="BY67" s="59"/>
      <c r="BZ67" s="59"/>
      <c r="CA67" s="59"/>
      <c r="CB67" s="59"/>
      <c r="CC67" s="59"/>
      <c r="CD67" s="59"/>
      <c r="CE67" s="59"/>
      <c r="CF67" s="59"/>
      <c r="CG67" s="59"/>
      <c r="CH67" s="59"/>
      <c r="CI67" s="59"/>
      <c r="CJ67" s="59"/>
    </row>
    <row r="68" spans="1:88" ht="15" hidden="1" thickTop="1">
      <c r="A68" s="1" t="str">
        <f t="array" ref="A68">IFERROR(INDEX(#REF!,#REF!,COLUMN(A$5:A68)),"")</f>
        <v/>
      </c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59"/>
      <c r="BW68" s="59"/>
      <c r="BX68" s="59"/>
      <c r="BY68" s="59"/>
      <c r="BZ68" s="59"/>
      <c r="CA68" s="59"/>
      <c r="CB68" s="59"/>
      <c r="CC68" s="59"/>
      <c r="CD68" s="59"/>
      <c r="CE68" s="59"/>
      <c r="CF68" s="59"/>
      <c r="CG68" s="59"/>
      <c r="CH68" s="59"/>
      <c r="CI68" s="59"/>
      <c r="CJ68" s="59"/>
    </row>
    <row r="69" spans="1:88" ht="15" hidden="1" thickTop="1">
      <c r="A69" s="1" t="str">
        <f t="array" ref="A69">IFERROR(INDEX(#REF!,#REF!,COLUMN(A$5:A69)),"")</f>
        <v/>
      </c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  <c r="AB69" s="59"/>
      <c r="AC69" s="59"/>
      <c r="AD69" s="59"/>
      <c r="AE69" s="59"/>
      <c r="AF69" s="59"/>
      <c r="AG69" s="59"/>
      <c r="AH69" s="59"/>
      <c r="AI69" s="59"/>
      <c r="AJ69" s="59"/>
      <c r="AK69" s="59"/>
      <c r="AL69" s="59"/>
      <c r="AM69" s="59"/>
      <c r="AN69" s="59"/>
      <c r="AO69" s="59"/>
      <c r="AP69" s="59"/>
      <c r="AQ69" s="59"/>
      <c r="AR69" s="59"/>
      <c r="AS69" s="59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59"/>
      <c r="BW69" s="59"/>
      <c r="BX69" s="59"/>
      <c r="BY69" s="59"/>
      <c r="BZ69" s="59"/>
      <c r="CA69" s="59"/>
      <c r="CB69" s="59"/>
      <c r="CC69" s="59"/>
      <c r="CD69" s="59"/>
      <c r="CE69" s="59"/>
      <c r="CF69" s="59"/>
      <c r="CG69" s="59"/>
      <c r="CH69" s="59"/>
      <c r="CI69" s="59"/>
      <c r="CJ69" s="59"/>
    </row>
    <row r="70" spans="1:88" ht="15" hidden="1" thickTop="1">
      <c r="A70" s="1" t="str">
        <f t="array" ref="A70">IFERROR(INDEX(#REF!,#REF!,COLUMN(A$5:A70)),"")</f>
        <v/>
      </c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  <c r="AB70" s="59"/>
      <c r="AC70" s="59"/>
      <c r="AD70" s="59"/>
      <c r="AE70" s="59"/>
      <c r="AF70" s="59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59"/>
      <c r="BW70" s="59"/>
      <c r="BX70" s="59"/>
      <c r="BY70" s="59"/>
      <c r="BZ70" s="59"/>
      <c r="CA70" s="59"/>
      <c r="CB70" s="59"/>
      <c r="CC70" s="59"/>
      <c r="CD70" s="59"/>
      <c r="CE70" s="59"/>
      <c r="CF70" s="59"/>
      <c r="CG70" s="59"/>
      <c r="CH70" s="59"/>
      <c r="CI70" s="59"/>
      <c r="CJ70" s="59"/>
    </row>
    <row r="71" spans="1:88" ht="15" hidden="1" thickTop="1">
      <c r="A71" s="1" t="str">
        <f t="array" ref="A71">IFERROR(INDEX(#REF!,#REF!,COLUMN(A$5:A71)),"")</f>
        <v/>
      </c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59"/>
      <c r="AR71" s="59"/>
      <c r="AS71" s="59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59"/>
      <c r="BW71" s="59"/>
      <c r="BX71" s="59"/>
      <c r="BY71" s="59"/>
      <c r="BZ71" s="59"/>
      <c r="CA71" s="59"/>
      <c r="CB71" s="59"/>
      <c r="CC71" s="59"/>
      <c r="CD71" s="59"/>
      <c r="CE71" s="59"/>
      <c r="CF71" s="59"/>
      <c r="CG71" s="59"/>
      <c r="CH71" s="59"/>
      <c r="CI71" s="59"/>
      <c r="CJ71" s="59"/>
    </row>
    <row r="72" spans="1:88" ht="15" hidden="1" thickTop="1">
      <c r="A72" s="1" t="str">
        <f t="array" ref="A72">IFERROR(INDEX(#REF!,#REF!,COLUMN(A$5:A72)),"")</f>
        <v/>
      </c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59"/>
      <c r="AG72" s="59"/>
      <c r="AH72" s="59"/>
      <c r="AI72" s="59"/>
      <c r="AJ72" s="59"/>
      <c r="AK72" s="59"/>
      <c r="AL72" s="59"/>
      <c r="AM72" s="59"/>
      <c r="AN72" s="59"/>
      <c r="AO72" s="59"/>
      <c r="AP72" s="59"/>
      <c r="AQ72" s="59"/>
      <c r="AR72" s="59"/>
      <c r="AS72" s="59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59"/>
      <c r="BW72" s="59"/>
      <c r="BX72" s="59"/>
      <c r="BY72" s="59"/>
      <c r="BZ72" s="59"/>
      <c r="CA72" s="59"/>
      <c r="CB72" s="59"/>
      <c r="CC72" s="59"/>
      <c r="CD72" s="59"/>
      <c r="CE72" s="59"/>
      <c r="CF72" s="59"/>
      <c r="CG72" s="59"/>
      <c r="CH72" s="59"/>
      <c r="CI72" s="59"/>
      <c r="CJ72" s="59"/>
    </row>
    <row r="73" spans="1:88" ht="15" hidden="1" thickTop="1">
      <c r="A73" s="1" t="str">
        <f t="array" ref="A73">IFERROR(INDEX(#REF!,#REF!,COLUMN(A$5:A73)),"")</f>
        <v/>
      </c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  <c r="AB73" s="59"/>
      <c r="AC73" s="59"/>
      <c r="AD73" s="59"/>
      <c r="AE73" s="59"/>
      <c r="AF73" s="59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  <c r="BW73" s="59"/>
      <c r="BX73" s="59"/>
      <c r="BY73" s="59"/>
      <c r="BZ73" s="59"/>
      <c r="CA73" s="59"/>
      <c r="CB73" s="59"/>
      <c r="CC73" s="59"/>
      <c r="CD73" s="59"/>
      <c r="CE73" s="59"/>
      <c r="CF73" s="59"/>
      <c r="CG73" s="59"/>
      <c r="CH73" s="59"/>
      <c r="CI73" s="59"/>
      <c r="CJ73" s="59"/>
    </row>
    <row r="74" spans="1:88" ht="15" hidden="1" thickTop="1">
      <c r="A74" s="1" t="str">
        <f t="array" ref="A74">IFERROR(INDEX(#REF!,#REF!,COLUMN(A$5:A74)),"")</f>
        <v/>
      </c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  <c r="AB74" s="59"/>
      <c r="AC74" s="59"/>
      <c r="AD74" s="59"/>
      <c r="AE74" s="59"/>
      <c r="AF74" s="59"/>
      <c r="AG74" s="59"/>
      <c r="AH74" s="59"/>
      <c r="AI74" s="59"/>
      <c r="AJ74" s="59"/>
      <c r="AK74" s="59"/>
      <c r="AL74" s="59"/>
      <c r="AM74" s="59"/>
      <c r="AN74" s="59"/>
      <c r="AO74" s="59"/>
      <c r="AP74" s="59"/>
      <c r="AQ74" s="59"/>
      <c r="AR74" s="59"/>
      <c r="AS74" s="59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  <c r="BW74" s="59"/>
      <c r="BX74" s="59"/>
      <c r="BY74" s="59"/>
      <c r="BZ74" s="59"/>
      <c r="CA74" s="59"/>
      <c r="CB74" s="59"/>
      <c r="CC74" s="59"/>
      <c r="CD74" s="59"/>
      <c r="CE74" s="59"/>
      <c r="CF74" s="59"/>
      <c r="CG74" s="59"/>
      <c r="CH74" s="59"/>
      <c r="CI74" s="59"/>
      <c r="CJ74" s="59"/>
    </row>
    <row r="75" spans="1:88" ht="15" hidden="1" thickTop="1">
      <c r="A75" s="1" t="str">
        <f t="array" ref="A75">IFERROR(INDEX(#REF!,#REF!,COLUMN(A$5:A75)),"")</f>
        <v/>
      </c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  <c r="AB75" s="59"/>
      <c r="AC75" s="59"/>
      <c r="AD75" s="59"/>
      <c r="AE75" s="59"/>
      <c r="AF75" s="59"/>
      <c r="AG75" s="59"/>
      <c r="AH75" s="59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  <c r="BW75" s="59"/>
      <c r="BX75" s="59"/>
      <c r="BY75" s="59"/>
      <c r="BZ75" s="59"/>
      <c r="CA75" s="59"/>
      <c r="CB75" s="59"/>
      <c r="CC75" s="59"/>
      <c r="CD75" s="59"/>
      <c r="CE75" s="59"/>
      <c r="CF75" s="59"/>
      <c r="CG75" s="59"/>
      <c r="CH75" s="59"/>
      <c r="CI75" s="59"/>
      <c r="CJ75" s="59"/>
    </row>
    <row r="76" spans="1:88" ht="15" hidden="1" thickTop="1">
      <c r="A76" s="1" t="str">
        <f t="array" ref="A76">IFERROR(INDEX(#REF!,#REF!,COLUMN(A$5:A76)),"")</f>
        <v/>
      </c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59"/>
      <c r="AK76" s="59"/>
      <c r="AL76" s="59"/>
      <c r="AM76" s="59"/>
      <c r="AN76" s="59"/>
      <c r="AO76" s="59"/>
      <c r="AP76" s="59"/>
      <c r="AQ76" s="59"/>
      <c r="AR76" s="59"/>
      <c r="AS76" s="59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  <c r="BW76" s="59"/>
      <c r="BX76" s="59"/>
      <c r="BY76" s="59"/>
      <c r="BZ76" s="59"/>
      <c r="CA76" s="59"/>
      <c r="CB76" s="59"/>
      <c r="CC76" s="59"/>
      <c r="CD76" s="59"/>
      <c r="CE76" s="59"/>
      <c r="CF76" s="59"/>
      <c r="CG76" s="59"/>
      <c r="CH76" s="59"/>
      <c r="CI76" s="59"/>
      <c r="CJ76" s="59"/>
    </row>
    <row r="77" spans="1:88" ht="15" hidden="1" thickTop="1">
      <c r="A77" s="1" t="str">
        <f t="array" ref="A77">IFERROR(INDEX(#REF!,#REF!,COLUMN(A$5:A77)),"")</f>
        <v/>
      </c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59"/>
      <c r="BW77" s="59"/>
      <c r="BX77" s="59"/>
      <c r="BY77" s="59"/>
      <c r="BZ77" s="59"/>
      <c r="CA77" s="59"/>
      <c r="CB77" s="59"/>
      <c r="CC77" s="59"/>
      <c r="CD77" s="59"/>
      <c r="CE77" s="59"/>
      <c r="CF77" s="59"/>
      <c r="CG77" s="59"/>
      <c r="CH77" s="59"/>
      <c r="CI77" s="59"/>
      <c r="CJ77" s="59"/>
    </row>
    <row r="78" spans="1:88" ht="15" hidden="1" thickTop="1">
      <c r="A78" s="1" t="str">
        <f t="array" ref="A78">IFERROR(INDEX(#REF!,#REF!,COLUMN(A$5:A78)),"")</f>
        <v/>
      </c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  <c r="BW78" s="59"/>
      <c r="BX78" s="59"/>
      <c r="BY78" s="59"/>
      <c r="BZ78" s="59"/>
      <c r="CA78" s="59"/>
      <c r="CB78" s="59"/>
      <c r="CC78" s="59"/>
      <c r="CD78" s="59"/>
      <c r="CE78" s="59"/>
      <c r="CF78" s="59"/>
      <c r="CG78" s="59"/>
      <c r="CH78" s="59"/>
      <c r="CI78" s="59"/>
      <c r="CJ78" s="59"/>
    </row>
    <row r="79" spans="1:88" ht="15" hidden="1" thickTop="1">
      <c r="A79" s="1" t="str">
        <f t="array" ref="A79">IFERROR(INDEX(#REF!,#REF!,COLUMN(A$5:A79)),"")</f>
        <v/>
      </c>
    </row>
    <row r="80" spans="1:88" ht="15" hidden="1" thickTop="1">
      <c r="A80" s="1" t="str">
        <f t="array" ref="A80">IFERROR(INDEX(#REF!,#REF!,COLUMN(A$5:A80)),"")</f>
        <v/>
      </c>
    </row>
    <row r="81" spans="1:1" ht="15" hidden="1" thickTop="1">
      <c r="A81" s="1" t="str">
        <f t="array" ref="A81">IFERROR(INDEX(#REF!,#REF!,COLUMN(A$5:A81)),"")</f>
        <v/>
      </c>
    </row>
    <row r="82" spans="1:1" ht="15" hidden="1" thickTop="1">
      <c r="A82" s="1" t="str">
        <f t="array" ref="A82">IFERROR(INDEX(#REF!,#REF!,COLUMN(A$5:A82)),"")</f>
        <v/>
      </c>
    </row>
    <row r="83" spans="1:1" ht="15" hidden="1" thickTop="1">
      <c r="A83" s="1" t="str">
        <f t="array" ref="A83">IFERROR(INDEX(#REF!,#REF!,COLUMN(A$5:A83)),"")</f>
        <v/>
      </c>
    </row>
    <row r="84" spans="1:1" ht="15" hidden="1" thickTop="1">
      <c r="A84" s="1" t="str">
        <f t="array" ref="A84">IFERROR(INDEX(#REF!,#REF!,COLUMN(A$5:A84)),"")</f>
        <v/>
      </c>
    </row>
    <row r="85" spans="1:1" ht="15" hidden="1" thickTop="1">
      <c r="A85" s="1" t="str">
        <f t="array" ref="A85">IFERROR(INDEX(#REF!,#REF!,COLUMN(A$5:A85)),"")</f>
        <v/>
      </c>
    </row>
    <row r="86" spans="1:1" ht="15" hidden="1" thickTop="1">
      <c r="A86" s="1" t="str">
        <f t="array" ref="A86">IFERROR(INDEX(#REF!,#REF!,COLUMN(A$5:A86)),"")</f>
        <v/>
      </c>
    </row>
    <row r="87" spans="1:1" ht="15" hidden="1" thickTop="1">
      <c r="A87" s="1" t="str">
        <f t="array" ref="A87">IFERROR(INDEX(#REF!,#REF!,COLUMN(A$5:A87)),"")</f>
        <v/>
      </c>
    </row>
    <row r="88" spans="1:1" ht="15" hidden="1" thickTop="1">
      <c r="A88" s="1" t="str">
        <f t="array" ref="A88">IFERROR(INDEX(#REF!,#REF!,COLUMN(A$5:A88)),"")</f>
        <v/>
      </c>
    </row>
    <row r="89" spans="1:1" ht="15" hidden="1" thickTop="1">
      <c r="A89" s="1" t="str">
        <f t="array" ref="A89">IFERROR(INDEX(#REF!,#REF!,COLUMN(A$5:A89)),"")</f>
        <v/>
      </c>
    </row>
    <row r="90" spans="1:1" ht="15" hidden="1" thickTop="1">
      <c r="A90" s="1" t="str">
        <f t="array" ref="A90">IFERROR(INDEX(#REF!,#REF!,COLUMN(A$5:A90)),"")</f>
        <v/>
      </c>
    </row>
    <row r="91" spans="1:1" ht="15" hidden="1" thickTop="1">
      <c r="A91" s="1" t="str">
        <f t="array" ref="A91">IFERROR(INDEX(#REF!,#REF!,COLUMN(A$5:A91)),"")</f>
        <v/>
      </c>
    </row>
    <row r="92" spans="1:1" ht="15" hidden="1" thickTop="1">
      <c r="A92" s="1" t="str">
        <f t="array" ref="A92">IFERROR(INDEX(#REF!,#REF!,COLUMN(A$5:A92)),"")</f>
        <v/>
      </c>
    </row>
    <row r="93" spans="1:1" ht="15" hidden="1" thickTop="1">
      <c r="A93" s="1" t="str">
        <f t="array" ref="A93">IFERROR(INDEX(#REF!,#REF!,COLUMN(A$5:A93)),"")</f>
        <v/>
      </c>
    </row>
    <row r="94" spans="1:1" ht="15" hidden="1" thickTop="1">
      <c r="A94" s="1" t="str">
        <f t="array" ref="A94">IFERROR(INDEX(#REF!,#REF!,COLUMN(A$5:A94)),"")</f>
        <v/>
      </c>
    </row>
    <row r="95" spans="1:1" ht="15" hidden="1" thickTop="1">
      <c r="A95" s="1" t="str">
        <f t="array" ref="A95">IFERROR(INDEX(#REF!,#REF!,COLUMN(A$5:A95)),"")</f>
        <v/>
      </c>
    </row>
    <row r="96" spans="1:1" ht="15" hidden="1" thickTop="1">
      <c r="A96" s="1" t="str">
        <f t="array" ref="A96">IFERROR(INDEX(#REF!,#REF!,COLUMN(A$5:A96)),"")</f>
        <v/>
      </c>
    </row>
    <row r="97" spans="1:1" ht="15" hidden="1" thickTop="1">
      <c r="A97" s="1" t="str">
        <f t="array" ref="A97">IFERROR(INDEX(#REF!,#REF!,COLUMN(A$5:A97)),"")</f>
        <v/>
      </c>
    </row>
    <row r="98" spans="1:1" ht="15" hidden="1" thickTop="1">
      <c r="A98" s="1" t="str">
        <f t="array" ref="A98">IFERROR(INDEX(#REF!,#REF!,COLUMN(A$5:A98)),"")</f>
        <v/>
      </c>
    </row>
    <row r="99" spans="1:1" ht="15" hidden="1" thickTop="1">
      <c r="A99" s="1" t="str">
        <f t="array" ref="A99">IFERROR(INDEX(#REF!,#REF!,COLUMN(A$5:A99)),"")</f>
        <v/>
      </c>
    </row>
    <row r="100" spans="1:1" ht="15" hidden="1" thickTop="1">
      <c r="A100" s="1" t="str">
        <f t="array" ref="A100">IFERROR(INDEX(#REF!,#REF!,COLUMN(A$5:A100)),"")</f>
        <v/>
      </c>
    </row>
    <row r="101" spans="1:1" ht="15" hidden="1" thickTop="1">
      <c r="A101" s="1" t="str">
        <f t="array" ref="A101">IFERROR(INDEX(#REF!,#REF!,COLUMN(A$5:A101)),"")</f>
        <v/>
      </c>
    </row>
    <row r="102" spans="1:1" ht="15" hidden="1" thickTop="1">
      <c r="A102" s="1" t="str">
        <f t="array" ref="A102">IFERROR(INDEX(#REF!,#REF!,COLUMN(A$5:A102)),"")</f>
        <v/>
      </c>
    </row>
    <row r="103" spans="1:1" ht="15" hidden="1" thickTop="1">
      <c r="A103" s="1" t="str">
        <f t="array" ref="A103">IFERROR(INDEX(#REF!,#REF!,COLUMN(A$5:A103)),"")</f>
        <v/>
      </c>
    </row>
    <row r="104" spans="1:1" ht="15" hidden="1" thickTop="1">
      <c r="A104" s="1" t="str">
        <f t="array" ref="A104">IFERROR(INDEX(#REF!,#REF!,COLUMN(A$5:A104)),"")</f>
        <v/>
      </c>
    </row>
    <row r="105" spans="1:1" ht="15" hidden="1" thickTop="1">
      <c r="A105" s="1" t="str">
        <f t="array" ref="A105">IFERROR(INDEX(#REF!,#REF!,COLUMN(A$5:A105)),"")</f>
        <v/>
      </c>
    </row>
    <row r="106" spans="1:1" ht="15" hidden="1" thickTop="1">
      <c r="A106" s="1" t="str">
        <f t="array" ref="A106">IFERROR(INDEX(#REF!,#REF!,COLUMN(A$5:A106)),"")</f>
        <v/>
      </c>
    </row>
    <row r="107" spans="1:1" ht="15" hidden="1" thickTop="1">
      <c r="A107" s="1" t="str">
        <f t="array" ref="A107">IFERROR(INDEX(#REF!,#REF!,COLUMN(A$5:A107)),"")</f>
        <v/>
      </c>
    </row>
    <row r="108" spans="1:1" ht="15" hidden="1" thickTop="1">
      <c r="A108" s="1" t="str">
        <f t="array" ref="A108">IFERROR(INDEX(#REF!,#REF!,COLUMN(A$5:A108)),"")</f>
        <v/>
      </c>
    </row>
    <row r="109" spans="1:1" ht="15" hidden="1" thickTop="1">
      <c r="A109" s="1" t="str">
        <f t="array" ref="A109">IFERROR(INDEX(#REF!,#REF!,COLUMN(A$5:A109)),"")</f>
        <v/>
      </c>
    </row>
    <row r="110" spans="1:1" ht="15" hidden="1" thickTop="1">
      <c r="A110" s="1" t="str">
        <f t="array" ref="A110">IFERROR(INDEX(#REF!,#REF!,COLUMN(A$5:A110)),"")</f>
        <v/>
      </c>
    </row>
    <row r="111" spans="1:1" ht="15" hidden="1" thickTop="1">
      <c r="A111" s="1" t="str">
        <f t="array" ref="A111">IFERROR(INDEX(#REF!,#REF!,COLUMN(A$5:A111)),"")</f>
        <v/>
      </c>
    </row>
    <row r="112" spans="1:1" ht="15" hidden="1" thickTop="1">
      <c r="A112" s="1" t="str">
        <f t="array" ref="A112">IFERROR(INDEX(#REF!,#REF!,COLUMN(A$5:A112)),"")</f>
        <v/>
      </c>
    </row>
    <row r="113" spans="1:1" ht="15" hidden="1" thickTop="1">
      <c r="A113" s="1" t="str">
        <f t="array" ref="A113">IFERROR(INDEX(#REF!,#REF!,COLUMN(A$5:A113)),"")</f>
        <v/>
      </c>
    </row>
    <row r="114" spans="1:1" ht="15" hidden="1" thickTop="1">
      <c r="A114" s="1" t="str">
        <f t="array" ref="A114">IFERROR(INDEX(#REF!,#REF!,COLUMN(A$5:A114)),"")</f>
        <v/>
      </c>
    </row>
    <row r="115" spans="1:1" ht="15" hidden="1" thickTop="1">
      <c r="A115" s="1" t="str">
        <f t="array" ref="A115">IFERROR(INDEX(#REF!,#REF!,COLUMN(A$5:A115)),"")</f>
        <v/>
      </c>
    </row>
    <row r="116" spans="1:1" ht="15" hidden="1" thickTop="1">
      <c r="A116" s="1" t="str">
        <f t="array" ref="A116">IFERROR(INDEX(#REF!,#REF!,COLUMN(A$5:A116)),"")</f>
        <v/>
      </c>
    </row>
    <row r="117" spans="1:1" ht="15" hidden="1" thickTop="1">
      <c r="A117" s="1" t="str">
        <f t="array" ref="A117">IFERROR(INDEX(#REF!,#REF!,COLUMN(A$5:A117)),"")</f>
        <v/>
      </c>
    </row>
    <row r="118" spans="1:1" ht="15" hidden="1" thickTop="1">
      <c r="A118" s="1" t="str">
        <f t="array" ref="A118">IFERROR(INDEX(#REF!,#REF!,COLUMN(A$5:A118)),"")</f>
        <v/>
      </c>
    </row>
    <row r="119" spans="1:1" ht="15" hidden="1" thickTop="1">
      <c r="A119" s="1" t="str">
        <f t="array" ref="A119">IFERROR(INDEX(#REF!,#REF!,COLUMN(A$5:A119)),"")</f>
        <v/>
      </c>
    </row>
    <row r="120" spans="1:1" ht="15" hidden="1" thickTop="1">
      <c r="A120" s="1" t="str">
        <f t="array" ref="A120">IFERROR(INDEX(#REF!,#REF!,COLUMN(A$5:A120)),"")</f>
        <v/>
      </c>
    </row>
    <row r="121" spans="1:1" ht="15" hidden="1" thickTop="1">
      <c r="A121" s="1" t="str">
        <f t="array" ref="A121">IFERROR(INDEX(#REF!,#REF!,COLUMN(A$5:A121)),"")</f>
        <v/>
      </c>
    </row>
    <row r="122" spans="1:1" ht="15" hidden="1" thickTop="1">
      <c r="A122" s="1" t="str">
        <f t="array" ref="A122">IFERROR(INDEX(#REF!,#REF!,COLUMN(A$5:A122)),"")</f>
        <v/>
      </c>
    </row>
    <row r="123" spans="1:1" ht="15" hidden="1" thickTop="1">
      <c r="A123" s="1" t="str">
        <f t="array" ref="A123">IFERROR(INDEX(#REF!,#REF!,COLUMN(A$5:A123)),"")</f>
        <v/>
      </c>
    </row>
    <row r="124" spans="1:1" ht="15" hidden="1" thickTop="1">
      <c r="A124" s="1" t="str">
        <f t="array" ref="A124">IFERROR(INDEX(#REF!,#REF!,COLUMN(A$5:A124)),"")</f>
        <v/>
      </c>
    </row>
    <row r="125" spans="1:1" ht="15" hidden="1" thickTop="1">
      <c r="A125" s="1" t="str">
        <f t="array" ref="A125">IFERROR(INDEX(#REF!,#REF!,COLUMN(A$5:A125)),"")</f>
        <v/>
      </c>
    </row>
    <row r="126" spans="1:1" ht="15" hidden="1" thickTop="1">
      <c r="A126" s="1" t="str">
        <f t="array" ref="A126">IFERROR(INDEX(#REF!,#REF!,COLUMN(A$5:A126)),"")</f>
        <v/>
      </c>
    </row>
    <row r="127" spans="1:1" ht="15" hidden="1" thickTop="1">
      <c r="A127" s="1" t="str">
        <f t="array" ref="A127">IFERROR(INDEX(#REF!,#REF!,COLUMN(A$5:A127)),"")</f>
        <v/>
      </c>
    </row>
    <row r="128" spans="1:1" ht="15" hidden="1" thickTop="1">
      <c r="A128" s="1" t="str">
        <f t="array" ref="A128">IFERROR(INDEX(#REF!,#REF!,COLUMN(A$5:A128)),"")</f>
        <v/>
      </c>
    </row>
    <row r="129" spans="1:1" ht="15" hidden="1" thickTop="1">
      <c r="A129" s="1" t="str">
        <f t="array" ref="A129">IFERROR(INDEX(#REF!,#REF!,COLUMN(A$5:A129)),"")</f>
        <v/>
      </c>
    </row>
    <row r="130" spans="1:1" ht="15" hidden="1" thickTop="1">
      <c r="A130" s="1" t="str">
        <f t="array" ref="A130">IFERROR(INDEX(#REF!,#REF!,COLUMN(A$5:A130)),"")</f>
        <v/>
      </c>
    </row>
    <row r="131" spans="1:1" ht="15" hidden="1" thickTop="1">
      <c r="A131" s="1" t="str">
        <f t="array" ref="A131">IFERROR(INDEX(#REF!,#REF!,COLUMN(A$5:A131)),"")</f>
        <v/>
      </c>
    </row>
    <row r="132" spans="1:1" ht="15" hidden="1" thickTop="1">
      <c r="A132" s="1" t="str">
        <f t="array" ref="A132">IFERROR(INDEX(#REF!,#REF!,COLUMN(A$5:A132)),"")</f>
        <v/>
      </c>
    </row>
    <row r="133" spans="1:1" ht="15" hidden="1" thickTop="1">
      <c r="A133" s="1" t="str">
        <f t="array" ref="A133">IFERROR(INDEX(#REF!,#REF!,COLUMN(A$5:A133)),"")</f>
        <v/>
      </c>
    </row>
    <row r="134" spans="1:1" ht="15" hidden="1" thickTop="1">
      <c r="A134" s="1" t="str">
        <f t="array" ref="A134">IFERROR(INDEX(#REF!,#REF!,COLUMN(A$5:A134)),"")</f>
        <v/>
      </c>
    </row>
    <row r="135" spans="1:1" ht="15" hidden="1" thickTop="1">
      <c r="A135" s="1" t="str">
        <f t="array" ref="A135">IFERROR(INDEX(#REF!,#REF!,COLUMN(A$5:A135)),"")</f>
        <v/>
      </c>
    </row>
    <row r="136" spans="1:1" ht="15" hidden="1" thickTop="1">
      <c r="A136" s="1" t="str">
        <f t="array" ref="A136">IFERROR(INDEX(#REF!,#REF!,COLUMN(A$5:A136)),"")</f>
        <v/>
      </c>
    </row>
    <row r="137" spans="1:1" ht="15" hidden="1" thickTop="1">
      <c r="A137" s="1" t="str">
        <f t="array" ref="A137">IFERROR(INDEX(#REF!,#REF!,COLUMN(A$5:A137)),"")</f>
        <v/>
      </c>
    </row>
    <row r="138" spans="1:1" ht="15" hidden="1" thickTop="1">
      <c r="A138" s="1" t="str">
        <f t="array" ref="A138">IFERROR(INDEX(#REF!,#REF!,COLUMN(A$5:A138)),"")</f>
        <v/>
      </c>
    </row>
    <row r="139" spans="1:1" ht="15" hidden="1" thickTop="1">
      <c r="A139" s="1" t="str">
        <f t="array" ref="A139">IFERROR(INDEX(#REF!,#REF!,COLUMN(A$5:A139)),"")</f>
        <v/>
      </c>
    </row>
    <row r="140" spans="1:1" ht="15" hidden="1" thickTop="1">
      <c r="A140" s="1" t="str">
        <f t="array" ref="A140">IFERROR(INDEX(#REF!,#REF!,COLUMN(A$5:A140)),"")</f>
        <v/>
      </c>
    </row>
    <row r="141" spans="1:1" ht="15" hidden="1" thickTop="1">
      <c r="A141" s="1" t="str">
        <f t="array" ref="A141">IFERROR(INDEX(#REF!,#REF!,COLUMN(A$5:A141)),"")</f>
        <v/>
      </c>
    </row>
    <row r="142" spans="1:1" ht="15" hidden="1" thickTop="1">
      <c r="A142" s="1" t="str">
        <f t="array" ref="A142">IFERROR(INDEX(#REF!,#REF!,COLUMN(A$5:A142)),"")</f>
        <v/>
      </c>
    </row>
    <row r="143" spans="1:1" ht="15" hidden="1" thickTop="1">
      <c r="A143" s="1" t="str">
        <f t="array" ref="A143">IFERROR(INDEX(#REF!,#REF!,COLUMN(A$5:A143)),"")</f>
        <v/>
      </c>
    </row>
    <row r="144" spans="1:1" ht="15" hidden="1" thickTop="1">
      <c r="A144" s="1" t="str">
        <f t="array" ref="A144">IFERROR(INDEX(#REF!,#REF!,COLUMN(A$5:A144)),"")</f>
        <v/>
      </c>
    </row>
    <row r="145" spans="1:1" ht="15" hidden="1" thickTop="1">
      <c r="A145" s="1" t="str">
        <f t="array" ref="A145">IFERROR(INDEX(#REF!,#REF!,COLUMN(A$5:A145)),"")</f>
        <v/>
      </c>
    </row>
    <row r="146" spans="1:1" ht="15" hidden="1" thickTop="1">
      <c r="A146" s="1" t="str">
        <f t="array" ref="A146">IFERROR(INDEX(#REF!,#REF!,COLUMN(A$5:A146)),"")</f>
        <v/>
      </c>
    </row>
    <row r="147" spans="1:1" ht="15" hidden="1" thickTop="1">
      <c r="A147" s="1" t="str">
        <f t="array" ref="A147">IFERROR(INDEX(#REF!,#REF!,COLUMN(A$5:A147)),"")</f>
        <v/>
      </c>
    </row>
    <row r="148" spans="1:1" ht="15" hidden="1" thickTop="1">
      <c r="A148" s="1" t="str">
        <f t="array" ref="A148:A217">IFERROR(INDEX(#REF!,#REF!,COLUMN(A$5:A148)),"")</f>
        <v/>
      </c>
    </row>
    <row r="149" spans="1:1" ht="15" hidden="1" thickTop="1">
      <c r="A149" s="1" t="str">
        <v/>
      </c>
    </row>
    <row r="150" spans="1:1" ht="15" hidden="1" thickTop="1">
      <c r="A150" s="1" t="str">
        <v/>
      </c>
    </row>
    <row r="151" spans="1:1" ht="15" hidden="1" thickTop="1">
      <c r="A151" s="1" t="str">
        <v/>
      </c>
    </row>
    <row r="152" spans="1:1" ht="15" hidden="1" thickTop="1">
      <c r="A152" s="1" t="str">
        <v/>
      </c>
    </row>
    <row r="153" spans="1:1" ht="15" hidden="1" thickTop="1">
      <c r="A153" s="1" t="str">
        <v/>
      </c>
    </row>
    <row r="154" spans="1:1" ht="15" hidden="1" thickTop="1">
      <c r="A154" s="1" t="str">
        <v/>
      </c>
    </row>
    <row r="155" spans="1:1" ht="15" hidden="1" thickTop="1">
      <c r="A155" s="1" t="str">
        <v/>
      </c>
    </row>
    <row r="156" spans="1:1" ht="15" hidden="1" thickTop="1">
      <c r="A156" s="1" t="str">
        <v/>
      </c>
    </row>
    <row r="157" spans="1:1" ht="15" hidden="1" thickTop="1">
      <c r="A157" s="1" t="str">
        <v/>
      </c>
    </row>
    <row r="158" spans="1:1" ht="15" hidden="1" thickTop="1">
      <c r="A158" s="1" t="str">
        <v/>
      </c>
    </row>
    <row r="159" spans="1:1" ht="15" hidden="1" thickTop="1">
      <c r="A159" s="1" t="str">
        <v/>
      </c>
    </row>
    <row r="160" spans="1:1" ht="15" hidden="1" thickTop="1">
      <c r="A160" s="1" t="str">
        <v/>
      </c>
    </row>
    <row r="161" spans="1:1" ht="15" hidden="1" thickTop="1">
      <c r="A161" s="1" t="str">
        <v/>
      </c>
    </row>
    <row r="162" spans="1:1" ht="15" hidden="1" thickTop="1">
      <c r="A162" s="1" t="str">
        <v/>
      </c>
    </row>
    <row r="163" spans="1:1" ht="15" hidden="1" thickTop="1">
      <c r="A163" s="1" t="str">
        <v/>
      </c>
    </row>
    <row r="164" spans="1:1" ht="15" hidden="1" thickTop="1">
      <c r="A164" s="1" t="str">
        <v/>
      </c>
    </row>
    <row r="165" spans="1:1" ht="15" hidden="1" thickTop="1">
      <c r="A165" s="1" t="str">
        <v/>
      </c>
    </row>
    <row r="166" spans="1:1" ht="15" hidden="1" thickTop="1">
      <c r="A166" s="1" t="str">
        <v/>
      </c>
    </row>
    <row r="167" spans="1:1" ht="15" hidden="1" thickTop="1">
      <c r="A167" s="1" t="str">
        <v/>
      </c>
    </row>
    <row r="168" spans="1:1" ht="15" hidden="1" thickTop="1">
      <c r="A168" s="1" t="str">
        <v/>
      </c>
    </row>
    <row r="169" spans="1:1" ht="15" hidden="1" thickTop="1">
      <c r="A169" s="1" t="str">
        <v/>
      </c>
    </row>
    <row r="170" spans="1:1" ht="15" hidden="1" thickTop="1">
      <c r="A170" s="1" t="str">
        <v/>
      </c>
    </row>
    <row r="171" spans="1:1" ht="15" hidden="1" thickTop="1">
      <c r="A171" s="1" t="str">
        <v/>
      </c>
    </row>
    <row r="172" spans="1:1" ht="15" hidden="1" thickTop="1">
      <c r="A172" s="1" t="str">
        <v/>
      </c>
    </row>
    <row r="173" spans="1:1" ht="15" hidden="1" thickTop="1">
      <c r="A173" s="1" t="str">
        <v/>
      </c>
    </row>
    <row r="174" spans="1:1" ht="15" hidden="1" thickTop="1">
      <c r="A174" s="1" t="str">
        <v/>
      </c>
    </row>
    <row r="175" spans="1:1" ht="15" hidden="1" thickTop="1">
      <c r="A175" s="1" t="str">
        <v/>
      </c>
    </row>
    <row r="176" spans="1:1" ht="15" hidden="1" thickTop="1">
      <c r="A176" s="1" t="str">
        <v/>
      </c>
    </row>
    <row r="177" spans="1:1" ht="15" hidden="1" thickTop="1">
      <c r="A177" s="1" t="str">
        <v/>
      </c>
    </row>
    <row r="178" spans="1:1" ht="15" hidden="1" thickTop="1">
      <c r="A178" s="1" t="str">
        <v/>
      </c>
    </row>
    <row r="179" spans="1:1" ht="15" hidden="1" thickTop="1">
      <c r="A179" s="1" t="str">
        <v/>
      </c>
    </row>
    <row r="180" spans="1:1" ht="15" hidden="1" thickTop="1">
      <c r="A180" s="1" t="str">
        <v/>
      </c>
    </row>
    <row r="181" spans="1:1" ht="15" hidden="1" thickTop="1">
      <c r="A181" s="1" t="str">
        <v/>
      </c>
    </row>
    <row r="182" spans="1:1" ht="15" hidden="1" thickTop="1">
      <c r="A182" s="1" t="str">
        <v/>
      </c>
    </row>
    <row r="183" spans="1:1" ht="15" hidden="1" thickTop="1">
      <c r="A183" s="1" t="str">
        <v/>
      </c>
    </row>
    <row r="184" spans="1:1" ht="15" hidden="1" thickTop="1">
      <c r="A184" s="1" t="str">
        <v/>
      </c>
    </row>
    <row r="185" spans="1:1" ht="15" hidden="1" thickTop="1">
      <c r="A185" s="1" t="str">
        <v/>
      </c>
    </row>
    <row r="186" spans="1:1" ht="15" hidden="1" thickTop="1">
      <c r="A186" s="1" t="str">
        <v/>
      </c>
    </row>
    <row r="187" spans="1:1" ht="15" hidden="1" thickTop="1">
      <c r="A187" s="1" t="str">
        <v/>
      </c>
    </row>
    <row r="188" spans="1:1" ht="15" hidden="1" thickTop="1">
      <c r="A188" s="1" t="str">
        <v/>
      </c>
    </row>
    <row r="189" spans="1:1" ht="15" hidden="1" thickTop="1">
      <c r="A189" s="1" t="str">
        <v/>
      </c>
    </row>
    <row r="190" spans="1:1" ht="15" hidden="1" thickTop="1">
      <c r="A190" s="1" t="str">
        <v/>
      </c>
    </row>
    <row r="191" spans="1:1" ht="15" hidden="1" thickTop="1">
      <c r="A191" s="1" t="str">
        <v/>
      </c>
    </row>
    <row r="192" spans="1:1" ht="15" hidden="1" thickTop="1">
      <c r="A192" s="1" t="str">
        <v/>
      </c>
    </row>
    <row r="193" spans="1:1" ht="15" hidden="1" thickTop="1">
      <c r="A193" s="1" t="str">
        <v/>
      </c>
    </row>
    <row r="194" spans="1:1" ht="15" hidden="1" thickTop="1">
      <c r="A194" s="1" t="str">
        <v/>
      </c>
    </row>
    <row r="195" spans="1:1" ht="15" hidden="1" thickTop="1">
      <c r="A195" s="1" t="str">
        <v/>
      </c>
    </row>
    <row r="196" spans="1:1" ht="15" hidden="1" thickTop="1">
      <c r="A196" s="1" t="str">
        <v/>
      </c>
    </row>
    <row r="197" spans="1:1" ht="15" hidden="1" thickTop="1">
      <c r="A197" s="1" t="str">
        <v/>
      </c>
    </row>
    <row r="198" spans="1:1" ht="15" hidden="1" thickTop="1">
      <c r="A198" s="1" t="str">
        <v/>
      </c>
    </row>
    <row r="199" spans="1:1" ht="15" hidden="1" thickTop="1">
      <c r="A199" s="1" t="str">
        <v/>
      </c>
    </row>
    <row r="200" spans="1:1" ht="15" hidden="1" thickTop="1">
      <c r="A200" s="1" t="str">
        <v/>
      </c>
    </row>
    <row r="201" spans="1:1" ht="15" hidden="1" thickTop="1">
      <c r="A201" s="1" t="str">
        <v/>
      </c>
    </row>
    <row r="202" spans="1:1" ht="15" hidden="1" thickTop="1">
      <c r="A202" s="1" t="str">
        <v/>
      </c>
    </row>
    <row r="203" spans="1:1" ht="15" hidden="1" thickTop="1">
      <c r="A203" s="1" t="str">
        <v/>
      </c>
    </row>
    <row r="204" spans="1:1" ht="15" hidden="1" thickTop="1">
      <c r="A204" s="1" t="str">
        <v/>
      </c>
    </row>
    <row r="205" spans="1:1" ht="15" hidden="1" thickTop="1">
      <c r="A205" s="1" t="str">
        <v/>
      </c>
    </row>
    <row r="206" spans="1:1" ht="15" hidden="1" thickTop="1">
      <c r="A206" s="1" t="str">
        <v/>
      </c>
    </row>
    <row r="207" spans="1:1" ht="15" hidden="1" thickTop="1">
      <c r="A207" s="1" t="str">
        <v/>
      </c>
    </row>
    <row r="208" spans="1:1" ht="15" hidden="1" thickTop="1">
      <c r="A208" s="1" t="str">
        <v/>
      </c>
    </row>
    <row r="209" spans="1:3" ht="15" hidden="1" thickTop="1">
      <c r="A209" s="1" t="str">
        <v/>
      </c>
    </row>
    <row r="210" spans="1:3" ht="15" hidden="1" thickTop="1">
      <c r="A210" s="1" t="str">
        <v/>
      </c>
    </row>
    <row r="211" spans="1:3" ht="15" hidden="1" thickTop="1">
      <c r="A211" s="1" t="str">
        <v/>
      </c>
    </row>
    <row r="212" spans="1:3" ht="15" hidden="1" thickTop="1">
      <c r="A212" s="1" t="str">
        <v/>
      </c>
    </row>
    <row r="213" spans="1:3" ht="15" thickTop="1">
      <c r="A213" s="1" t="str">
        <v/>
      </c>
    </row>
    <row r="214" spans="1:3">
      <c r="A214" s="1" t="str">
        <v/>
      </c>
      <c r="C214" s="1" t="str" cm="1">
        <f t="array" ref="C214">IFERROR(INDEX($DE$4:$DF$73,$DD30,COLUMN()),"")</f>
        <v/>
      </c>
    </row>
    <row r="215" spans="1:3">
      <c r="A215" s="1" t="str">
        <v/>
      </c>
    </row>
    <row r="216" spans="1:3">
      <c r="A216" s="1" t="str">
        <v/>
      </c>
    </row>
    <row r="217" spans="1:3">
      <c r="A217" s="1" t="str">
        <v/>
      </c>
    </row>
  </sheetData>
  <sheetProtection algorithmName="SHA-512" hashValue="VvDYEv/6hJwCw94fF2vrxRzGZGuN674cXru0tUQ0tjfpLDG1CI3I/1ewv0Ug3vQw4N6KfBvwPIiRFVonGX6AsQ==" saltValue="VxyHlQgVbjygFB1Y6mcPeg==" spinCount="100000" sheet="1" formatCells="0" formatColumns="0" formatRows="0" insertColumns="0" autoFilter="0"/>
  <mergeCells count="1">
    <mergeCell ref="B1:C1"/>
  </mergeCells>
  <phoneticPr fontId="1" type="noConversion"/>
  <dataValidations xWindow="1005" yWindow="576" count="2">
    <dataValidation type="whole" allowBlank="1" showInputMessage="1" showErrorMessage="1" promptTitle="Monto ejecutado" prompt="Digite el valor ajecutado en esta sublínea." sqref="D33:CJ78" xr:uid="{5ED40297-BCD4-4AD0-AF5E-EA8DC99D66B0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E29:CJ29 D5:CJ28 D30:CJ31" xr:uid="{F2FE46C6-74AF-40B7-A9DE-AB95BECA0FC1}">
      <formula1>0</formula1>
      <formula2>99999999999</formula2>
    </dataValidation>
  </dataValidations>
  <pageMargins left="0.70866141732283472" right="0.70866141732283472" top="0.86250000000000004" bottom="0.74803149606299213" header="0.31496062992125984" footer="0.31496062992125984"/>
  <pageSetup paperSize="122" scale="56" orientation="landscape" horizontalDpi="360" verticalDpi="360" r:id="rId1"/>
  <headerFooter alignWithMargins="0">
    <oddHeader>&amp;L
&amp;G&amp;C&amp;10PROCESO
ALTOS LOGROS
FORMATO
ESTIMACIÓN DEL VALOR&amp;R&amp;10CÓDIGO
XX-XXXX-XX</oddHead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xWindow="1005" yWindow="576" count="3">
        <x14:dataValidation type="list" allowBlank="1" showInputMessage="1" showErrorMessage="1" xr:uid="{5CD1EDA6-0F23-47D7-9A00-DDDA22BE75CA}">
          <x14:formula1>
            <xm:f>Tablas!$A$2:$A$4</xm:f>
          </x14:formula1>
          <xm:sqref>B3</xm:sqref>
        </x14:dataValidation>
        <x14:dataValidation type="list" allowBlank="1" showInputMessage="1" showErrorMessage="1" xr:uid="{4CE3015B-C04B-485A-8EC1-3D755E71CD33}">
          <x14:formula1>
            <xm:f>Tablas!$C$2:$C$4</xm:f>
          </x14:formula1>
          <xm:sqref>D3</xm:sqref>
        </x14:dataValidation>
        <x14:dataValidation type="list" allowBlank="1" showInputMessage="1" showErrorMessage="1" xr:uid="{D0A2411A-7C83-4F3D-B8F2-2654D39DFE6A}">
          <x14:formula1>
            <xm:f>Tablas!$G$2:$G$142</xm:f>
          </x14:formula1>
          <xm:sqref>C3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0728-5E3C-45E3-83A5-CA99E1E7223F}">
  <sheetPr codeName="Hoja6">
    <pageSetUpPr fitToPage="1"/>
  </sheetPr>
  <dimension ref="A1:DJ218"/>
  <sheetViews>
    <sheetView topLeftCell="B1" zoomScale="90" zoomScaleNormal="90" zoomScaleSheetLayoutView="110" workbookViewId="0">
      <selection activeCell="B8" sqref="B8"/>
    </sheetView>
  </sheetViews>
  <sheetFormatPr baseColWidth="10" defaultColWidth="8.88671875" defaultRowHeight="14.4"/>
  <cols>
    <col min="1" max="1" width="36.6640625" hidden="1" customWidth="1"/>
    <col min="2" max="2" width="56.6640625" customWidth="1"/>
    <col min="3" max="3" width="25.5546875" customWidth="1"/>
    <col min="4" max="4" width="21.21875" customWidth="1"/>
    <col min="5" max="5" width="24.21875" customWidth="1"/>
    <col min="6" max="6" width="24.44140625" customWidth="1"/>
    <col min="7" max="7" width="24.33203125" customWidth="1"/>
    <col min="8" max="14" width="27.6640625" customWidth="1"/>
    <col min="15" max="108" width="27.6640625" hidden="1" customWidth="1"/>
    <col min="109" max="111" width="5.6640625" hidden="1" customWidth="1"/>
    <col min="112" max="112" width="36.6640625" hidden="1" customWidth="1"/>
    <col min="113" max="113" width="44.6640625" hidden="1" customWidth="1"/>
    <col min="114" max="114" width="27.6640625" hidden="1" customWidth="1"/>
    <col min="115" max="247" width="11.44140625" customWidth="1"/>
  </cols>
  <sheetData>
    <row r="1" spans="1:113" ht="52.8" customHeight="1" thickTop="1" thickBot="1">
      <c r="B1" s="191" t="s">
        <v>251</v>
      </c>
      <c r="C1" s="192"/>
      <c r="D1" s="49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13" ht="21" customHeight="1" thickTop="1">
      <c r="A2" s="1"/>
      <c r="B2" s="134" t="s">
        <v>250</v>
      </c>
      <c r="C2" s="135" t="s">
        <v>99</v>
      </c>
      <c r="D2" s="135" t="s">
        <v>100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18"/>
      <c r="P2" s="18"/>
      <c r="Q2" s="18"/>
      <c r="R2" s="18"/>
      <c r="S2" s="18"/>
      <c r="T2" s="18"/>
      <c r="U2" s="18"/>
      <c r="V2" s="18"/>
      <c r="W2" s="18"/>
      <c r="X2" s="18"/>
      <c r="Y2" s="19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19"/>
      <c r="DB2" s="19"/>
      <c r="DC2" s="19"/>
      <c r="DD2" s="19"/>
      <c r="DE2" s="19"/>
    </row>
    <row r="3" spans="1:113" s="118" customFormat="1" ht="37.799999999999997" customHeight="1">
      <c r="A3" s="152"/>
      <c r="B3" s="153" t="s">
        <v>249</v>
      </c>
      <c r="C3" s="154" t="s">
        <v>445</v>
      </c>
      <c r="D3" s="153">
        <v>2026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161"/>
      <c r="Q3" s="161"/>
      <c r="R3" s="161"/>
      <c r="S3" s="161"/>
      <c r="T3" s="161"/>
      <c r="U3" s="161"/>
      <c r="V3" s="161"/>
      <c r="W3" s="161"/>
      <c r="X3" s="161"/>
      <c r="Y3" s="162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63"/>
      <c r="AZ3" s="163"/>
      <c r="BA3" s="163"/>
      <c r="BB3" s="163"/>
      <c r="BC3" s="163"/>
      <c r="BD3" s="163"/>
      <c r="BE3" s="163"/>
      <c r="BF3" s="163"/>
      <c r="BG3" s="163"/>
      <c r="BH3" s="163"/>
      <c r="BI3" s="163"/>
      <c r="BJ3" s="163"/>
      <c r="BK3" s="163"/>
      <c r="BL3" s="163"/>
      <c r="BM3" s="163"/>
      <c r="BN3" s="163"/>
      <c r="BO3" s="163"/>
      <c r="BP3" s="163"/>
      <c r="BQ3" s="163"/>
      <c r="BR3" s="163"/>
      <c r="BS3" s="163"/>
      <c r="BT3" s="163"/>
      <c r="BU3" s="163"/>
      <c r="BV3" s="163"/>
      <c r="BW3" s="163"/>
      <c r="BX3" s="163"/>
      <c r="BY3" s="163"/>
      <c r="BZ3" s="163"/>
      <c r="CA3" s="163"/>
      <c r="CB3" s="163"/>
      <c r="CC3" s="163"/>
      <c r="CD3" s="163"/>
      <c r="CE3" s="163"/>
      <c r="CF3" s="163"/>
      <c r="CG3" s="163"/>
      <c r="CH3" s="163"/>
      <c r="CI3" s="163"/>
      <c r="CJ3" s="163"/>
      <c r="CK3" s="163"/>
      <c r="CL3" s="163"/>
      <c r="CM3" s="163"/>
      <c r="CN3" s="163"/>
      <c r="CO3" s="163"/>
      <c r="CP3" s="163"/>
      <c r="CQ3" s="163"/>
      <c r="CR3" s="163"/>
      <c r="CS3" s="163"/>
      <c r="CT3" s="163"/>
      <c r="CU3" s="163"/>
      <c r="CV3" s="163"/>
      <c r="CW3" s="163"/>
      <c r="CX3" s="163"/>
      <c r="CY3" s="163"/>
      <c r="CZ3" s="163"/>
      <c r="DA3" s="162"/>
      <c r="DB3" s="162"/>
      <c r="DC3" s="162"/>
      <c r="DD3" s="162"/>
      <c r="DE3" s="162"/>
    </row>
    <row r="4" spans="1:113" ht="29.4" customHeight="1">
      <c r="A4" s="15" t="s">
        <v>0</v>
      </c>
      <c r="B4" s="23" t="s">
        <v>101</v>
      </c>
      <c r="C4" s="159" t="s">
        <v>102</v>
      </c>
      <c r="D4" s="177" t="s">
        <v>102</v>
      </c>
      <c r="E4" s="176" t="s">
        <v>576</v>
      </c>
      <c r="F4" s="175" t="s">
        <v>577</v>
      </c>
      <c r="G4" s="175" t="s">
        <v>578</v>
      </c>
      <c r="H4" s="175" t="s">
        <v>515</v>
      </c>
      <c r="I4" s="175" t="s">
        <v>516</v>
      </c>
      <c r="J4" s="176" t="s">
        <v>579</v>
      </c>
      <c r="K4" s="176" t="s">
        <v>580</v>
      </c>
      <c r="L4" s="176" t="s">
        <v>581</v>
      </c>
      <c r="M4" s="176" t="s">
        <v>582</v>
      </c>
      <c r="N4" s="40" t="s">
        <v>243</v>
      </c>
      <c r="O4" s="16" t="s">
        <v>224</v>
      </c>
      <c r="P4" s="16" t="s">
        <v>225</v>
      </c>
      <c r="Q4" s="16" t="s">
        <v>226</v>
      </c>
      <c r="R4" s="16" t="s">
        <v>227</v>
      </c>
      <c r="S4" s="16" t="s">
        <v>228</v>
      </c>
      <c r="T4" s="16" t="s">
        <v>229</v>
      </c>
      <c r="U4" s="16" t="s">
        <v>103</v>
      </c>
      <c r="V4" s="16" t="s">
        <v>104</v>
      </c>
      <c r="W4" s="16" t="s">
        <v>105</v>
      </c>
      <c r="X4" s="16" t="s">
        <v>106</v>
      </c>
      <c r="Y4" s="16" t="s">
        <v>107</v>
      </c>
      <c r="Z4" s="16" t="s">
        <v>108</v>
      </c>
      <c r="AA4" s="16" t="s">
        <v>109</v>
      </c>
      <c r="AB4" s="16" t="s">
        <v>110</v>
      </c>
      <c r="AC4" s="16" t="s">
        <v>111</v>
      </c>
      <c r="AD4" s="16" t="s">
        <v>112</v>
      </c>
      <c r="AE4" s="16" t="s">
        <v>113</v>
      </c>
      <c r="AF4" s="16" t="s">
        <v>114</v>
      </c>
      <c r="AG4" s="16" t="s">
        <v>115</v>
      </c>
      <c r="AH4" s="16" t="s">
        <v>116</v>
      </c>
      <c r="AI4" s="16" t="s">
        <v>117</v>
      </c>
      <c r="AJ4" s="16" t="s">
        <v>118</v>
      </c>
      <c r="AK4" s="16" t="s">
        <v>119</v>
      </c>
      <c r="AL4" s="16" t="s">
        <v>120</v>
      </c>
      <c r="AM4" s="16" t="s">
        <v>121</v>
      </c>
      <c r="AN4" s="16" t="s">
        <v>122</v>
      </c>
      <c r="AO4" s="16" t="s">
        <v>123</v>
      </c>
      <c r="AP4" s="16" t="s">
        <v>124</v>
      </c>
      <c r="AQ4" s="16" t="s">
        <v>125</v>
      </c>
      <c r="AR4" s="16" t="s">
        <v>126</v>
      </c>
      <c r="AS4" s="16" t="s">
        <v>127</v>
      </c>
      <c r="AT4" s="16" t="s">
        <v>128</v>
      </c>
      <c r="AU4" s="16" t="s">
        <v>129</v>
      </c>
      <c r="AV4" s="16" t="s">
        <v>130</v>
      </c>
      <c r="AW4" s="16" t="s">
        <v>131</v>
      </c>
      <c r="AX4" s="16" t="s">
        <v>132</v>
      </c>
      <c r="AY4" s="16" t="s">
        <v>133</v>
      </c>
      <c r="AZ4" s="16" t="s">
        <v>134</v>
      </c>
      <c r="BA4" s="16" t="s">
        <v>135</v>
      </c>
      <c r="BB4" s="16" t="s">
        <v>136</v>
      </c>
      <c r="BC4" s="16" t="s">
        <v>137</v>
      </c>
      <c r="BD4" s="16" t="s">
        <v>138</v>
      </c>
      <c r="BE4" s="16" t="s">
        <v>139</v>
      </c>
      <c r="BF4" s="16" t="s">
        <v>140</v>
      </c>
      <c r="BG4" s="16" t="s">
        <v>141</v>
      </c>
      <c r="BH4" s="16" t="s">
        <v>142</v>
      </c>
      <c r="BI4" s="16" t="s">
        <v>143</v>
      </c>
      <c r="BJ4" s="16" t="s">
        <v>144</v>
      </c>
      <c r="BK4" s="16" t="s">
        <v>145</v>
      </c>
      <c r="BL4" s="16" t="s">
        <v>146</v>
      </c>
      <c r="BM4" s="16" t="s">
        <v>147</v>
      </c>
      <c r="BN4" s="16" t="s">
        <v>148</v>
      </c>
      <c r="BO4" s="16" t="s">
        <v>149</v>
      </c>
      <c r="BP4" s="16" t="s">
        <v>150</v>
      </c>
      <c r="BQ4" s="16" t="s">
        <v>151</v>
      </c>
      <c r="BR4" s="16" t="s">
        <v>152</v>
      </c>
      <c r="BS4" s="16" t="s">
        <v>153</v>
      </c>
      <c r="BT4" s="16" t="s">
        <v>154</v>
      </c>
      <c r="BU4" s="16" t="s">
        <v>155</v>
      </c>
      <c r="BV4" s="16" t="s">
        <v>156</v>
      </c>
      <c r="BW4" s="16" t="s">
        <v>157</v>
      </c>
      <c r="BX4" s="16" t="s">
        <v>158</v>
      </c>
      <c r="BY4" s="16" t="s">
        <v>159</v>
      </c>
      <c r="BZ4" s="16" t="s">
        <v>160</v>
      </c>
      <c r="CA4" s="16" t="s">
        <v>161</v>
      </c>
      <c r="CB4" s="16" t="s">
        <v>162</v>
      </c>
      <c r="CC4" s="16" t="s">
        <v>163</v>
      </c>
      <c r="CD4" s="16" t="s">
        <v>164</v>
      </c>
      <c r="CE4" s="16" t="s">
        <v>165</v>
      </c>
      <c r="CF4" s="16" t="s">
        <v>166</v>
      </c>
      <c r="CG4" s="16" t="s">
        <v>167</v>
      </c>
      <c r="CH4" s="16" t="s">
        <v>168</v>
      </c>
      <c r="CI4" s="16" t="s">
        <v>169</v>
      </c>
      <c r="CJ4" s="16" t="s">
        <v>170</v>
      </c>
      <c r="CK4" s="16" t="s">
        <v>171</v>
      </c>
      <c r="CL4" s="16" t="s">
        <v>172</v>
      </c>
      <c r="CM4" s="16" t="s">
        <v>173</v>
      </c>
      <c r="CN4" s="16" t="s">
        <v>174</v>
      </c>
      <c r="CO4" s="16" t="s">
        <v>175</v>
      </c>
      <c r="CP4" s="16" t="s">
        <v>176</v>
      </c>
      <c r="CQ4" s="16" t="s">
        <v>177</v>
      </c>
      <c r="CR4" s="16" t="s">
        <v>178</v>
      </c>
      <c r="CS4" s="16" t="s">
        <v>179</v>
      </c>
      <c r="CT4" s="16" t="s">
        <v>180</v>
      </c>
      <c r="CU4" s="16" t="s">
        <v>181</v>
      </c>
      <c r="CV4" s="16" t="s">
        <v>182</v>
      </c>
      <c r="CW4" s="16" t="s">
        <v>183</v>
      </c>
      <c r="CX4" s="16" t="s">
        <v>184</v>
      </c>
      <c r="CY4" s="16" t="s">
        <v>185</v>
      </c>
      <c r="CZ4" s="17" t="s">
        <v>186</v>
      </c>
      <c r="DA4" s="33"/>
      <c r="DB4" s="33"/>
      <c r="DC4" s="33"/>
      <c r="DD4" s="33"/>
      <c r="DE4" s="22" t="s">
        <v>187</v>
      </c>
      <c r="DF4" s="22" t="s">
        <v>188</v>
      </c>
      <c r="DG4" s="22" t="s">
        <v>189</v>
      </c>
      <c r="DH4" s="22" t="s">
        <v>190</v>
      </c>
      <c r="DI4" s="22" t="s">
        <v>191</v>
      </c>
    </row>
    <row r="5" spans="1:113">
      <c r="A5" s="1" t="str">
        <f t="array" ref="A5">IFERROR(INDEX($DH$5:$DI$75,$DG5,COLUMN(A$5:A5)),"")</f>
        <v>Federación deportiva nacional</v>
      </c>
      <c r="B5" t="s">
        <v>192</v>
      </c>
      <c r="C5" s="28">
        <f t="shared" ref="C5:C29" si="0">SUM(D5:CZ5)</f>
        <v>333000000</v>
      </c>
      <c r="D5" s="11">
        <v>0</v>
      </c>
      <c r="E5" s="11">
        <v>62000000</v>
      </c>
      <c r="F5" s="11">
        <v>52000000</v>
      </c>
      <c r="G5" s="11">
        <v>82000000</v>
      </c>
      <c r="H5" s="11">
        <v>40000000</v>
      </c>
      <c r="I5" s="11">
        <v>10000000</v>
      </c>
      <c r="J5" s="11">
        <v>32000000</v>
      </c>
      <c r="K5" s="11">
        <v>25000000</v>
      </c>
      <c r="L5" s="11">
        <v>30000000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  <c r="BN5" s="11">
        <v>0</v>
      </c>
      <c r="BO5" s="11">
        <v>0</v>
      </c>
      <c r="BP5" s="11">
        <v>0</v>
      </c>
      <c r="BQ5" s="11">
        <v>0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</v>
      </c>
      <c r="CQ5" s="11">
        <v>0</v>
      </c>
      <c r="CR5" s="11">
        <v>0</v>
      </c>
      <c r="CS5" s="11">
        <v>0</v>
      </c>
      <c r="CT5" s="11">
        <v>0</v>
      </c>
      <c r="CU5" s="11">
        <v>0</v>
      </c>
      <c r="CV5" s="11">
        <v>0</v>
      </c>
      <c r="CW5" s="11">
        <v>0</v>
      </c>
      <c r="CX5" s="11">
        <v>0</v>
      </c>
      <c r="CY5" s="11">
        <v>0</v>
      </c>
      <c r="CZ5" s="11">
        <v>0</v>
      </c>
      <c r="DA5" s="34"/>
      <c r="DB5" s="34"/>
      <c r="DC5" s="34"/>
      <c r="DD5" s="34"/>
      <c r="DE5" s="22">
        <f xml:space="preserve"> ROWS($DH$5:DH5)</f>
        <v>1</v>
      </c>
      <c r="DF5" s="22" t="str">
        <f t="shared" ref="DF5:DF59" si="1">IF(DH5=$B$3,DE5,"")</f>
        <v/>
      </c>
      <c r="DG5" s="22">
        <f t="shared" ref="DG5:DG31" si="2">IFERROR(SMALL($DF$5:$DF$59,DE5),"")</f>
        <v>29</v>
      </c>
      <c r="DH5" s="22" t="s">
        <v>4</v>
      </c>
      <c r="DI5" s="22" t="s">
        <v>192</v>
      </c>
    </row>
    <row r="6" spans="1:113">
      <c r="A6" s="1" t="str">
        <f t="array" ref="A6">IFERROR(INDEX($DH$5:$DI$75,$DG6,COLUMN(A$5:A6)),"")</f>
        <v>Federación deportiva nacional</v>
      </c>
      <c r="B6" s="24" t="s">
        <v>193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12">
        <v>0</v>
      </c>
      <c r="CV6" s="12">
        <v>0</v>
      </c>
      <c r="CW6" s="12">
        <v>0</v>
      </c>
      <c r="CX6" s="12">
        <v>0</v>
      </c>
      <c r="CY6" s="12">
        <v>0</v>
      </c>
      <c r="CZ6" s="12">
        <v>0</v>
      </c>
      <c r="DA6" s="34"/>
      <c r="DB6" s="34"/>
      <c r="DC6" s="34"/>
      <c r="DD6" s="34"/>
      <c r="DE6" s="22">
        <f xml:space="preserve"> ROWS($DH$5:DH6)</f>
        <v>2</v>
      </c>
      <c r="DF6" s="22" t="str">
        <f t="shared" si="1"/>
        <v/>
      </c>
      <c r="DG6" s="22">
        <f t="shared" si="2"/>
        <v>30</v>
      </c>
      <c r="DH6" s="22" t="s">
        <v>4</v>
      </c>
      <c r="DI6" s="22" t="s">
        <v>193</v>
      </c>
    </row>
    <row r="7" spans="1:113">
      <c r="A7" s="1" t="str">
        <f t="array" ref="A7">IFERROR(INDEX($DH$5:$DI$75,$DG7,COLUMN(A$5:A7)),"")</f>
        <v>Federación deportiva nacional</v>
      </c>
      <c r="B7" t="s">
        <v>194</v>
      </c>
      <c r="C7" s="28">
        <f t="shared" si="0"/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0</v>
      </c>
      <c r="BP7" s="11">
        <v>0</v>
      </c>
      <c r="BQ7" s="11">
        <v>0</v>
      </c>
      <c r="BR7" s="11">
        <v>0</v>
      </c>
      <c r="BS7" s="11">
        <v>0</v>
      </c>
      <c r="BT7" s="11">
        <v>0</v>
      </c>
      <c r="BU7" s="11">
        <v>0</v>
      </c>
      <c r="BV7" s="11">
        <v>0</v>
      </c>
      <c r="BW7" s="11">
        <v>0</v>
      </c>
      <c r="BX7" s="11">
        <v>0</v>
      </c>
      <c r="BY7" s="11">
        <v>0</v>
      </c>
      <c r="BZ7" s="11">
        <v>0</v>
      </c>
      <c r="CA7" s="11">
        <v>0</v>
      </c>
      <c r="CB7" s="11">
        <v>0</v>
      </c>
      <c r="CC7" s="11">
        <v>0</v>
      </c>
      <c r="CD7" s="11">
        <v>0</v>
      </c>
      <c r="CE7" s="11">
        <v>0</v>
      </c>
      <c r="CF7" s="11">
        <v>0</v>
      </c>
      <c r="CG7" s="11">
        <v>0</v>
      </c>
      <c r="CH7" s="11">
        <v>0</v>
      </c>
      <c r="CI7" s="11">
        <v>0</v>
      </c>
      <c r="CJ7" s="11">
        <v>0</v>
      </c>
      <c r="CK7" s="11">
        <v>0</v>
      </c>
      <c r="CL7" s="11">
        <v>0</v>
      </c>
      <c r="CM7" s="11">
        <v>0</v>
      </c>
      <c r="CN7" s="11">
        <v>0</v>
      </c>
      <c r="CO7" s="11">
        <v>0</v>
      </c>
      <c r="CP7" s="11">
        <v>0</v>
      </c>
      <c r="CQ7" s="11">
        <v>0</v>
      </c>
      <c r="CR7" s="11">
        <v>0</v>
      </c>
      <c r="CS7" s="11">
        <v>0</v>
      </c>
      <c r="CT7" s="11">
        <v>0</v>
      </c>
      <c r="CU7" s="11">
        <v>0</v>
      </c>
      <c r="CV7" s="11">
        <v>0</v>
      </c>
      <c r="CW7" s="11">
        <v>0</v>
      </c>
      <c r="CX7" s="11">
        <v>0</v>
      </c>
      <c r="CY7" s="11">
        <v>0</v>
      </c>
      <c r="CZ7" s="11">
        <v>0</v>
      </c>
      <c r="DA7" s="34"/>
      <c r="DB7" s="34"/>
      <c r="DC7" s="34"/>
      <c r="DD7" s="34"/>
      <c r="DE7" s="22">
        <f xml:space="preserve"> ROWS($DH$5:DH7)</f>
        <v>3</v>
      </c>
      <c r="DF7" s="22" t="str">
        <f t="shared" si="1"/>
        <v/>
      </c>
      <c r="DG7" s="22">
        <f t="shared" si="2"/>
        <v>31</v>
      </c>
      <c r="DH7" s="22" t="s">
        <v>4</v>
      </c>
      <c r="DI7" s="22" t="s">
        <v>194</v>
      </c>
    </row>
    <row r="8" spans="1:113">
      <c r="A8" s="1" t="str">
        <f t="array" ref="A8">IFERROR(INDEX($DH$5:$DI$75,$DG8,COLUMN(A$5:A8)),"")</f>
        <v>Federación deportiva nacional</v>
      </c>
      <c r="B8" s="52" t="s">
        <v>195</v>
      </c>
      <c r="C8" s="29">
        <f t="shared" si="0"/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12">
        <v>0</v>
      </c>
      <c r="CV8" s="12">
        <v>0</v>
      </c>
      <c r="CW8" s="12">
        <v>0</v>
      </c>
      <c r="CX8" s="12">
        <v>0</v>
      </c>
      <c r="CY8" s="12">
        <v>0</v>
      </c>
      <c r="CZ8" s="12">
        <v>0</v>
      </c>
      <c r="DA8" s="34"/>
      <c r="DB8" s="34"/>
      <c r="DC8" s="34"/>
      <c r="DD8" s="34"/>
      <c r="DE8" s="22">
        <f xml:space="preserve"> ROWS($DH$5:DH8)</f>
        <v>4</v>
      </c>
      <c r="DF8" s="22" t="str">
        <f t="shared" si="1"/>
        <v/>
      </c>
      <c r="DG8" s="22">
        <f t="shared" si="2"/>
        <v>32</v>
      </c>
      <c r="DH8" s="22" t="s">
        <v>4</v>
      </c>
      <c r="DI8" s="22" t="s">
        <v>195</v>
      </c>
    </row>
    <row r="9" spans="1:113">
      <c r="A9" s="1" t="str">
        <f t="array" ref="A9">IFERROR(INDEX($DH$5:$DI$75,$DG9,COLUMN(A$5:A9)),"")</f>
        <v>Federación deportiva nacional</v>
      </c>
      <c r="B9" t="s">
        <v>197</v>
      </c>
      <c r="C9" s="28">
        <f t="shared" si="0"/>
        <v>55000000</v>
      </c>
      <c r="D9" s="11">
        <v>0</v>
      </c>
      <c r="E9" s="11">
        <v>20000000</v>
      </c>
      <c r="F9" s="11">
        <v>9000000</v>
      </c>
      <c r="G9" s="11">
        <v>20000000</v>
      </c>
      <c r="H9" s="11">
        <v>0</v>
      </c>
      <c r="I9" s="11">
        <v>0</v>
      </c>
      <c r="J9" s="11">
        <v>6000000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0</v>
      </c>
      <c r="BP9" s="11">
        <v>0</v>
      </c>
      <c r="BQ9" s="11">
        <v>0</v>
      </c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1">
        <v>0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  <c r="CK9" s="11">
        <v>0</v>
      </c>
      <c r="CL9" s="11">
        <v>0</v>
      </c>
      <c r="CM9" s="11">
        <v>0</v>
      </c>
      <c r="CN9" s="11">
        <v>0</v>
      </c>
      <c r="CO9" s="11">
        <v>0</v>
      </c>
      <c r="CP9" s="11">
        <v>0</v>
      </c>
      <c r="CQ9" s="11">
        <v>0</v>
      </c>
      <c r="CR9" s="11">
        <v>0</v>
      </c>
      <c r="CS9" s="11">
        <v>0</v>
      </c>
      <c r="CT9" s="11">
        <v>0</v>
      </c>
      <c r="CU9" s="11">
        <v>0</v>
      </c>
      <c r="CV9" s="11">
        <v>0</v>
      </c>
      <c r="CW9" s="11">
        <v>0</v>
      </c>
      <c r="CX9" s="11">
        <v>0</v>
      </c>
      <c r="CY9" s="11">
        <v>0</v>
      </c>
      <c r="CZ9" s="11">
        <v>0</v>
      </c>
      <c r="DA9" s="34"/>
      <c r="DB9" s="34"/>
      <c r="DC9" s="34"/>
      <c r="DD9" s="34"/>
      <c r="DE9" s="22">
        <f xml:space="preserve"> ROWS($DH$5:DH9)</f>
        <v>5</v>
      </c>
      <c r="DF9" s="22" t="str">
        <f t="shared" si="1"/>
        <v/>
      </c>
      <c r="DG9" s="22">
        <f t="shared" si="2"/>
        <v>33</v>
      </c>
      <c r="DH9" s="22" t="s">
        <v>4</v>
      </c>
      <c r="DI9" s="22" t="s">
        <v>197</v>
      </c>
    </row>
    <row r="10" spans="1:113">
      <c r="A10" s="1" t="str">
        <f t="array" ref="A10">IFERROR(INDEX($DH$5:$DI$75,$DG10,COLUMN(A$5:A10)),"")</f>
        <v>Federación deportiva nacional</v>
      </c>
      <c r="B10" s="24" t="s">
        <v>196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12">
        <v>0</v>
      </c>
      <c r="CV10" s="12">
        <v>0</v>
      </c>
      <c r="CW10" s="12">
        <v>0</v>
      </c>
      <c r="CX10" s="12">
        <v>0</v>
      </c>
      <c r="CY10" s="12">
        <v>0</v>
      </c>
      <c r="CZ10" s="12">
        <v>0</v>
      </c>
      <c r="DA10" s="34"/>
      <c r="DB10" s="34"/>
      <c r="DC10" s="34"/>
      <c r="DD10" s="34"/>
      <c r="DE10" s="22">
        <f xml:space="preserve"> ROWS($DH$5:DH10)</f>
        <v>6</v>
      </c>
      <c r="DF10" s="22" t="str">
        <f t="shared" si="1"/>
        <v/>
      </c>
      <c r="DG10" s="22">
        <f t="shared" si="2"/>
        <v>34</v>
      </c>
      <c r="DH10" s="22" t="s">
        <v>4</v>
      </c>
      <c r="DI10" s="22" t="s">
        <v>196</v>
      </c>
    </row>
    <row r="11" spans="1:113">
      <c r="A11" s="1" t="str">
        <f t="array" ref="A11">IFERROR(INDEX($DH$5:$DI$75,$DG11,COLUMN(A$5:A11)),"")</f>
        <v>Federación deportiva nacional</v>
      </c>
      <c r="B11" s="22" t="s">
        <v>198</v>
      </c>
      <c r="C11" s="28">
        <f t="shared" si="0"/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11">
        <v>0</v>
      </c>
      <c r="CV11" s="11">
        <v>0</v>
      </c>
      <c r="CW11" s="11">
        <v>0</v>
      </c>
      <c r="CX11" s="11">
        <v>0</v>
      </c>
      <c r="CY11" s="11">
        <v>0</v>
      </c>
      <c r="CZ11" s="11">
        <v>0</v>
      </c>
      <c r="DA11" s="34"/>
      <c r="DB11" s="34"/>
      <c r="DC11" s="34"/>
      <c r="DD11" s="34"/>
      <c r="DE11" s="22">
        <f xml:space="preserve"> ROWS($DH$5:DH11)</f>
        <v>7</v>
      </c>
      <c r="DF11" s="22" t="str">
        <f t="shared" si="1"/>
        <v/>
      </c>
      <c r="DG11" s="22">
        <f t="shared" si="2"/>
        <v>35</v>
      </c>
      <c r="DH11" s="22" t="s">
        <v>4</v>
      </c>
      <c r="DI11" s="22" t="s">
        <v>198</v>
      </c>
    </row>
    <row r="12" spans="1:113">
      <c r="A12" s="1" t="str">
        <f t="array" ref="A12">IFERROR(INDEX($DH$5:$DI$75,$DG12,COLUMN(A$5:A12)),"")</f>
        <v>Federación deportiva nacional</v>
      </c>
      <c r="B12" s="24" t="s">
        <v>199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12">
        <v>0</v>
      </c>
      <c r="CV12" s="12">
        <v>0</v>
      </c>
      <c r="CW12" s="12">
        <v>0</v>
      </c>
      <c r="CX12" s="12">
        <v>0</v>
      </c>
      <c r="CY12" s="12">
        <v>0</v>
      </c>
      <c r="CZ12" s="12">
        <v>0</v>
      </c>
      <c r="DA12" s="34"/>
      <c r="DB12" s="34"/>
      <c r="DC12" s="34"/>
      <c r="DD12" s="34"/>
      <c r="DE12" s="22">
        <f xml:space="preserve"> ROWS($DH$5:DH12)</f>
        <v>8</v>
      </c>
      <c r="DF12" s="22" t="str">
        <f t="shared" si="1"/>
        <v/>
      </c>
      <c r="DG12" s="22">
        <f t="shared" si="2"/>
        <v>36</v>
      </c>
      <c r="DH12" s="22" t="s">
        <v>4</v>
      </c>
      <c r="DI12" s="22" t="s">
        <v>199</v>
      </c>
    </row>
    <row r="13" spans="1:113">
      <c r="A13" s="1" t="str">
        <f t="array" ref="A13">IFERROR(INDEX($DH$5:$DI$75,$DG13,COLUMN(A$5:A13)),"")</f>
        <v>Federación deportiva nacional</v>
      </c>
      <c r="B13" t="s">
        <v>200</v>
      </c>
      <c r="C13" s="28">
        <f t="shared" si="0"/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1">
        <v>0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  <c r="CK13" s="11">
        <v>0</v>
      </c>
      <c r="CL13" s="11">
        <v>0</v>
      </c>
      <c r="CM13" s="11">
        <v>0</v>
      </c>
      <c r="CN13" s="11">
        <v>0</v>
      </c>
      <c r="CO13" s="11">
        <v>0</v>
      </c>
      <c r="CP13" s="11">
        <v>0</v>
      </c>
      <c r="CQ13" s="11">
        <v>0</v>
      </c>
      <c r="CR13" s="11">
        <v>0</v>
      </c>
      <c r="CS13" s="11">
        <v>0</v>
      </c>
      <c r="CT13" s="11">
        <v>0</v>
      </c>
      <c r="CU13" s="11">
        <v>0</v>
      </c>
      <c r="CV13" s="11">
        <v>0</v>
      </c>
      <c r="CW13" s="11">
        <v>0</v>
      </c>
      <c r="CX13" s="11">
        <v>0</v>
      </c>
      <c r="CY13" s="11">
        <v>0</v>
      </c>
      <c r="CZ13" s="11">
        <v>0</v>
      </c>
      <c r="DA13" s="34"/>
      <c r="DB13" s="34"/>
      <c r="DC13" s="34"/>
      <c r="DD13" s="34"/>
      <c r="DE13" s="22">
        <f xml:space="preserve"> ROWS($DH$5:DH13)</f>
        <v>9</v>
      </c>
      <c r="DF13" s="22" t="str">
        <f t="shared" si="1"/>
        <v/>
      </c>
      <c r="DG13" s="22">
        <f t="shared" si="2"/>
        <v>37</v>
      </c>
      <c r="DH13" s="22" t="s">
        <v>4</v>
      </c>
      <c r="DI13" s="22" t="s">
        <v>200</v>
      </c>
    </row>
    <row r="14" spans="1:113">
      <c r="A14" s="1" t="str">
        <f t="array" ref="A14">IFERROR(INDEX($DH$5:$DI$75,$DG14,COLUMN(A$5:A14)),"")</f>
        <v>Federación deportiva nacional</v>
      </c>
      <c r="B14" s="24" t="s">
        <v>201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12">
        <v>0</v>
      </c>
      <c r="CV14" s="12">
        <v>0</v>
      </c>
      <c r="CW14" s="12">
        <v>0</v>
      </c>
      <c r="CX14" s="12">
        <v>0</v>
      </c>
      <c r="CY14" s="12">
        <v>0</v>
      </c>
      <c r="CZ14" s="12">
        <v>0</v>
      </c>
      <c r="DA14" s="34"/>
      <c r="DB14" s="34"/>
      <c r="DC14" s="34"/>
      <c r="DD14" s="34"/>
      <c r="DE14" s="22">
        <f xml:space="preserve"> ROWS($DH$5:DH14)</f>
        <v>10</v>
      </c>
      <c r="DF14" s="22" t="str">
        <f t="shared" si="1"/>
        <v/>
      </c>
      <c r="DG14" s="22">
        <f t="shared" si="2"/>
        <v>38</v>
      </c>
      <c r="DH14" s="22" t="s">
        <v>4</v>
      </c>
      <c r="DI14" s="22" t="s">
        <v>201</v>
      </c>
    </row>
    <row r="15" spans="1:113">
      <c r="A15" s="1" t="str">
        <f t="array" ref="A15">IFERROR(INDEX($DH$5:$DI$75,$DG15,COLUMN(A$5:A15)),"")</f>
        <v>Federación deportiva nacional</v>
      </c>
      <c r="B15" t="s">
        <v>202</v>
      </c>
      <c r="C15" s="28">
        <f t="shared" si="0"/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</v>
      </c>
      <c r="CA15" s="11">
        <v>0</v>
      </c>
      <c r="CB15" s="11">
        <v>0</v>
      </c>
      <c r="CC15" s="11">
        <v>0</v>
      </c>
      <c r="CD15" s="11">
        <v>0</v>
      </c>
      <c r="CE15" s="11">
        <v>0</v>
      </c>
      <c r="CF15" s="11">
        <v>0</v>
      </c>
      <c r="CG15" s="11">
        <v>0</v>
      </c>
      <c r="CH15" s="11">
        <v>0</v>
      </c>
      <c r="CI15" s="11">
        <v>0</v>
      </c>
      <c r="CJ15" s="11">
        <v>0</v>
      </c>
      <c r="CK15" s="11">
        <v>0</v>
      </c>
      <c r="CL15" s="11">
        <v>0</v>
      </c>
      <c r="CM15" s="11">
        <v>0</v>
      </c>
      <c r="CN15" s="11">
        <v>0</v>
      </c>
      <c r="CO15" s="11">
        <v>0</v>
      </c>
      <c r="CP15" s="11">
        <v>0</v>
      </c>
      <c r="CQ15" s="11">
        <v>0</v>
      </c>
      <c r="CR15" s="11">
        <v>0</v>
      </c>
      <c r="CS15" s="11">
        <v>0</v>
      </c>
      <c r="CT15" s="11">
        <v>0</v>
      </c>
      <c r="CU15" s="11">
        <v>0</v>
      </c>
      <c r="CV15" s="11">
        <v>0</v>
      </c>
      <c r="CW15" s="11">
        <v>0</v>
      </c>
      <c r="CX15" s="11">
        <v>0</v>
      </c>
      <c r="CY15" s="11">
        <v>0</v>
      </c>
      <c r="CZ15" s="11">
        <v>0</v>
      </c>
      <c r="DA15" s="34"/>
      <c r="DB15" s="34"/>
      <c r="DC15" s="34"/>
      <c r="DD15" s="34"/>
      <c r="DE15" s="22">
        <f xml:space="preserve"> ROWS($DH$5:DH15)</f>
        <v>11</v>
      </c>
      <c r="DF15" s="22" t="str">
        <f t="shared" si="1"/>
        <v/>
      </c>
      <c r="DG15" s="22">
        <f t="shared" si="2"/>
        <v>39</v>
      </c>
      <c r="DH15" s="22" t="s">
        <v>4</v>
      </c>
      <c r="DI15" s="22" t="s">
        <v>202</v>
      </c>
    </row>
    <row r="16" spans="1:113">
      <c r="A16" s="1" t="str">
        <f t="array" ref="A16">IFERROR(INDEX($DH$5:$DI$75,$DG16,COLUMN(A$5:A16)),"")</f>
        <v>Federación deportiva nacional</v>
      </c>
      <c r="B16" s="24" t="s">
        <v>230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12">
        <v>0</v>
      </c>
      <c r="CV16" s="12">
        <v>0</v>
      </c>
      <c r="CW16" s="12">
        <v>0</v>
      </c>
      <c r="CX16" s="12">
        <v>0</v>
      </c>
      <c r="CY16" s="12">
        <v>0</v>
      </c>
      <c r="CZ16" s="12">
        <v>0</v>
      </c>
      <c r="DA16" s="34"/>
      <c r="DB16" s="34"/>
      <c r="DC16" s="34"/>
      <c r="DD16" s="34"/>
      <c r="DE16" s="22">
        <f xml:space="preserve"> ROWS($DH$5:DH16)</f>
        <v>12</v>
      </c>
      <c r="DF16" s="22" t="str">
        <f t="shared" si="1"/>
        <v/>
      </c>
      <c r="DG16" s="22">
        <f t="shared" si="2"/>
        <v>40</v>
      </c>
      <c r="DH16" s="22" t="s">
        <v>4</v>
      </c>
      <c r="DI16" s="22" t="s">
        <v>205</v>
      </c>
    </row>
    <row r="17" spans="1:113">
      <c r="A17" s="1" t="str">
        <f t="array" ref="A17">IFERROR(INDEX($DH$5:$DI$75,$DG17,COLUMN(A$5:A17)),"")</f>
        <v>Federación deportiva nacional</v>
      </c>
      <c r="B17" s="53" t="s">
        <v>204</v>
      </c>
      <c r="C17" s="28">
        <f t="shared" si="0"/>
        <v>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11">
        <v>0</v>
      </c>
      <c r="CV17" s="11">
        <v>0</v>
      </c>
      <c r="CW17" s="11">
        <v>0</v>
      </c>
      <c r="CX17" s="11">
        <v>0</v>
      </c>
      <c r="CY17" s="11">
        <v>0</v>
      </c>
      <c r="CZ17" s="11">
        <v>0</v>
      </c>
      <c r="DA17" s="34"/>
      <c r="DB17" s="34"/>
      <c r="DC17" s="34"/>
      <c r="DD17" s="34"/>
      <c r="DE17" s="22">
        <f xml:space="preserve"> ROWS($DH$5:DH17)</f>
        <v>13</v>
      </c>
      <c r="DF17" s="22" t="str">
        <f t="shared" si="1"/>
        <v/>
      </c>
      <c r="DG17" s="22">
        <f t="shared" si="2"/>
        <v>41</v>
      </c>
      <c r="DH17" s="22" t="s">
        <v>4</v>
      </c>
      <c r="DI17" s="22" t="s">
        <v>204</v>
      </c>
    </row>
    <row r="18" spans="1:113">
      <c r="A18" s="1" t="str">
        <f t="array" ref="A18">IFERROR(INDEX($DH$5:$DI$75,$DG18,COLUMN(A$5:A18)),"")</f>
        <v>Federación deportiva nacional</v>
      </c>
      <c r="B18" s="24" t="s">
        <v>206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12">
        <v>0</v>
      </c>
      <c r="CV18" s="12">
        <v>0</v>
      </c>
      <c r="CW18" s="12">
        <v>0</v>
      </c>
      <c r="CX18" s="12">
        <v>0</v>
      </c>
      <c r="CY18" s="12">
        <v>0</v>
      </c>
      <c r="CZ18" s="12">
        <v>0</v>
      </c>
      <c r="DA18" s="34"/>
      <c r="DB18" s="34"/>
      <c r="DC18" s="34"/>
      <c r="DD18" s="34"/>
      <c r="DE18" s="22">
        <f xml:space="preserve"> ROWS($DH$5:DH18)</f>
        <v>14</v>
      </c>
      <c r="DF18" s="22" t="str">
        <f t="shared" si="1"/>
        <v/>
      </c>
      <c r="DG18" s="22">
        <f t="shared" si="2"/>
        <v>42</v>
      </c>
      <c r="DH18" s="22" t="s">
        <v>4</v>
      </c>
      <c r="DI18" s="22" t="s">
        <v>206</v>
      </c>
    </row>
    <row r="19" spans="1:113">
      <c r="A19" s="1" t="str">
        <f t="array" ref="A19">IFERROR(INDEX($DH$5:$DI$75,$DG19,COLUMN(A$5:A19)),"")</f>
        <v>Federación deportiva nacional</v>
      </c>
      <c r="B19" s="53" t="s">
        <v>207</v>
      </c>
      <c r="C19" s="28">
        <f t="shared" si="0"/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</v>
      </c>
      <c r="BP19" s="11">
        <v>0</v>
      </c>
      <c r="BQ19" s="11">
        <v>0</v>
      </c>
      <c r="BR19" s="11">
        <v>0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>
        <v>0</v>
      </c>
      <c r="BY19" s="11">
        <v>0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1">
        <v>0</v>
      </c>
      <c r="CG19" s="11">
        <v>0</v>
      </c>
      <c r="CH19" s="11">
        <v>0</v>
      </c>
      <c r="CI19" s="11">
        <v>0</v>
      </c>
      <c r="CJ19" s="11">
        <v>0</v>
      </c>
      <c r="CK19" s="11">
        <v>0</v>
      </c>
      <c r="CL19" s="11">
        <v>0</v>
      </c>
      <c r="CM19" s="11">
        <v>0</v>
      </c>
      <c r="CN19" s="11">
        <v>0</v>
      </c>
      <c r="CO19" s="11">
        <v>0</v>
      </c>
      <c r="CP19" s="11">
        <v>0</v>
      </c>
      <c r="CQ19" s="11">
        <v>0</v>
      </c>
      <c r="CR19" s="11">
        <v>0</v>
      </c>
      <c r="CS19" s="11">
        <v>0</v>
      </c>
      <c r="CT19" s="11">
        <v>0</v>
      </c>
      <c r="CU19" s="11">
        <v>0</v>
      </c>
      <c r="CV19" s="11">
        <v>0</v>
      </c>
      <c r="CW19" s="11">
        <v>0</v>
      </c>
      <c r="CX19" s="11">
        <v>0</v>
      </c>
      <c r="CY19" s="11">
        <v>0</v>
      </c>
      <c r="CZ19" s="11">
        <v>0</v>
      </c>
      <c r="DA19" s="34"/>
      <c r="DB19" s="34"/>
      <c r="DC19" s="34"/>
      <c r="DD19" s="34"/>
      <c r="DE19" s="22">
        <f xml:space="preserve"> ROWS($DH$5:DH19)</f>
        <v>15</v>
      </c>
      <c r="DF19" s="22" t="str">
        <f t="shared" si="1"/>
        <v/>
      </c>
      <c r="DG19" s="22">
        <f t="shared" si="2"/>
        <v>43</v>
      </c>
      <c r="DH19" s="22" t="s">
        <v>4</v>
      </c>
      <c r="DI19" s="22" t="s">
        <v>207</v>
      </c>
    </row>
    <row r="20" spans="1:113">
      <c r="A20" s="1" t="str">
        <f t="array" ref="A20">IFERROR(INDEX($DH$5:$DI$75,$DG20,COLUMN(A$5:A20)),"")</f>
        <v>Federación deportiva nacional</v>
      </c>
      <c r="B20" s="24" t="s">
        <v>208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12">
        <v>0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34"/>
      <c r="DB20" s="34"/>
      <c r="DC20" s="34"/>
      <c r="DD20" s="34"/>
      <c r="DE20" s="22">
        <f xml:space="preserve"> ROWS($DH$5:DH20)</f>
        <v>16</v>
      </c>
      <c r="DF20" s="22" t="str">
        <f t="shared" si="1"/>
        <v/>
      </c>
      <c r="DG20" s="22">
        <f t="shared" si="2"/>
        <v>44</v>
      </c>
      <c r="DH20" s="22" t="s">
        <v>4</v>
      </c>
      <c r="DI20" s="22" t="s">
        <v>210</v>
      </c>
    </row>
    <row r="21" spans="1:113">
      <c r="A21" s="1" t="str">
        <f t="array" ref="A21">IFERROR(INDEX($DH$5:$DI$75,$DG21,COLUMN(A$5:A21)),"")</f>
        <v>Federación deportiva nacional</v>
      </c>
      <c r="B21" t="s">
        <v>209</v>
      </c>
      <c r="C21" s="28">
        <f t="shared" si="0"/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  <c r="CK21" s="11">
        <v>0</v>
      </c>
      <c r="CL21" s="11">
        <v>0</v>
      </c>
      <c r="CM21" s="11">
        <v>0</v>
      </c>
      <c r="CN21" s="11">
        <v>0</v>
      </c>
      <c r="CO21" s="11">
        <v>0</v>
      </c>
      <c r="CP21" s="11">
        <v>0</v>
      </c>
      <c r="CQ21" s="11">
        <v>0</v>
      </c>
      <c r="CR21" s="11">
        <v>0</v>
      </c>
      <c r="CS21" s="11">
        <v>0</v>
      </c>
      <c r="CT21" s="11">
        <v>0</v>
      </c>
      <c r="CU21" s="11">
        <v>0</v>
      </c>
      <c r="CV21" s="11">
        <v>0</v>
      </c>
      <c r="CW21" s="11">
        <v>0</v>
      </c>
      <c r="CX21" s="11">
        <v>0</v>
      </c>
      <c r="CY21" s="11">
        <v>0</v>
      </c>
      <c r="CZ21" s="11">
        <v>0</v>
      </c>
      <c r="DA21" s="34"/>
      <c r="DB21" s="34"/>
      <c r="DC21" s="34"/>
      <c r="DD21" s="34"/>
      <c r="DE21" s="22">
        <f xml:space="preserve"> ROWS($DH$5:DH21)</f>
        <v>17</v>
      </c>
      <c r="DF21" s="22" t="str">
        <f t="shared" si="1"/>
        <v/>
      </c>
      <c r="DG21" s="22">
        <f t="shared" si="2"/>
        <v>45</v>
      </c>
      <c r="DH21" s="22" t="s">
        <v>4</v>
      </c>
      <c r="DI21" s="22" t="s">
        <v>209</v>
      </c>
    </row>
    <row r="22" spans="1:113">
      <c r="A22" s="1" t="str">
        <f t="array" ref="A22">IFERROR(INDEX($DH$5:$DI$75,$DG22,COLUMN(A$5:A22)),"")</f>
        <v>Federación deportiva nacional</v>
      </c>
      <c r="B22" s="24" t="s">
        <v>211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12">
        <v>0</v>
      </c>
      <c r="CV22" s="12">
        <v>0</v>
      </c>
      <c r="CW22" s="12">
        <v>0</v>
      </c>
      <c r="CX22" s="12">
        <v>0</v>
      </c>
      <c r="CY22" s="12">
        <v>0</v>
      </c>
      <c r="CZ22" s="12">
        <v>0</v>
      </c>
      <c r="DA22" s="34"/>
      <c r="DB22" s="34"/>
      <c r="DC22" s="34"/>
      <c r="DD22" s="34"/>
      <c r="DE22" s="22">
        <f xml:space="preserve"> ROWS($DH$5:DH22)</f>
        <v>18</v>
      </c>
      <c r="DF22" s="22" t="str">
        <f t="shared" si="1"/>
        <v/>
      </c>
      <c r="DG22" s="22">
        <f t="shared" si="2"/>
        <v>46</v>
      </c>
      <c r="DH22" s="22" t="s">
        <v>4</v>
      </c>
      <c r="DI22" s="22" t="s">
        <v>211</v>
      </c>
    </row>
    <row r="23" spans="1:113">
      <c r="A23" s="1" t="str">
        <f t="array" ref="A23">IFERROR(INDEX($DH$5:$DI$75,$DG23,COLUMN(A$5:A23)),"")</f>
        <v>Federación deportiva nacional</v>
      </c>
      <c r="B23" s="53" t="s">
        <v>212</v>
      </c>
      <c r="C23" s="28">
        <f t="shared" si="0"/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11">
        <v>0</v>
      </c>
      <c r="CV23" s="11">
        <v>0</v>
      </c>
      <c r="CW23" s="11">
        <v>0</v>
      </c>
      <c r="CX23" s="11">
        <v>0</v>
      </c>
      <c r="CY23" s="11">
        <v>0</v>
      </c>
      <c r="CZ23" s="11">
        <v>0</v>
      </c>
      <c r="DA23" s="34"/>
      <c r="DB23" s="34"/>
      <c r="DC23" s="34"/>
      <c r="DD23" s="34"/>
      <c r="DE23" s="22">
        <f xml:space="preserve"> ROWS($DH$5:DH23)</f>
        <v>19</v>
      </c>
      <c r="DF23" s="22" t="str">
        <f t="shared" si="1"/>
        <v/>
      </c>
      <c r="DG23" s="22">
        <f t="shared" si="2"/>
        <v>47</v>
      </c>
      <c r="DH23" s="22" t="s">
        <v>4</v>
      </c>
      <c r="DI23" s="22" t="s">
        <v>212</v>
      </c>
    </row>
    <row r="24" spans="1:113">
      <c r="A24" s="1" t="str">
        <f t="array" ref="A24">IFERROR(INDEX($DH$5:$DI$75,$DG24,COLUMN(A$5:A24)),"")</f>
        <v>Federación deportiva nacional</v>
      </c>
      <c r="B24" s="24" t="s">
        <v>213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12">
        <v>0</v>
      </c>
      <c r="CV24" s="12">
        <v>0</v>
      </c>
      <c r="CW24" s="12">
        <v>0</v>
      </c>
      <c r="CX24" s="12">
        <v>0</v>
      </c>
      <c r="CY24" s="12">
        <v>0</v>
      </c>
      <c r="CZ24" s="12">
        <v>0</v>
      </c>
      <c r="DA24" s="34"/>
      <c r="DB24" s="34"/>
      <c r="DC24" s="34"/>
      <c r="DD24" s="34"/>
      <c r="DE24" s="22">
        <f xml:space="preserve"> ROWS($DH$5:DH24)</f>
        <v>20</v>
      </c>
      <c r="DF24" s="22" t="str">
        <f t="shared" si="1"/>
        <v/>
      </c>
      <c r="DG24" s="22">
        <f t="shared" si="2"/>
        <v>48</v>
      </c>
      <c r="DH24" s="22" t="s">
        <v>4</v>
      </c>
      <c r="DI24" s="22" t="s">
        <v>213</v>
      </c>
    </row>
    <row r="25" spans="1:113">
      <c r="A25" s="1" t="str">
        <f t="array" ref="A25">IFERROR(INDEX($DH$5:$DI$75,$DG25,COLUMN(A$5:A25)),"")</f>
        <v>Federación deportiva nacional</v>
      </c>
      <c r="B25" t="s">
        <v>214</v>
      </c>
      <c r="C25" s="28">
        <f t="shared" si="0"/>
        <v>27000000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27000000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  <c r="CK25" s="11">
        <v>0</v>
      </c>
      <c r="CL25" s="11">
        <v>0</v>
      </c>
      <c r="CM25" s="11">
        <v>0</v>
      </c>
      <c r="CN25" s="11">
        <v>0</v>
      </c>
      <c r="CO25" s="11">
        <v>0</v>
      </c>
      <c r="CP25" s="11">
        <v>0</v>
      </c>
      <c r="CQ25" s="11">
        <v>0</v>
      </c>
      <c r="CR25" s="11">
        <v>0</v>
      </c>
      <c r="CS25" s="11">
        <v>0</v>
      </c>
      <c r="CT25" s="11">
        <v>0</v>
      </c>
      <c r="CU25" s="11">
        <v>0</v>
      </c>
      <c r="CV25" s="11">
        <v>0</v>
      </c>
      <c r="CW25" s="11">
        <v>0</v>
      </c>
      <c r="CX25" s="11">
        <v>0</v>
      </c>
      <c r="CY25" s="11">
        <v>0</v>
      </c>
      <c r="CZ25" s="11">
        <v>0</v>
      </c>
      <c r="DA25" s="34"/>
      <c r="DB25" s="34"/>
      <c r="DC25" s="34"/>
      <c r="DD25" s="34"/>
      <c r="DE25" s="22">
        <f xml:space="preserve"> ROWS($DH$5:DH25)</f>
        <v>21</v>
      </c>
      <c r="DF25" s="22" t="str">
        <f t="shared" si="1"/>
        <v/>
      </c>
      <c r="DG25" s="22">
        <f t="shared" si="2"/>
        <v>49</v>
      </c>
      <c r="DH25" s="22" t="s">
        <v>4</v>
      </c>
      <c r="DI25" s="22" t="s">
        <v>214</v>
      </c>
    </row>
    <row r="26" spans="1:113">
      <c r="A26" s="1" t="str">
        <f t="array" ref="A26">IFERROR(INDEX($DH$5:$DI$75,$DG26,COLUMN(A$5:A26)),"")</f>
        <v>Federación deportiva nacional</v>
      </c>
      <c r="B26" s="24" t="s">
        <v>231</v>
      </c>
      <c r="C26" s="29">
        <f t="shared" si="0"/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12">
        <v>0</v>
      </c>
      <c r="CV26" s="12">
        <v>0</v>
      </c>
      <c r="CW26" s="12">
        <v>0</v>
      </c>
      <c r="CX26" s="12">
        <v>0</v>
      </c>
      <c r="CY26" s="12">
        <v>0</v>
      </c>
      <c r="CZ26" s="12">
        <v>0</v>
      </c>
      <c r="DA26" s="34"/>
      <c r="DB26" s="34"/>
      <c r="DC26" s="34"/>
      <c r="DD26" s="34"/>
      <c r="DE26" s="22">
        <f xml:space="preserve"> ROWS($DH$5:DH26)</f>
        <v>22</v>
      </c>
      <c r="DF26" s="22" t="str">
        <f t="shared" si="1"/>
        <v/>
      </c>
      <c r="DG26" s="22">
        <f t="shared" si="2"/>
        <v>50</v>
      </c>
      <c r="DH26" s="22" t="s">
        <v>4</v>
      </c>
      <c r="DI26" s="22" t="s">
        <v>217</v>
      </c>
    </row>
    <row r="27" spans="1:113">
      <c r="A27" s="1" t="str">
        <f t="array" ref="A27">IFERROR(INDEX($DH$5:$DI$75,$DG27,COLUMN(A$5:A27)),"")</f>
        <v>Federación deportiva nacional</v>
      </c>
      <c r="B27" s="66" t="s">
        <v>216</v>
      </c>
      <c r="C27" s="30">
        <f t="shared" si="0"/>
        <v>0</v>
      </c>
      <c r="D27" s="28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13">
        <v>0</v>
      </c>
      <c r="CV27" s="13">
        <v>0</v>
      </c>
      <c r="CW27" s="13">
        <v>0</v>
      </c>
      <c r="CX27" s="13">
        <v>0</v>
      </c>
      <c r="CY27" s="13">
        <v>0</v>
      </c>
      <c r="CZ27" s="13">
        <v>0</v>
      </c>
      <c r="DA27" s="34"/>
      <c r="DB27" s="34"/>
      <c r="DC27" s="34"/>
      <c r="DD27" s="34"/>
      <c r="DE27" s="22">
        <f xml:space="preserve"> ROWS($DH$5:DH27)</f>
        <v>23</v>
      </c>
      <c r="DF27" s="22" t="str">
        <f t="shared" si="1"/>
        <v/>
      </c>
      <c r="DG27" s="22">
        <f t="shared" si="2"/>
        <v>51</v>
      </c>
      <c r="DH27" s="22" t="s">
        <v>4</v>
      </c>
      <c r="DI27" t="s">
        <v>218</v>
      </c>
    </row>
    <row r="28" spans="1:113">
      <c r="A28" s="1" t="str">
        <f t="array" ref="A28">IFERROR(INDEX($DH$5:$DI$75,$DG28,COLUMN(A$5:A28)),"")</f>
        <v>Federación deportiva nacional</v>
      </c>
      <c r="B28" s="26" t="s">
        <v>218</v>
      </c>
      <c r="C28" s="29">
        <f>SUM(D28:CZ28)</f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12">
        <v>0</v>
      </c>
      <c r="CV28" s="12">
        <v>0</v>
      </c>
      <c r="CW28" s="12">
        <v>0</v>
      </c>
      <c r="CX28" s="12">
        <v>0</v>
      </c>
      <c r="CY28" s="12">
        <v>0</v>
      </c>
      <c r="CZ28" s="12">
        <v>0</v>
      </c>
      <c r="DA28" s="34"/>
      <c r="DB28" s="34"/>
      <c r="DC28" s="34"/>
      <c r="DD28" s="34"/>
      <c r="DE28" s="22">
        <f xml:space="preserve"> ROWS($DH$5:DH28)</f>
        <v>24</v>
      </c>
      <c r="DF28" s="22" t="str">
        <f t="shared" si="1"/>
        <v/>
      </c>
      <c r="DG28" s="22">
        <f t="shared" si="2"/>
        <v>52</v>
      </c>
      <c r="DH28" s="22" t="s">
        <v>4</v>
      </c>
      <c r="DI28" t="s">
        <v>219</v>
      </c>
    </row>
    <row r="29" spans="1:113">
      <c r="A29" s="1" t="str">
        <f t="array" ref="A29">IFERROR(INDEX($DH$5:$DI$75,$DG29,COLUMN(A$5:A29)),"")</f>
        <v>Federación deportiva nacional</v>
      </c>
      <c r="B29" s="25" t="s">
        <v>219</v>
      </c>
      <c r="C29" s="30">
        <f t="shared" si="0"/>
        <v>0</v>
      </c>
      <c r="D29" s="11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0</v>
      </c>
      <c r="CV29" s="13">
        <v>0</v>
      </c>
      <c r="CW29" s="13">
        <v>0</v>
      </c>
      <c r="CX29" s="13">
        <v>0</v>
      </c>
      <c r="CY29" s="13">
        <v>0</v>
      </c>
      <c r="CZ29" s="13">
        <v>0</v>
      </c>
      <c r="DA29" s="34"/>
      <c r="DB29" s="34"/>
      <c r="DC29" s="34"/>
      <c r="DD29" s="34"/>
      <c r="DE29" s="22">
        <f xml:space="preserve"> ROWS($DH$5:DH29)</f>
        <v>25</v>
      </c>
      <c r="DF29" s="22" t="str">
        <f t="shared" si="1"/>
        <v/>
      </c>
      <c r="DG29" s="22">
        <f t="shared" si="2"/>
        <v>53</v>
      </c>
      <c r="DH29" s="22" t="s">
        <v>4</v>
      </c>
      <c r="DI29" t="s">
        <v>220</v>
      </c>
    </row>
    <row r="30" spans="1:113">
      <c r="A30" s="1" t="str">
        <f t="array" ref="A30">IFERROR(INDEX($DH$5:$DI$75,$DG30,COLUMN(A$5:A30)),"")</f>
        <v>Federación deportiva nacional</v>
      </c>
      <c r="B30" s="26" t="s">
        <v>220</v>
      </c>
      <c r="C30" s="29">
        <f>SUM(D30:CZ30)</f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12">
        <v>0</v>
      </c>
      <c r="CV30" s="12">
        <v>0</v>
      </c>
      <c r="CW30" s="12">
        <v>0</v>
      </c>
      <c r="CX30" s="12">
        <v>0</v>
      </c>
      <c r="CY30" s="12">
        <v>0</v>
      </c>
      <c r="CZ30" s="12">
        <v>0</v>
      </c>
      <c r="DA30" s="34"/>
      <c r="DB30" s="34"/>
      <c r="DC30" s="34"/>
      <c r="DD30" s="34"/>
      <c r="DE30" s="22">
        <f xml:space="preserve"> ROWS($DH$5:DH30)</f>
        <v>26</v>
      </c>
      <c r="DF30" s="22" t="str">
        <f t="shared" si="1"/>
        <v/>
      </c>
      <c r="DG30" s="22">
        <f t="shared" si="2"/>
        <v>54</v>
      </c>
      <c r="DH30" s="22" t="s">
        <v>4</v>
      </c>
      <c r="DI30" t="s">
        <v>221</v>
      </c>
    </row>
    <row r="31" spans="1:113">
      <c r="A31" s="1" t="str">
        <f t="array" ref="A31">IFERROR(INDEX($DH$5:$DI$75,$DG31,COLUMN(A$5:A31)),"")</f>
        <v>Federación deportiva nacional</v>
      </c>
      <c r="B31" s="25" t="s">
        <v>221</v>
      </c>
      <c r="C31" s="13">
        <f>SUM(D31:CZ31)</f>
        <v>0</v>
      </c>
      <c r="D31" s="11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13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13">
        <v>0</v>
      </c>
      <c r="CV31" s="13">
        <v>0</v>
      </c>
      <c r="CW31" s="13">
        <v>0</v>
      </c>
      <c r="CX31" s="13">
        <v>0</v>
      </c>
      <c r="CY31" s="13">
        <v>0</v>
      </c>
      <c r="CZ31" s="13">
        <v>0</v>
      </c>
      <c r="DA31" s="34"/>
      <c r="DB31" s="34"/>
      <c r="DC31" s="34"/>
      <c r="DD31" s="34"/>
      <c r="DE31" s="22">
        <f xml:space="preserve"> ROWS($DH$5:DH31)</f>
        <v>27</v>
      </c>
      <c r="DF31" s="22" t="str">
        <f t="shared" si="1"/>
        <v/>
      </c>
      <c r="DG31" s="22">
        <f t="shared" si="2"/>
        <v>55</v>
      </c>
      <c r="DH31" s="22" t="s">
        <v>4</v>
      </c>
      <c r="DI31" t="s">
        <v>222</v>
      </c>
    </row>
    <row r="32" spans="1:113" ht="15" thickBot="1">
      <c r="A32" s="1"/>
      <c r="B32" s="71" t="s">
        <v>222</v>
      </c>
      <c r="C32" s="29">
        <f>SUM(D32:CZ32)</f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34"/>
      <c r="DB32" s="34"/>
      <c r="DC32" s="34"/>
      <c r="DD32" s="34"/>
      <c r="DE32" s="22"/>
      <c r="DF32" s="22"/>
      <c r="DG32" s="22"/>
      <c r="DH32" s="22"/>
    </row>
    <row r="33" spans="1:113" ht="20.399999999999999" customHeight="1" thickTop="1" thickBot="1">
      <c r="A33" t="str">
        <f t="array" ref="A33">IFERROR(INDEX($DH$5:$DI$75,$DG33,COLUMN(A$5:A33)),"")</f>
        <v/>
      </c>
      <c r="B33" s="23" t="s">
        <v>223</v>
      </c>
      <c r="C33" s="67">
        <f>SUM(D33:CZ33)</f>
        <v>415000000</v>
      </c>
      <c r="D33" s="31">
        <f>SUM(D5:D32)</f>
        <v>0</v>
      </c>
      <c r="E33" s="31">
        <f t="shared" ref="E33:N33" si="3">SUM(E5:E32)</f>
        <v>82000000</v>
      </c>
      <c r="F33" s="31">
        <f t="shared" si="3"/>
        <v>61000000</v>
      </c>
      <c r="G33" s="31">
        <f t="shared" si="3"/>
        <v>102000000</v>
      </c>
      <c r="H33" s="31">
        <f t="shared" si="3"/>
        <v>40000000</v>
      </c>
      <c r="I33" s="31">
        <f t="shared" si="3"/>
        <v>10000000</v>
      </c>
      <c r="J33" s="31">
        <f t="shared" si="3"/>
        <v>38000000</v>
      </c>
      <c r="K33" s="31">
        <f t="shared" si="3"/>
        <v>25000000</v>
      </c>
      <c r="L33" s="31">
        <f t="shared" si="3"/>
        <v>30000000</v>
      </c>
      <c r="M33" s="31">
        <f t="shared" si="3"/>
        <v>27000000</v>
      </c>
      <c r="N33" s="31">
        <f t="shared" si="3"/>
        <v>0</v>
      </c>
      <c r="O33" s="31">
        <f t="shared" ref="O33:BG33" si="4">SUM(O5:O31)</f>
        <v>0</v>
      </c>
      <c r="P33" s="31">
        <f t="shared" si="4"/>
        <v>0</v>
      </c>
      <c r="Q33" s="31">
        <f t="shared" si="4"/>
        <v>0</v>
      </c>
      <c r="R33" s="31">
        <f t="shared" si="4"/>
        <v>0</v>
      </c>
      <c r="S33" s="31">
        <f t="shared" si="4"/>
        <v>0</v>
      </c>
      <c r="T33" s="31">
        <f t="shared" si="4"/>
        <v>0</v>
      </c>
      <c r="U33" s="31">
        <f t="shared" si="4"/>
        <v>0</v>
      </c>
      <c r="V33" s="31">
        <f t="shared" si="4"/>
        <v>0</v>
      </c>
      <c r="W33" s="31">
        <f t="shared" si="4"/>
        <v>0</v>
      </c>
      <c r="X33" s="31">
        <f t="shared" si="4"/>
        <v>0</v>
      </c>
      <c r="Y33" s="31">
        <f t="shared" si="4"/>
        <v>0</v>
      </c>
      <c r="Z33" s="31">
        <f t="shared" si="4"/>
        <v>0</v>
      </c>
      <c r="AA33" s="31">
        <f t="shared" si="4"/>
        <v>0</v>
      </c>
      <c r="AB33" s="31">
        <f t="shared" si="4"/>
        <v>0</v>
      </c>
      <c r="AC33" s="31">
        <f t="shared" si="4"/>
        <v>0</v>
      </c>
      <c r="AD33" s="31">
        <f t="shared" si="4"/>
        <v>0</v>
      </c>
      <c r="AE33" s="31">
        <f t="shared" si="4"/>
        <v>0</v>
      </c>
      <c r="AF33" s="31">
        <f t="shared" si="4"/>
        <v>0</v>
      </c>
      <c r="AG33" s="31">
        <f t="shared" si="4"/>
        <v>0</v>
      </c>
      <c r="AH33" s="31">
        <f t="shared" si="4"/>
        <v>0</v>
      </c>
      <c r="AI33" s="31">
        <f t="shared" si="4"/>
        <v>0</v>
      </c>
      <c r="AJ33" s="31">
        <f t="shared" si="4"/>
        <v>0</v>
      </c>
      <c r="AK33" s="31">
        <f t="shared" si="4"/>
        <v>0</v>
      </c>
      <c r="AL33" s="31">
        <f t="shared" si="4"/>
        <v>0</v>
      </c>
      <c r="AM33" s="31">
        <f t="shared" si="4"/>
        <v>0</v>
      </c>
      <c r="AN33" s="31">
        <f t="shared" si="4"/>
        <v>0</v>
      </c>
      <c r="AO33" s="31">
        <f t="shared" si="4"/>
        <v>0</v>
      </c>
      <c r="AP33" s="31">
        <f t="shared" si="4"/>
        <v>0</v>
      </c>
      <c r="AQ33" s="31">
        <f t="shared" si="4"/>
        <v>0</v>
      </c>
      <c r="AR33" s="31">
        <f t="shared" si="4"/>
        <v>0</v>
      </c>
      <c r="AS33" s="31">
        <f t="shared" si="4"/>
        <v>0</v>
      </c>
      <c r="AT33" s="31">
        <f t="shared" si="4"/>
        <v>0</v>
      </c>
      <c r="AU33" s="31">
        <f t="shared" si="4"/>
        <v>0</v>
      </c>
      <c r="AV33" s="31">
        <f t="shared" si="4"/>
        <v>0</v>
      </c>
      <c r="AW33" s="31">
        <f t="shared" si="4"/>
        <v>0</v>
      </c>
      <c r="AX33" s="31">
        <f t="shared" si="4"/>
        <v>0</v>
      </c>
      <c r="AY33" s="31">
        <f t="shared" si="4"/>
        <v>0</v>
      </c>
      <c r="AZ33" s="31">
        <f t="shared" si="4"/>
        <v>0</v>
      </c>
      <c r="BA33" s="31">
        <f t="shared" si="4"/>
        <v>0</v>
      </c>
      <c r="BB33" s="31">
        <f t="shared" si="4"/>
        <v>0</v>
      </c>
      <c r="BC33" s="31">
        <f t="shared" si="4"/>
        <v>0</v>
      </c>
      <c r="BD33" s="31">
        <f t="shared" si="4"/>
        <v>0</v>
      </c>
      <c r="BE33" s="31">
        <f t="shared" si="4"/>
        <v>0</v>
      </c>
      <c r="BF33" s="31">
        <f t="shared" si="4"/>
        <v>0</v>
      </c>
      <c r="BG33" s="31">
        <f t="shared" si="4"/>
        <v>0</v>
      </c>
      <c r="BH33" s="31">
        <f t="shared" ref="BH33:CZ33" si="5">SUM(BH5:BH31)</f>
        <v>0</v>
      </c>
      <c r="BI33" s="31">
        <f t="shared" si="5"/>
        <v>0</v>
      </c>
      <c r="BJ33" s="31">
        <f t="shared" si="5"/>
        <v>0</v>
      </c>
      <c r="BK33" s="31">
        <f t="shared" si="5"/>
        <v>0</v>
      </c>
      <c r="BL33" s="31">
        <f t="shared" si="5"/>
        <v>0</v>
      </c>
      <c r="BM33" s="31">
        <f t="shared" si="5"/>
        <v>0</v>
      </c>
      <c r="BN33" s="31">
        <f t="shared" si="5"/>
        <v>0</v>
      </c>
      <c r="BO33" s="31">
        <f t="shared" si="5"/>
        <v>0</v>
      </c>
      <c r="BP33" s="31">
        <f t="shared" si="5"/>
        <v>0</v>
      </c>
      <c r="BQ33" s="31">
        <f t="shared" si="5"/>
        <v>0</v>
      </c>
      <c r="BR33" s="31">
        <f t="shared" si="5"/>
        <v>0</v>
      </c>
      <c r="BS33" s="31">
        <f t="shared" si="5"/>
        <v>0</v>
      </c>
      <c r="BT33" s="31">
        <f t="shared" si="5"/>
        <v>0</v>
      </c>
      <c r="BU33" s="31">
        <f t="shared" si="5"/>
        <v>0</v>
      </c>
      <c r="BV33" s="31">
        <f t="shared" si="5"/>
        <v>0</v>
      </c>
      <c r="BW33" s="31">
        <f t="shared" si="5"/>
        <v>0</v>
      </c>
      <c r="BX33" s="31">
        <f t="shared" si="5"/>
        <v>0</v>
      </c>
      <c r="BY33" s="31">
        <f t="shared" si="5"/>
        <v>0</v>
      </c>
      <c r="BZ33" s="31">
        <f t="shared" si="5"/>
        <v>0</v>
      </c>
      <c r="CA33" s="31">
        <f t="shared" si="5"/>
        <v>0</v>
      </c>
      <c r="CB33" s="31">
        <f t="shared" si="5"/>
        <v>0</v>
      </c>
      <c r="CC33" s="31">
        <f t="shared" si="5"/>
        <v>0</v>
      </c>
      <c r="CD33" s="31">
        <f t="shared" si="5"/>
        <v>0</v>
      </c>
      <c r="CE33" s="31">
        <f t="shared" si="5"/>
        <v>0</v>
      </c>
      <c r="CF33" s="31">
        <f t="shared" si="5"/>
        <v>0</v>
      </c>
      <c r="CG33" s="31">
        <f t="shared" si="5"/>
        <v>0</v>
      </c>
      <c r="CH33" s="31">
        <f t="shared" si="5"/>
        <v>0</v>
      </c>
      <c r="CI33" s="31">
        <f t="shared" si="5"/>
        <v>0</v>
      </c>
      <c r="CJ33" s="31">
        <f t="shared" si="5"/>
        <v>0</v>
      </c>
      <c r="CK33" s="31">
        <f t="shared" si="5"/>
        <v>0</v>
      </c>
      <c r="CL33" s="31">
        <f t="shared" si="5"/>
        <v>0</v>
      </c>
      <c r="CM33" s="31">
        <f t="shared" si="5"/>
        <v>0</v>
      </c>
      <c r="CN33" s="31">
        <f t="shared" si="5"/>
        <v>0</v>
      </c>
      <c r="CO33" s="31">
        <f t="shared" si="5"/>
        <v>0</v>
      </c>
      <c r="CP33" s="31">
        <f t="shared" si="5"/>
        <v>0</v>
      </c>
      <c r="CQ33" s="31">
        <f t="shared" si="5"/>
        <v>0</v>
      </c>
      <c r="CR33" s="31">
        <f t="shared" si="5"/>
        <v>0</v>
      </c>
      <c r="CS33" s="31">
        <f t="shared" si="5"/>
        <v>0</v>
      </c>
      <c r="CT33" s="31">
        <f t="shared" si="5"/>
        <v>0</v>
      </c>
      <c r="CU33" s="31">
        <f t="shared" si="5"/>
        <v>0</v>
      </c>
      <c r="CV33" s="31">
        <f t="shared" si="5"/>
        <v>0</v>
      </c>
      <c r="CW33" s="31">
        <f t="shared" si="5"/>
        <v>0</v>
      </c>
      <c r="CX33" s="31">
        <f t="shared" si="5"/>
        <v>0</v>
      </c>
      <c r="CY33" s="31">
        <f t="shared" si="5"/>
        <v>0</v>
      </c>
      <c r="CZ33" s="31">
        <f t="shared" si="5"/>
        <v>0</v>
      </c>
      <c r="DA33" s="34"/>
      <c r="DB33" s="34"/>
      <c r="DC33" s="34"/>
      <c r="DD33" s="34"/>
      <c r="DE33" s="22">
        <f xml:space="preserve"> ROWS($DH$5:DH33)</f>
        <v>29</v>
      </c>
      <c r="DF33" s="22">
        <f t="shared" si="1"/>
        <v>29</v>
      </c>
      <c r="DG33" s="22" t="str">
        <f t="shared" ref="DG33:DG59" si="6">IFERROR(SMALL($DF$5:$DF$59,DE33),"")</f>
        <v/>
      </c>
      <c r="DH33" s="22" t="s">
        <v>8</v>
      </c>
      <c r="DI33" s="22" t="s">
        <v>192</v>
      </c>
    </row>
    <row r="34" spans="1:113" ht="15" thickTop="1">
      <c r="A34" t="str">
        <f t="array" ref="A34">IFERROR(INDEX($DH$5:$DI$75,$DG34,COLUMN(A$5:A34)),"")</f>
        <v/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4"/>
      <c r="DB34" s="34"/>
      <c r="DC34" s="34"/>
      <c r="DD34" s="34"/>
      <c r="DE34" s="22">
        <f xml:space="preserve"> ROWS($DH$5:DH34)</f>
        <v>30</v>
      </c>
      <c r="DF34" s="22">
        <f t="shared" si="1"/>
        <v>30</v>
      </c>
      <c r="DG34" s="22" t="str">
        <f t="shared" si="6"/>
        <v/>
      </c>
      <c r="DH34" s="22" t="s">
        <v>8</v>
      </c>
      <c r="DI34" s="22" t="s">
        <v>193</v>
      </c>
    </row>
    <row r="35" spans="1:113">
      <c r="A35" t="str">
        <f t="array" ref="A35">IFERROR(INDEX($DH$5:$DI$75,$DG35,COLUMN(A$5:A35)),"")</f>
        <v/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4"/>
      <c r="DB35" s="34"/>
      <c r="DC35" s="34"/>
      <c r="DD35" s="34"/>
      <c r="DE35" s="22">
        <f xml:space="preserve"> ROWS($DH$5:DH35)</f>
        <v>31</v>
      </c>
      <c r="DF35" s="22">
        <f t="shared" si="1"/>
        <v>31</v>
      </c>
      <c r="DG35" s="22" t="str">
        <f t="shared" si="6"/>
        <v/>
      </c>
      <c r="DH35" s="22" t="s">
        <v>8</v>
      </c>
      <c r="DI35" s="22" t="s">
        <v>194</v>
      </c>
    </row>
    <row r="36" spans="1:113">
      <c r="A36" t="str">
        <f t="array" ref="A36">IFERROR(INDEX($DH$5:$DI$75,$DG36,COLUMN(A$5:A36)),"")</f>
        <v/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4"/>
      <c r="DB36" s="34"/>
      <c r="DC36" s="34"/>
      <c r="DD36" s="34"/>
      <c r="DE36" s="22">
        <f xml:space="preserve"> ROWS($DH$5:DH36)</f>
        <v>32</v>
      </c>
      <c r="DF36" s="22">
        <f t="shared" si="1"/>
        <v>32</v>
      </c>
      <c r="DG36" s="22" t="str">
        <f t="shared" si="6"/>
        <v/>
      </c>
      <c r="DH36" s="22" t="s">
        <v>8</v>
      </c>
      <c r="DI36" s="22" t="s">
        <v>195</v>
      </c>
    </row>
    <row r="37" spans="1:113">
      <c r="A37" t="str">
        <f t="array" ref="A37">IFERROR(INDEX($DH$5:$DI$75,$DG37,COLUMN(A$5:A37)),"")</f>
        <v/>
      </c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2"/>
      <c r="CV37" s="32"/>
      <c r="CW37" s="32"/>
      <c r="CX37" s="32"/>
      <c r="CY37" s="32"/>
      <c r="CZ37" s="32"/>
      <c r="DA37" s="34"/>
      <c r="DB37" s="34"/>
      <c r="DC37" s="34"/>
      <c r="DD37" s="34"/>
      <c r="DE37" s="22">
        <f xml:space="preserve"> ROWS($DH$5:DH37)</f>
        <v>33</v>
      </c>
      <c r="DF37" s="22">
        <f t="shared" si="1"/>
        <v>33</v>
      </c>
      <c r="DG37" s="22" t="str">
        <f t="shared" si="6"/>
        <v/>
      </c>
      <c r="DH37" s="22" t="s">
        <v>8</v>
      </c>
      <c r="DI37" s="22" t="s">
        <v>197</v>
      </c>
    </row>
    <row r="38" spans="1:113">
      <c r="A38" t="str">
        <f t="array" ref="A38">IFERROR(INDEX($DH$5:$DI$75,$DG38,COLUMN(A$5:A38)),"")</f>
        <v/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2"/>
      <c r="CV38" s="32"/>
      <c r="CW38" s="32"/>
      <c r="CX38" s="32"/>
      <c r="CY38" s="32"/>
      <c r="CZ38" s="32"/>
      <c r="DA38" s="34"/>
      <c r="DB38" s="34"/>
      <c r="DC38" s="34"/>
      <c r="DD38" s="34"/>
      <c r="DE38" s="22">
        <f xml:space="preserve"> ROWS($DH$5:DH38)</f>
        <v>34</v>
      </c>
      <c r="DF38" s="22">
        <f t="shared" si="1"/>
        <v>34</v>
      </c>
      <c r="DG38" s="22" t="str">
        <f t="shared" si="6"/>
        <v/>
      </c>
      <c r="DH38" s="22" t="s">
        <v>8</v>
      </c>
      <c r="DI38" s="22" t="s">
        <v>196</v>
      </c>
    </row>
    <row r="39" spans="1:113">
      <c r="A39" t="str">
        <f t="array" ref="A39">IFERROR(INDEX($DH$5:$DI$75,$DG39,COLUMN(A$5:A39)),"")</f>
        <v/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4"/>
      <c r="DB39" s="34"/>
      <c r="DC39" s="34"/>
      <c r="DD39" s="34"/>
      <c r="DE39" s="22">
        <f xml:space="preserve"> ROWS($DH$5:DH39)</f>
        <v>35</v>
      </c>
      <c r="DF39" s="22">
        <f t="shared" si="1"/>
        <v>35</v>
      </c>
      <c r="DG39" s="22" t="str">
        <f t="shared" si="6"/>
        <v/>
      </c>
      <c r="DH39" s="22" t="s">
        <v>8</v>
      </c>
      <c r="DI39" s="22" t="s">
        <v>198</v>
      </c>
    </row>
    <row r="40" spans="1:113">
      <c r="A40" t="str">
        <f t="array" ref="A40">IFERROR(INDEX($DH$5:$DI$75,$DG40,COLUMN(A$5:A40)),"")</f>
        <v/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4"/>
      <c r="DB40" s="34"/>
      <c r="DC40" s="34"/>
      <c r="DD40" s="34"/>
      <c r="DE40" s="22">
        <f xml:space="preserve"> ROWS($DH$5:DH40)</f>
        <v>36</v>
      </c>
      <c r="DF40" s="22">
        <f t="shared" si="1"/>
        <v>36</v>
      </c>
      <c r="DG40" s="22" t="str">
        <f t="shared" si="6"/>
        <v/>
      </c>
      <c r="DH40" s="22" t="s">
        <v>8</v>
      </c>
      <c r="DI40" s="22" t="s">
        <v>199</v>
      </c>
    </row>
    <row r="41" spans="1:113">
      <c r="A41" t="str">
        <f t="array" ref="A41">IFERROR(INDEX($DH$5:$DI$75,$DG41,COLUMN(A$5:A41)),"")</f>
        <v/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2"/>
      <c r="CV41" s="32"/>
      <c r="CW41" s="32"/>
      <c r="CX41" s="32"/>
      <c r="CY41" s="32"/>
      <c r="CZ41" s="32"/>
      <c r="DA41" s="34"/>
      <c r="DB41" s="34"/>
      <c r="DC41" s="34"/>
      <c r="DD41" s="34"/>
      <c r="DE41" s="22">
        <f xml:space="preserve"> ROWS($DH$5:DH41)</f>
        <v>37</v>
      </c>
      <c r="DF41" s="22">
        <f t="shared" si="1"/>
        <v>37</v>
      </c>
      <c r="DG41" s="22" t="str">
        <f t="shared" si="6"/>
        <v/>
      </c>
      <c r="DH41" s="22" t="s">
        <v>8</v>
      </c>
      <c r="DI41" s="22" t="s">
        <v>200</v>
      </c>
    </row>
    <row r="42" spans="1:113">
      <c r="A42" t="str">
        <f t="array" ref="A42">IFERROR(INDEX($DH$5:$DI$75,$DG42,COLUMN(A$5:A42)),"")</f>
        <v/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4"/>
      <c r="DB42" s="34"/>
      <c r="DC42" s="34"/>
      <c r="DD42" s="34"/>
      <c r="DE42" s="22">
        <f xml:space="preserve"> ROWS($DH$5:DH42)</f>
        <v>38</v>
      </c>
      <c r="DF42" s="22">
        <f t="shared" si="1"/>
        <v>38</v>
      </c>
      <c r="DG42" s="22" t="str">
        <f t="shared" si="6"/>
        <v/>
      </c>
      <c r="DH42" s="22" t="s">
        <v>8</v>
      </c>
      <c r="DI42" s="22" t="s">
        <v>201</v>
      </c>
    </row>
    <row r="43" spans="1:113">
      <c r="A43" t="str">
        <f t="array" ref="A43">IFERROR(INDEX($DH$5:$DI$75,$DG43,COLUMN(A$5:A43)),"")</f>
        <v/>
      </c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2"/>
      <c r="CV43" s="32"/>
      <c r="CW43" s="32"/>
      <c r="CX43" s="32"/>
      <c r="CY43" s="32"/>
      <c r="CZ43" s="32"/>
      <c r="DA43" s="34"/>
      <c r="DB43" s="34"/>
      <c r="DC43" s="34"/>
      <c r="DD43" s="34"/>
      <c r="DE43" s="22">
        <f xml:space="preserve"> ROWS($DH$5:DH43)</f>
        <v>39</v>
      </c>
      <c r="DF43" s="22">
        <f t="shared" si="1"/>
        <v>39</v>
      </c>
      <c r="DG43" s="22" t="str">
        <f t="shared" si="6"/>
        <v/>
      </c>
      <c r="DH43" s="22" t="s">
        <v>8</v>
      </c>
      <c r="DI43" s="22" t="s">
        <v>202</v>
      </c>
    </row>
    <row r="44" spans="1:113">
      <c r="A44" t="str">
        <f t="array" ref="A44">IFERROR(INDEX($DH$5:$DI$75,$DG44,COLUMN(A$5:A44)),"")</f>
        <v/>
      </c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2"/>
      <c r="CV44" s="32"/>
      <c r="CW44" s="32"/>
      <c r="CX44" s="32"/>
      <c r="CY44" s="32"/>
      <c r="CZ44" s="32"/>
      <c r="DA44" s="34"/>
      <c r="DB44" s="34"/>
      <c r="DC44" s="34"/>
      <c r="DD44" s="34"/>
      <c r="DE44" s="22">
        <f xml:space="preserve"> ROWS($DH$5:DH44)</f>
        <v>40</v>
      </c>
      <c r="DF44" s="22">
        <f t="shared" si="1"/>
        <v>40</v>
      </c>
      <c r="DG44" s="22" t="str">
        <f t="shared" si="6"/>
        <v/>
      </c>
      <c r="DH44" s="22" t="s">
        <v>8</v>
      </c>
      <c r="DI44" s="22" t="s">
        <v>232</v>
      </c>
    </row>
    <row r="45" spans="1:113">
      <c r="A45" t="str">
        <f t="array" ref="A45">IFERROR(INDEX($DH$5:$DI$75,$DG45,COLUMN(A$5:A45)),"")</f>
        <v/>
      </c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4"/>
      <c r="DB45" s="34"/>
      <c r="DC45" s="34"/>
      <c r="DD45" s="34"/>
      <c r="DE45" s="22">
        <f xml:space="preserve"> ROWS($DH$5:DH45)</f>
        <v>41</v>
      </c>
      <c r="DF45" s="22">
        <f t="shared" si="1"/>
        <v>41</v>
      </c>
      <c r="DG45" s="22" t="str">
        <f t="shared" si="6"/>
        <v/>
      </c>
      <c r="DH45" s="22" t="s">
        <v>8</v>
      </c>
      <c r="DI45" s="22" t="s">
        <v>204</v>
      </c>
    </row>
    <row r="46" spans="1:113">
      <c r="A46" t="str">
        <f t="array" ref="A46">IFERROR(INDEX($DH$5:$DI$75,$DG46,COLUMN(A$5:A46)),"")</f>
        <v/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2"/>
      <c r="CV46" s="32"/>
      <c r="CW46" s="32"/>
      <c r="CX46" s="32"/>
      <c r="CY46" s="32"/>
      <c r="CZ46" s="32"/>
      <c r="DA46" s="34"/>
      <c r="DB46" s="34"/>
      <c r="DC46" s="34"/>
      <c r="DD46" s="34"/>
      <c r="DE46" s="22">
        <f xml:space="preserve"> ROWS($DH$5:DH46)</f>
        <v>42</v>
      </c>
      <c r="DF46" s="22">
        <f t="shared" si="1"/>
        <v>42</v>
      </c>
      <c r="DG46" s="22" t="str">
        <f t="shared" si="6"/>
        <v/>
      </c>
      <c r="DH46" s="22" t="s">
        <v>8</v>
      </c>
      <c r="DI46" s="22" t="s">
        <v>206</v>
      </c>
    </row>
    <row r="47" spans="1:113">
      <c r="A47" t="str">
        <f t="array" ref="A47">IFERROR(INDEX($DH$5:$DI$75,$DG47,COLUMN(A$5:A47)),"")</f>
        <v/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2"/>
      <c r="CV47" s="32"/>
      <c r="CW47" s="32"/>
      <c r="CX47" s="32"/>
      <c r="CY47" s="32"/>
      <c r="CZ47" s="32"/>
      <c r="DA47" s="34"/>
      <c r="DB47" s="34"/>
      <c r="DC47" s="34"/>
      <c r="DD47" s="34"/>
      <c r="DE47" s="22">
        <f xml:space="preserve"> ROWS($DH$5:DH47)</f>
        <v>43</v>
      </c>
      <c r="DF47" s="22">
        <f t="shared" si="1"/>
        <v>43</v>
      </c>
      <c r="DG47" s="22" t="str">
        <f t="shared" si="6"/>
        <v/>
      </c>
      <c r="DH47" s="22" t="s">
        <v>8</v>
      </c>
      <c r="DI47" s="22" t="s">
        <v>207</v>
      </c>
    </row>
    <row r="48" spans="1:113">
      <c r="A48" t="str">
        <f t="array" ref="A48">IFERROR(INDEX($DH$5:$DI$75,$DG48,COLUMN(A$5:A48)),"")</f>
        <v/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4"/>
      <c r="DB48" s="34"/>
      <c r="DC48" s="34"/>
      <c r="DD48" s="34"/>
      <c r="DE48" s="22">
        <f xml:space="preserve"> ROWS($DH$5:DH48)</f>
        <v>44</v>
      </c>
      <c r="DF48" s="22">
        <f t="shared" si="1"/>
        <v>44</v>
      </c>
      <c r="DG48" s="22" t="str">
        <f t="shared" si="6"/>
        <v/>
      </c>
      <c r="DH48" s="22" t="s">
        <v>8</v>
      </c>
      <c r="DI48" s="22" t="s">
        <v>208</v>
      </c>
    </row>
    <row r="49" spans="1:113">
      <c r="A49" t="str">
        <f t="array" ref="A49">IFERROR(INDEX($DH$5:$DI$75,$DG49,COLUMN(A$5:A49)),"")</f>
        <v/>
      </c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4"/>
      <c r="DB49" s="34"/>
      <c r="DC49" s="34"/>
      <c r="DD49" s="34"/>
      <c r="DE49" s="22">
        <f xml:space="preserve"> ROWS($DH$5:DH49)</f>
        <v>45</v>
      </c>
      <c r="DF49" s="22">
        <f t="shared" si="1"/>
        <v>45</v>
      </c>
      <c r="DG49" s="22" t="str">
        <f t="shared" si="6"/>
        <v/>
      </c>
      <c r="DH49" s="22" t="s">
        <v>8</v>
      </c>
      <c r="DI49" s="22" t="s">
        <v>209</v>
      </c>
    </row>
    <row r="50" spans="1:113">
      <c r="A50" t="str">
        <f t="array" ref="A50">IFERROR(INDEX($DH$5:$DI$75,$DG50,COLUMN(A$5:A50)),"")</f>
        <v/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4"/>
      <c r="DB50" s="34"/>
      <c r="DC50" s="34"/>
      <c r="DD50" s="34"/>
      <c r="DE50" s="22">
        <f xml:space="preserve"> ROWS($DH$5:DH50)</f>
        <v>46</v>
      </c>
      <c r="DF50" s="22">
        <f t="shared" si="1"/>
        <v>46</v>
      </c>
      <c r="DG50" s="22" t="str">
        <f t="shared" si="6"/>
        <v/>
      </c>
      <c r="DH50" s="22" t="s">
        <v>8</v>
      </c>
      <c r="DI50" s="22" t="s">
        <v>211</v>
      </c>
    </row>
    <row r="51" spans="1:113">
      <c r="A51" t="str">
        <f t="array" ref="A51">IFERROR(INDEX($DH$5:$DI$75,$DG51,COLUMN(A$5:A51)),"")</f>
        <v/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4"/>
      <c r="DB51" s="34"/>
      <c r="DC51" s="34"/>
      <c r="DD51" s="34"/>
      <c r="DE51" s="22">
        <f xml:space="preserve"> ROWS($DH$5:DH51)</f>
        <v>47</v>
      </c>
      <c r="DF51" s="22">
        <f t="shared" si="1"/>
        <v>47</v>
      </c>
      <c r="DG51" s="22" t="str">
        <f t="shared" si="6"/>
        <v/>
      </c>
      <c r="DH51" s="22" t="s">
        <v>8</v>
      </c>
      <c r="DI51" s="22" t="s">
        <v>212</v>
      </c>
    </row>
    <row r="52" spans="1:113">
      <c r="A52" t="str">
        <f t="array" ref="A52">IFERROR(INDEX($DH$5:$DI$75,$DG52,COLUMN(A$5:A52)),"")</f>
        <v/>
      </c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2"/>
      <c r="CV52" s="32"/>
      <c r="CW52" s="32"/>
      <c r="CX52" s="32"/>
      <c r="CY52" s="32"/>
      <c r="CZ52" s="32"/>
      <c r="DA52" s="34"/>
      <c r="DB52" s="34"/>
      <c r="DC52" s="34"/>
      <c r="DD52" s="34"/>
      <c r="DE52" s="22">
        <f xml:space="preserve"> ROWS($DH$5:DH52)</f>
        <v>48</v>
      </c>
      <c r="DF52" s="22">
        <f t="shared" si="1"/>
        <v>48</v>
      </c>
      <c r="DG52" s="22" t="str">
        <f t="shared" si="6"/>
        <v/>
      </c>
      <c r="DH52" s="22" t="s">
        <v>8</v>
      </c>
      <c r="DI52" s="22" t="s">
        <v>213</v>
      </c>
    </row>
    <row r="53" spans="1:113">
      <c r="A53" t="str">
        <f t="array" ref="A53">IFERROR(INDEX($DH$5:$DI$75,$DG53,COLUMN(A$5:A53)),"")</f>
        <v/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2"/>
      <c r="CV53" s="32"/>
      <c r="CW53" s="32"/>
      <c r="CX53" s="32"/>
      <c r="CY53" s="32"/>
      <c r="CZ53" s="32"/>
      <c r="DA53" s="34"/>
      <c r="DB53" s="34"/>
      <c r="DC53" s="34"/>
      <c r="DD53" s="34"/>
      <c r="DE53" s="22">
        <f xml:space="preserve"> ROWS($DH$5:DH53)</f>
        <v>49</v>
      </c>
      <c r="DF53" s="22">
        <f t="shared" si="1"/>
        <v>49</v>
      </c>
      <c r="DG53" s="22" t="str">
        <f t="shared" si="6"/>
        <v/>
      </c>
      <c r="DH53" s="22" t="s">
        <v>8</v>
      </c>
      <c r="DI53" s="22" t="s">
        <v>214</v>
      </c>
    </row>
    <row r="54" spans="1:113">
      <c r="A54" t="str">
        <f t="array" ref="A54">IFERROR(INDEX($DH$5:$DI$75,$DG54,COLUMN(A$5:A54)),"")</f>
        <v/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4"/>
      <c r="DB54" s="34"/>
      <c r="DC54" s="34"/>
      <c r="DD54" s="34"/>
      <c r="DE54" s="22">
        <f xml:space="preserve"> ROWS($DH$5:DH54)</f>
        <v>50</v>
      </c>
      <c r="DF54" s="22">
        <f t="shared" si="1"/>
        <v>50</v>
      </c>
      <c r="DG54" s="22" t="str">
        <f t="shared" si="6"/>
        <v/>
      </c>
      <c r="DH54" s="22" t="s">
        <v>8</v>
      </c>
      <c r="DI54" s="22" t="s">
        <v>231</v>
      </c>
    </row>
    <row r="55" spans="1:113">
      <c r="A55" t="str">
        <f t="array" ref="A55">IFERROR(INDEX($DH$5:$DI$75,$DG55,COLUMN(A$5:A55)),"")</f>
        <v/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2"/>
      <c r="CV55" s="32"/>
      <c r="CW55" s="32"/>
      <c r="CX55" s="32"/>
      <c r="CY55" s="32"/>
      <c r="CZ55" s="32"/>
      <c r="DA55" s="34"/>
      <c r="DB55" s="34"/>
      <c r="DC55" s="34"/>
      <c r="DD55" s="34"/>
      <c r="DE55" s="22">
        <f xml:space="preserve"> ROWS($DH$5:DH55)</f>
        <v>51</v>
      </c>
      <c r="DF55" s="22">
        <f t="shared" si="1"/>
        <v>51</v>
      </c>
      <c r="DG55" s="22" t="str">
        <f t="shared" si="6"/>
        <v/>
      </c>
      <c r="DH55" s="22" t="s">
        <v>8</v>
      </c>
      <c r="DI55" s="22" t="s">
        <v>216</v>
      </c>
    </row>
    <row r="56" spans="1:113">
      <c r="A56" t="str">
        <f t="array" ref="A56">IFERROR(INDEX($DH$5:$DI$75,$DG56,COLUMN(A$5:A56)),"")</f>
        <v/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2"/>
      <c r="CV56" s="32"/>
      <c r="CW56" s="32"/>
      <c r="CX56" s="32"/>
      <c r="CY56" s="32"/>
      <c r="CZ56" s="32"/>
      <c r="DA56" s="34"/>
      <c r="DB56" s="34"/>
      <c r="DC56" s="34"/>
      <c r="DD56" s="34"/>
      <c r="DE56" s="22">
        <f xml:space="preserve"> ROWS($DH$5:DH56)</f>
        <v>52</v>
      </c>
      <c r="DF56" s="22">
        <f t="shared" si="1"/>
        <v>52</v>
      </c>
      <c r="DG56" s="22" t="str">
        <f t="shared" si="6"/>
        <v/>
      </c>
      <c r="DH56" s="22" t="s">
        <v>8</v>
      </c>
      <c r="DI56" s="22" t="s">
        <v>218</v>
      </c>
    </row>
    <row r="57" spans="1:113">
      <c r="A57" t="str">
        <f t="array" ref="A57">IFERROR(INDEX($DH$5:$DI$75,$DG57,COLUMN(A$5:A57)),"")</f>
        <v/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4"/>
      <c r="DB57" s="34"/>
      <c r="DC57" s="34"/>
      <c r="DD57" s="34"/>
      <c r="DE57" s="22">
        <f xml:space="preserve"> ROWS($DH$5:DH57)</f>
        <v>53</v>
      </c>
      <c r="DF57" s="22">
        <f t="shared" si="1"/>
        <v>53</v>
      </c>
      <c r="DG57" s="22" t="str">
        <f t="shared" si="6"/>
        <v/>
      </c>
      <c r="DH57" s="22" t="s">
        <v>8</v>
      </c>
      <c r="DI57" s="22" t="s">
        <v>219</v>
      </c>
    </row>
    <row r="58" spans="1:113">
      <c r="A58" t="str">
        <f t="array" ref="A58">IFERROR(INDEX($DH$5:$DI$75,$DG58,COLUMN(A$5:A58)),"")</f>
        <v/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4"/>
      <c r="DB58" s="34"/>
      <c r="DC58" s="34"/>
      <c r="DD58" s="34"/>
      <c r="DE58" s="22">
        <f xml:space="preserve"> ROWS($DH$5:DH58)</f>
        <v>54</v>
      </c>
      <c r="DF58" s="22">
        <f t="shared" si="1"/>
        <v>54</v>
      </c>
      <c r="DG58" s="22" t="str">
        <f t="shared" si="6"/>
        <v/>
      </c>
      <c r="DH58" s="22" t="s">
        <v>8</v>
      </c>
      <c r="DI58" s="22" t="s">
        <v>220</v>
      </c>
    </row>
    <row r="59" spans="1:113">
      <c r="A59" t="str">
        <f t="array" ref="A59">IFERROR(INDEX($DH$5:$DI$75,$DG59,COLUMN(A$5:A59)),"")</f>
        <v/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4"/>
      <c r="DB59" s="34"/>
      <c r="DC59" s="34"/>
      <c r="DD59" s="34"/>
      <c r="DE59" s="22">
        <f xml:space="preserve"> ROWS($DH$5:DH59)</f>
        <v>55</v>
      </c>
      <c r="DF59" s="22">
        <f t="shared" si="1"/>
        <v>55</v>
      </c>
      <c r="DG59" s="22" t="str">
        <f t="shared" si="6"/>
        <v/>
      </c>
      <c r="DH59" s="22" t="s">
        <v>8</v>
      </c>
      <c r="DI59" s="22" t="s">
        <v>221</v>
      </c>
    </row>
    <row r="60" spans="1:113">
      <c r="A60" t="str">
        <f t="array" ref="A60">IFERROR(INDEX($DH$5:$DI$75,$DG60,COLUMN(A$5:A60)),"")</f>
        <v>Comité Olímpico/Paralímpico Nacional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4"/>
      <c r="DB60" s="34"/>
      <c r="DC60" s="34"/>
      <c r="DD60" s="34"/>
      <c r="DE60" s="22"/>
      <c r="DF60" s="22"/>
      <c r="DG60" s="22"/>
      <c r="DH60" s="22"/>
      <c r="DI60" s="22"/>
    </row>
    <row r="61" spans="1:113">
      <c r="A61" t="str">
        <f t="array" ref="A61">IFERROR(INDEX($DH$5:$DI$75,$DG61,COLUMN(A$5:A61)),"")</f>
        <v>Comité Olímpico/Paralímpico Nacional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4"/>
      <c r="DB61" s="34"/>
      <c r="DC61" s="34"/>
      <c r="DD61" s="34"/>
      <c r="DE61" s="22"/>
      <c r="DF61" s="22"/>
      <c r="DG61" s="22"/>
      <c r="DH61" s="22"/>
      <c r="DI61" s="22"/>
    </row>
    <row r="62" spans="1:113">
      <c r="A62" t="str">
        <f t="array" ref="A62">IFERROR(INDEX($DH$5:$DI$75,$DG62,COLUMN(A$5:A62)),"")</f>
        <v>Comité Olímpico/Paralímpico Nacional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4"/>
      <c r="DB62" s="34"/>
      <c r="DC62" s="34"/>
      <c r="DD62" s="34"/>
      <c r="DE62" s="22"/>
      <c r="DF62" s="22"/>
      <c r="DG62" s="22"/>
      <c r="DH62" s="22"/>
      <c r="DI62" s="22"/>
    </row>
    <row r="63" spans="1:113">
      <c r="A63" t="str">
        <f t="array" ref="A63">IFERROR(INDEX($DH$5:$DI$75,$DG63,COLUMN(A$5:A63)),"")</f>
        <v>Comité Olímpico/Paralímpico Nacional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4"/>
      <c r="DB63" s="34"/>
      <c r="DC63" s="34"/>
      <c r="DD63" s="34"/>
      <c r="DE63" s="22"/>
      <c r="DF63" s="22"/>
      <c r="DG63" s="22"/>
      <c r="DH63" s="22"/>
      <c r="DI63" s="22"/>
    </row>
    <row r="64" spans="1:113">
      <c r="A64" t="str">
        <f t="array" ref="A64">IFERROR(INDEX($DH$5:$DI$75,$DG64,COLUMN(A$5:A64)),"")</f>
        <v>Comité Olímpico/Paralímpico Nacional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4"/>
      <c r="DB64" s="34"/>
      <c r="DC64" s="34"/>
      <c r="DD64" s="34"/>
      <c r="DE64" s="22"/>
      <c r="DF64" s="22"/>
      <c r="DG64" s="22"/>
      <c r="DH64" s="22"/>
      <c r="DI64" s="22"/>
    </row>
    <row r="65" spans="1:113">
      <c r="A65" t="str">
        <f t="array" ref="A65">IFERROR(INDEX($DH$5:$DI$75,$DG65,COLUMN(A$5:A65)),"")</f>
        <v>Comité Olímpico/Paralímpico Nacional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4"/>
      <c r="DB65" s="34"/>
      <c r="DC65" s="34"/>
      <c r="DD65" s="34"/>
      <c r="DE65" s="22"/>
      <c r="DF65" s="22"/>
      <c r="DG65" s="22"/>
      <c r="DH65" s="22"/>
      <c r="DI65" s="22"/>
    </row>
    <row r="66" spans="1:113">
      <c r="A66" t="str">
        <f t="array" ref="A66">IFERROR(INDEX($DH$5:$DI$75,$DG66,COLUMN(A$5:A66)),"")</f>
        <v>Comité Olímpico/Paralímpico Nacional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4"/>
      <c r="DB66" s="34"/>
      <c r="DC66" s="34"/>
      <c r="DD66" s="34"/>
      <c r="DE66" s="22"/>
      <c r="DF66" s="22"/>
      <c r="DG66" s="22"/>
      <c r="DH66" s="22"/>
      <c r="DI66" s="22"/>
    </row>
    <row r="67" spans="1:113">
      <c r="A67" t="str">
        <f t="array" ref="A67">IFERROR(INDEX($DH$5:$DI$75,$DG67,COLUMN(A$5:A67)),"")</f>
        <v>Comité Olímpico/Paralímpico Nacional</v>
      </c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4"/>
      <c r="DB67" s="34"/>
      <c r="DC67" s="34"/>
      <c r="DD67" s="34"/>
      <c r="DE67" s="22"/>
      <c r="DF67" s="22"/>
      <c r="DG67" s="22"/>
      <c r="DH67" s="22"/>
      <c r="DI67" s="22"/>
    </row>
    <row r="68" spans="1:113">
      <c r="A68" t="str">
        <f t="array" ref="A68">IFERROR(INDEX($DH$5:$DI$75,$DG68,COLUMN(A$5:A68)),"")</f>
        <v>Comité Olímpico/Paralímpico Nacional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4"/>
      <c r="DB68" s="34"/>
      <c r="DC68" s="34"/>
      <c r="DD68" s="34"/>
      <c r="DE68" s="22"/>
      <c r="DF68" s="22"/>
      <c r="DG68" s="22"/>
      <c r="DH68" s="22"/>
      <c r="DI68" s="22"/>
    </row>
    <row r="69" spans="1:113">
      <c r="A69" t="str">
        <f t="array" ref="A69">IFERROR(INDEX($DH$5:$DI$75,$DG69,COLUMN(A$5:A69)),"")</f>
        <v>Comité Olímpico/Paralímpico Nacional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4"/>
      <c r="DB69" s="34"/>
      <c r="DC69" s="34"/>
      <c r="DD69" s="34"/>
      <c r="DE69" s="22"/>
      <c r="DF69" s="22"/>
      <c r="DG69" s="22"/>
      <c r="DH69" s="22"/>
      <c r="DI69" s="22"/>
    </row>
    <row r="70" spans="1:113">
      <c r="A70" t="str">
        <f t="array" ref="A70">IFERROR(INDEX($DH$5:$DI$75,$DG70,COLUMN(A$5:A70)),"")</f>
        <v>Comité Olímpico/Paralímpico Nacional</v>
      </c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4"/>
      <c r="DB70" s="34"/>
      <c r="DC70" s="34"/>
      <c r="DD70" s="34"/>
      <c r="DE70" s="22"/>
      <c r="DF70" s="22"/>
      <c r="DG70" s="22"/>
      <c r="DH70" s="22"/>
      <c r="DI70" s="22"/>
    </row>
    <row r="71" spans="1:113">
      <c r="A71" t="str">
        <f t="array" ref="A71">IFERROR(INDEX($DH$5:$DI$75,$DG71,COLUMN(A$5:A71)),"")</f>
        <v>Comité Olímpico/Paralímpico Nacional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4"/>
      <c r="DB71" s="34"/>
      <c r="DC71" s="34"/>
      <c r="DD71" s="34"/>
      <c r="DE71" s="22"/>
      <c r="DF71" s="22"/>
      <c r="DG71" s="22"/>
      <c r="DH71" s="22"/>
      <c r="DI71" s="22"/>
    </row>
    <row r="72" spans="1:113">
      <c r="A72" t="str">
        <f t="array" ref="A72">IFERROR(INDEX($DH$5:$DI$75,$DG72,COLUMN(A$5:A72)),"")</f>
        <v>Comité Olímpico/Paralímpico Nacional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4"/>
      <c r="DB72" s="34"/>
      <c r="DC72" s="34"/>
      <c r="DD72" s="34"/>
      <c r="DE72" s="22"/>
      <c r="DF72" s="22"/>
      <c r="DG72" s="22"/>
      <c r="DH72" s="22"/>
      <c r="DI72" s="22"/>
    </row>
    <row r="73" spans="1:113">
      <c r="A73" t="str">
        <f t="array" ref="A73">IFERROR(INDEX($DH$5:$DI$75,$DG73,COLUMN(A$5:A73)),"")</f>
        <v>Comité Olímpico/Paralímpico Nacional</v>
      </c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4"/>
      <c r="DB73" s="34"/>
      <c r="DC73" s="34"/>
      <c r="DD73" s="34"/>
      <c r="DE73" s="22"/>
      <c r="DF73" s="22"/>
      <c r="DG73" s="22"/>
      <c r="DH73" s="22"/>
      <c r="DI73" s="22"/>
    </row>
    <row r="74" spans="1:113">
      <c r="A74" t="str">
        <f t="array" ref="A74">IFERROR(INDEX($DH$5:$DI$75,$DG74,COLUMN(A$5:A74)),"")</f>
        <v>Comité Olímpico/Paralímpico Nacional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4"/>
      <c r="DB74" s="34"/>
      <c r="DC74" s="34"/>
      <c r="DD74" s="34"/>
      <c r="DE74" s="22"/>
      <c r="DF74" s="22"/>
      <c r="DG74" s="22"/>
      <c r="DH74" s="22"/>
      <c r="DI74" s="22"/>
    </row>
    <row r="75" spans="1:113">
      <c r="A75" t="str">
        <f t="array" ref="A75">IFERROR(INDEX($DH$5:$DI$75,$DG75,COLUMN(A$5:A75)),"")</f>
        <v>Comité Olímpico/Paralímpico Nacional</v>
      </c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4"/>
      <c r="DB75" s="34"/>
      <c r="DC75" s="34"/>
      <c r="DD75" s="34"/>
      <c r="DE75" s="22"/>
      <c r="DF75" s="22"/>
      <c r="DG75" s="22"/>
      <c r="DH75" s="22"/>
      <c r="DI75" s="22"/>
    </row>
    <row r="76" spans="1:113">
      <c r="A76" t="str">
        <f t="array" ref="A76">IFERROR(INDEX($DH$5:$DI$75,$DG76,COLUMN(A$5:A76)),"")</f>
        <v>Comité Olímpico/Paralímpico Nacional</v>
      </c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4"/>
      <c r="DB76" s="34"/>
      <c r="DC76" s="34"/>
      <c r="DD76" s="34"/>
    </row>
    <row r="77" spans="1:113">
      <c r="A77" t="str">
        <f t="array" ref="A77">IFERROR(INDEX($DH$5:$DI$75,$DG77,COLUMN(A$5:A77)),"")</f>
        <v>Comité Olímpico/Paralímpico Nacional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4"/>
      <c r="DB77" s="34"/>
      <c r="DC77" s="34"/>
      <c r="DD77" s="34"/>
    </row>
    <row r="78" spans="1:113">
      <c r="A78" t="str">
        <f t="array" ref="A78">IFERROR(INDEX($DH$5:$DI$75,$DG78,COLUMN(A$5:A78)),"")</f>
        <v>Comité Olímpico/Paralímpico Nacional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4"/>
      <c r="DB78" s="34"/>
      <c r="DC78" s="34"/>
      <c r="DD78" s="34"/>
    </row>
    <row r="79" spans="1:113">
      <c r="A79" t="str">
        <f t="array" ref="A79">IFERROR(INDEX($DH$5:$DI$75,$DG79,COLUMN(A$5:A79)),"")</f>
        <v>Comité Olímpico/Paralímpico Nacional</v>
      </c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4"/>
      <c r="DB79" s="34"/>
      <c r="DC79" s="34"/>
      <c r="DD79" s="34"/>
    </row>
    <row r="80" spans="1:113">
      <c r="A80" t="str">
        <f t="array" ref="A80">IFERROR(INDEX($DH$5:$DI$75,$DG80,COLUMN(A$5:A80)),"")</f>
        <v>Comité Olímpico/Paralímpico Nacional</v>
      </c>
      <c r="DA80" s="34"/>
      <c r="DB80" s="34"/>
      <c r="DC80" s="34"/>
      <c r="DD80" s="34"/>
    </row>
    <row r="81" spans="1:1">
      <c r="A81" t="str">
        <f t="array" ref="A81">IFERROR(INDEX($DH$5:$DI$75,$DG81,COLUMN(A$5:A81)),"")</f>
        <v>Comité Olímpico/Paralímpico Nacional</v>
      </c>
    </row>
    <row r="82" spans="1:1">
      <c r="A82" t="str">
        <f t="array" ref="A82">IFERROR(INDEX($DH$5:$DI$75,$DG82,COLUMN(A$5:A82)),"")</f>
        <v>Comité Olímpico/Paralímpico Nacional</v>
      </c>
    </row>
    <row r="83" spans="1:1">
      <c r="A83" t="str">
        <f t="array" ref="A83">IFERROR(INDEX($DH$5:$DI$75,$DG83,COLUMN(A$5:A83)),"")</f>
        <v>Comité Olímpico/Paralímpico Nacional</v>
      </c>
    </row>
    <row r="84" spans="1:1">
      <c r="A84" t="str">
        <f t="array" ref="A84">IFERROR(INDEX($DH$5:$DI$75,$DG84,COLUMN(A$5:A84)),"")</f>
        <v>Comité Olímpico/Paralímpico Nacional</v>
      </c>
    </row>
    <row r="85" spans="1:1">
      <c r="A85" t="str">
        <f t="array" ref="A85">IFERROR(INDEX($DH$5:$DI$75,$DG85,COLUMN(A$5:A85)),"")</f>
        <v>Comité Olímpico/Paralímpico Nacional</v>
      </c>
    </row>
    <row r="86" spans="1:1">
      <c r="A86" t="str">
        <f t="array" ref="A86">IFERROR(INDEX($DH$5:$DI$75,$DG86,COLUMN(A$5:A86)),"")</f>
        <v>Comité Olímpico/Paralímpico Nacional</v>
      </c>
    </row>
    <row r="87" spans="1:1">
      <c r="A87" t="str">
        <f t="array" ref="A87">IFERROR(INDEX($DH$5:$DI$75,$DG87,COLUMN(A$5:A87)),"")</f>
        <v>Comité Olímpico/Paralímpico Nacional</v>
      </c>
    </row>
    <row r="88" spans="1:1">
      <c r="A88" t="str">
        <f t="array" ref="A88">IFERROR(INDEX($DH$5:$DI$75,$DG88,COLUMN(A$5:A88)),"")</f>
        <v>Comité Olímpico/Paralímpico Nacional</v>
      </c>
    </row>
    <row r="89" spans="1:1">
      <c r="A89" t="str">
        <f t="array" ref="A89">IFERROR(INDEX($DH$5:$DI$75,$DG89,COLUMN(A$5:A89)),"")</f>
        <v>Comité Olímpico/Paralímpico Nacional</v>
      </c>
    </row>
    <row r="90" spans="1:1">
      <c r="A90" t="str">
        <f t="array" ref="A90">IFERROR(INDEX($DH$5:$DI$75,$DG90,COLUMN(A$5:A90)),"")</f>
        <v>Comité Olímpico/Paralímpico Nacional</v>
      </c>
    </row>
    <row r="91" spans="1:1">
      <c r="A91" t="str">
        <f t="array" ref="A91">IFERROR(INDEX($DH$5:$DI$75,$DG91,COLUMN(A$5:A91)),"")</f>
        <v>Comité Olímpico/Paralímpico Nacional</v>
      </c>
    </row>
    <row r="92" spans="1:1">
      <c r="A92" t="str">
        <f t="array" ref="A92">IFERROR(INDEX($DH$5:$DI$75,$DG92,COLUMN(A$5:A92)),"")</f>
        <v>Comité Olímpico/Paralímpico Nacional</v>
      </c>
    </row>
    <row r="93" spans="1:1">
      <c r="A93" t="str">
        <f t="array" ref="A93">IFERROR(INDEX($DH$5:$DI$75,$DG93,COLUMN(A$5:A93)),"")</f>
        <v>Comité Olímpico/Paralímpico Nacional</v>
      </c>
    </row>
    <row r="94" spans="1:1">
      <c r="A94" t="str">
        <f t="array" ref="A94">IFERROR(INDEX($DH$5:$DI$75,$DG94,COLUMN(A$5:A94)),"")</f>
        <v>Comité Olímpico/Paralímpico Nacional</v>
      </c>
    </row>
    <row r="95" spans="1:1">
      <c r="A95" t="str">
        <f t="array" ref="A95">IFERROR(INDEX($DH$5:$DI$75,$DG95,COLUMN(A$5:A95)),"")</f>
        <v>Comité Olímpico/Paralímpico Nacional</v>
      </c>
    </row>
    <row r="96" spans="1:1">
      <c r="A96" t="str">
        <f t="array" ref="A96">IFERROR(INDEX($DH$5:$DI$75,$DG96,COLUMN(A$5:A96)),"")</f>
        <v>Comité Olímpico/Paralímpico Nacional</v>
      </c>
    </row>
    <row r="97" spans="1:1">
      <c r="A97" t="str">
        <f t="array" ref="A97">IFERROR(INDEX($DH$5:$DI$75,$DG97,COLUMN(A$5:A97)),"")</f>
        <v>Comité Olímpico/Paralímpico Nacional</v>
      </c>
    </row>
    <row r="98" spans="1:1">
      <c r="A98" t="str">
        <f t="array" ref="A98">IFERROR(INDEX($DH$5:$DI$75,$DG98,COLUMN(A$5:A98)),"")</f>
        <v>Comité Olímpico/Paralímpico Nacional</v>
      </c>
    </row>
    <row r="99" spans="1:1">
      <c r="A99" t="str">
        <f t="array" ref="A99">IFERROR(INDEX($DH$5:$DI$75,$DG99,COLUMN(A$5:A99)),"")</f>
        <v>Comité Olímpico/Paralímpico Nacional</v>
      </c>
    </row>
    <row r="100" spans="1:1">
      <c r="A100" t="str">
        <f t="array" ref="A100">IFERROR(INDEX($DH$5:$DI$75,$DG100,COLUMN(A$5:A100)),"")</f>
        <v>Comité Olímpico/Paralímpico Nacional</v>
      </c>
    </row>
    <row r="101" spans="1:1">
      <c r="A101" t="str">
        <f t="array" ref="A101">IFERROR(INDEX($DH$5:$DI$75,$DG101,COLUMN(A$5:A101)),"")</f>
        <v>Comité Olímpico/Paralímpico Nacional</v>
      </c>
    </row>
    <row r="102" spans="1:1">
      <c r="A102" t="str">
        <f t="array" ref="A102">IFERROR(INDEX($DH$5:$DI$75,$DG102,COLUMN(A$5:A102)),"")</f>
        <v>Comité Olímpico/Paralímpico Nacional</v>
      </c>
    </row>
    <row r="103" spans="1:1">
      <c r="A103" t="str">
        <f t="array" ref="A103">IFERROR(INDEX($DH$5:$DI$75,$DG103,COLUMN(A$5:A103)),"")</f>
        <v>Comité Olímpico/Paralímpico Nacional</v>
      </c>
    </row>
    <row r="104" spans="1:1">
      <c r="A104" t="str">
        <f t="array" ref="A104">IFERROR(INDEX($DH$5:$DI$75,$DG104,COLUMN(A$5:A104)),"")</f>
        <v>Comité Olímpico/Paralímpico Nacional</v>
      </c>
    </row>
    <row r="105" spans="1:1">
      <c r="A105" t="str">
        <f t="array" ref="A105">IFERROR(INDEX($DH$5:$DI$75,$DG105,COLUMN(A$5:A105)),"")</f>
        <v>Comité Olímpico/Paralímpico Nacional</v>
      </c>
    </row>
    <row r="106" spans="1:1">
      <c r="A106" t="str">
        <f t="array" ref="A106">IFERROR(INDEX($DH$5:$DI$75,$DG106,COLUMN(A$5:A106)),"")</f>
        <v>Comité Olímpico/Paralímpico Nacional</v>
      </c>
    </row>
    <row r="107" spans="1:1">
      <c r="A107" t="str">
        <f t="array" ref="A107">IFERROR(INDEX($DH$5:$DI$75,$DG107,COLUMN(A$5:A107)),"")</f>
        <v>Comité Olímpico/Paralímpico Nacional</v>
      </c>
    </row>
    <row r="108" spans="1:1">
      <c r="A108" t="str">
        <f t="array" ref="A108">IFERROR(INDEX($DH$5:$DI$75,$DG108,COLUMN(A$5:A108)),"")</f>
        <v>Comité Olímpico/Paralímpico Nacional</v>
      </c>
    </row>
    <row r="109" spans="1:1">
      <c r="A109" t="str">
        <f t="array" ref="A109">IFERROR(INDEX($DH$5:$DI$75,$DG109,COLUMN(A$5:A109)),"")</f>
        <v>Comité Olímpico/Paralímpico Nacional</v>
      </c>
    </row>
    <row r="110" spans="1:1">
      <c r="A110" t="str">
        <f t="array" ref="A110">IFERROR(INDEX($DH$5:$DI$75,$DG110,COLUMN(A$5:A110)),"")</f>
        <v>Comité Olímpico/Paralímpico Nacional</v>
      </c>
    </row>
    <row r="111" spans="1:1">
      <c r="A111" t="str">
        <f t="array" ref="A111">IFERROR(INDEX($DH$5:$DI$75,$DG111,COLUMN(A$5:A111)),"")</f>
        <v>Comité Olímpico/Paralímpico Nacional</v>
      </c>
    </row>
    <row r="112" spans="1:1">
      <c r="A112" t="str">
        <f t="array" ref="A112">IFERROR(INDEX($DH$5:$DI$75,$DG112,COLUMN(A$5:A112)),"")</f>
        <v>Comité Olímpico/Paralímpico Nacional</v>
      </c>
    </row>
    <row r="113" spans="1:1">
      <c r="A113" t="str">
        <f t="array" ref="A113">IFERROR(INDEX($DH$5:$DI$75,$DG113,COLUMN(A$5:A113)),"")</f>
        <v>Comité Olímpico/Paralímpico Nacional</v>
      </c>
    </row>
    <row r="114" spans="1:1">
      <c r="A114" t="str">
        <f t="array" ref="A114">IFERROR(INDEX($DH$5:$DI$75,$DG114,COLUMN(A$5:A114)),"")</f>
        <v>Comité Olímpico/Paralímpico Nacional</v>
      </c>
    </row>
    <row r="115" spans="1:1">
      <c r="A115" t="str">
        <f t="array" ref="A115">IFERROR(INDEX($DH$5:$DI$75,$DG115,COLUMN(A$5:A115)),"")</f>
        <v>Comité Olímpico/Paralímpico Nacional</v>
      </c>
    </row>
    <row r="116" spans="1:1">
      <c r="A116" t="str">
        <f t="array" ref="A116">IFERROR(INDEX($DH$5:$DI$75,$DG116,COLUMN(A$5:A116)),"")</f>
        <v>Comité Olímpico/Paralímpico Nacional</v>
      </c>
    </row>
    <row r="117" spans="1:1">
      <c r="A117" t="str">
        <f t="array" ref="A117">IFERROR(INDEX($DH$5:$DI$75,$DG117,COLUMN(A$5:A117)),"")</f>
        <v>Comité Olímpico/Paralímpico Nacional</v>
      </c>
    </row>
    <row r="118" spans="1:1">
      <c r="A118" t="str">
        <f t="array" ref="A118">IFERROR(INDEX($DH$5:$DI$75,$DG118,COLUMN(A$5:A118)),"")</f>
        <v>Comité Olímpico/Paralímpico Nacional</v>
      </c>
    </row>
    <row r="119" spans="1:1">
      <c r="A119" t="str">
        <f t="array" ref="A119">IFERROR(INDEX($DH$5:$DI$75,$DG119,COLUMN(A$5:A119)),"")</f>
        <v>Comité Olímpico/Paralímpico Nacional</v>
      </c>
    </row>
    <row r="120" spans="1:1">
      <c r="A120" t="str">
        <f t="array" ref="A120">IFERROR(INDEX($DH$5:$DI$75,$DG120,COLUMN(A$5:A120)),"")</f>
        <v>Comité Olímpico/Paralímpico Nacional</v>
      </c>
    </row>
    <row r="121" spans="1:1">
      <c r="A121" t="str">
        <f t="array" ref="A121">IFERROR(INDEX($DH$5:$DI$75,$DG121,COLUMN(A$5:A121)),"")</f>
        <v>Comité Olímpico/Paralímpico Nacional</v>
      </c>
    </row>
    <row r="122" spans="1:1">
      <c r="A122" t="str">
        <f t="array" ref="A122">IFERROR(INDEX($DH$5:$DI$75,$DG122,COLUMN(A$5:A122)),"")</f>
        <v>Comité Olímpico/Paralímpico Nacional</v>
      </c>
    </row>
    <row r="123" spans="1:1">
      <c r="A123" t="str">
        <f t="array" ref="A123">IFERROR(INDEX($DH$5:$DI$75,$DG123,COLUMN(A$5:A123)),"")</f>
        <v>Comité Olímpico/Paralímpico Nacional</v>
      </c>
    </row>
    <row r="124" spans="1:1">
      <c r="A124" t="str">
        <f t="array" ref="A124">IFERROR(INDEX($DH$5:$DI$75,$DG124,COLUMN(A$5:A124)),"")</f>
        <v>Comité Olímpico/Paralímpico Nacional</v>
      </c>
    </row>
    <row r="125" spans="1:1">
      <c r="A125" t="str">
        <f t="array" ref="A125">IFERROR(INDEX($DH$5:$DI$75,$DG125,COLUMN(A$5:A125)),"")</f>
        <v>Comité Olímpico/Paralímpico Nacional</v>
      </c>
    </row>
    <row r="126" spans="1:1">
      <c r="A126" t="str">
        <f t="array" ref="A126">IFERROR(INDEX($DH$5:$DI$75,$DG126,COLUMN(A$5:A126)),"")</f>
        <v>Comité Olímpico/Paralímpico Nacional</v>
      </c>
    </row>
    <row r="127" spans="1:1">
      <c r="A127" t="str">
        <f t="array" ref="A127">IFERROR(INDEX($DH$5:$DI$75,$DG127,COLUMN(A$5:A127)),"")</f>
        <v>Comité Olímpico/Paralímpico Nacional</v>
      </c>
    </row>
    <row r="128" spans="1:1">
      <c r="A128" t="str">
        <f t="array" ref="A128">IFERROR(INDEX($DH$5:$DI$75,$DG128,COLUMN(A$5:A128)),"")</f>
        <v>Comité Olímpico/Paralímpico Nacional</v>
      </c>
    </row>
    <row r="129" spans="1:1">
      <c r="A129" t="str">
        <f t="array" ref="A129">IFERROR(INDEX($DH$5:$DI$75,$DG129,COLUMN(A$5:A129)),"")</f>
        <v>Comité Olímpico/Paralímpico Nacional</v>
      </c>
    </row>
    <row r="130" spans="1:1">
      <c r="A130" t="str">
        <f t="array" ref="A130">IFERROR(INDEX($DH$5:$DI$75,$DG130,COLUMN(A$5:A130)),"")</f>
        <v>Comité Olímpico/Paralímpico Nacional</v>
      </c>
    </row>
    <row r="131" spans="1:1">
      <c r="A131" t="str">
        <f t="array" ref="A131">IFERROR(INDEX($DH$5:$DI$75,$DG131,COLUMN(A$5:A131)),"")</f>
        <v>Comité Olímpico/Paralímpico Nacional</v>
      </c>
    </row>
    <row r="132" spans="1:1">
      <c r="A132" t="str">
        <f t="array" ref="A132">IFERROR(INDEX($DH$5:$DI$75,$DG132,COLUMN(A$5:A132)),"")</f>
        <v>Comité Olímpico/Paralímpico Nacional</v>
      </c>
    </row>
    <row r="133" spans="1:1">
      <c r="A133" t="str">
        <f t="array" ref="A133">IFERROR(INDEX($DH$5:$DI$75,$DG133,COLUMN(A$5:A133)),"")</f>
        <v>Comité Olímpico/Paralímpico Nacional</v>
      </c>
    </row>
    <row r="134" spans="1:1">
      <c r="A134" t="str">
        <f t="array" ref="A134">IFERROR(INDEX($DH$5:$DI$75,$DG134,COLUMN(A$5:A134)),"")</f>
        <v>Comité Olímpico/Paralímpico Nacional</v>
      </c>
    </row>
    <row r="135" spans="1:1">
      <c r="A135" t="str">
        <f t="array" ref="A135">IFERROR(INDEX($DH$5:$DI$75,$DG135,COLUMN(A$5:A135)),"")</f>
        <v>Comité Olímpico/Paralímpico Nacional</v>
      </c>
    </row>
    <row r="136" spans="1:1">
      <c r="A136" t="str">
        <f t="array" ref="A136">IFERROR(INDEX($DH$5:$DI$75,$DG136,COLUMN(A$5:A136)),"")</f>
        <v>Comité Olímpico/Paralímpico Nacional</v>
      </c>
    </row>
    <row r="137" spans="1:1">
      <c r="A137" t="str">
        <f t="array" ref="A137">IFERROR(INDEX($DH$5:$DI$75,$DG137,COLUMN(A$5:A137)),"")</f>
        <v>Comité Olímpico/Paralímpico Nacional</v>
      </c>
    </row>
    <row r="138" spans="1:1">
      <c r="A138" t="str">
        <f t="array" ref="A138">IFERROR(INDEX($DH$5:$DI$75,$DG138,COLUMN(A$5:A138)),"")</f>
        <v>Comité Olímpico/Paralímpico Nacional</v>
      </c>
    </row>
    <row r="139" spans="1:1">
      <c r="A139" t="str">
        <f t="array" ref="A139">IFERROR(INDEX($DH$5:$DI$75,$DG139,COLUMN(A$5:A139)),"")</f>
        <v>Comité Olímpico/Paralímpico Nacional</v>
      </c>
    </row>
    <row r="140" spans="1:1">
      <c r="A140" t="str">
        <f t="array" ref="A140">IFERROR(INDEX($DH$5:$DI$75,$DG140,COLUMN(A$5:A140)),"")</f>
        <v>Comité Olímpico/Paralímpico Nacional</v>
      </c>
    </row>
    <row r="141" spans="1:1">
      <c r="A141" t="str">
        <f t="array" ref="A141">IFERROR(INDEX($DH$5:$DI$75,$DG141,COLUMN(A$5:A141)),"")</f>
        <v>Comité Olímpico/Paralímpico Nacional</v>
      </c>
    </row>
    <row r="142" spans="1:1">
      <c r="A142" t="str">
        <f t="array" ref="A142">IFERROR(INDEX($DH$5:$DI$75,$DG142,COLUMN(A$5:A142)),"")</f>
        <v>Comité Olímpico/Paralímpico Nacional</v>
      </c>
    </row>
    <row r="143" spans="1:1">
      <c r="A143" t="str">
        <f t="array" ref="A143">IFERROR(INDEX($DH$5:$DI$75,$DG143,COLUMN(A$5:A143)),"")</f>
        <v>Comité Olímpico/Paralímpico Nacional</v>
      </c>
    </row>
    <row r="144" spans="1:1">
      <c r="A144" t="str">
        <f t="array" ref="A144">IFERROR(INDEX($DH$5:$DI$75,$DG144,COLUMN(A$5:A144)),"")</f>
        <v>Comité Olímpico/Paralímpico Nacional</v>
      </c>
    </row>
    <row r="145" spans="1:1">
      <c r="A145" t="str">
        <f t="array" ref="A145">IFERROR(INDEX($DH$5:$DI$75,$DG145,COLUMN(A$5:A145)),"")</f>
        <v>Comité Olímpico/Paralímpico Nacional</v>
      </c>
    </row>
    <row r="146" spans="1:1">
      <c r="A146" t="str">
        <f t="array" ref="A146">IFERROR(INDEX($DH$5:$DI$75,$DG146,COLUMN(A$5:A146)),"")</f>
        <v>Comité Olímpico/Paralímpico Nacional</v>
      </c>
    </row>
    <row r="147" spans="1:1">
      <c r="A147" t="str">
        <f t="array" ref="A147">IFERROR(INDEX($DH$5:$DI$75,$DG147,COLUMN(A$5:A147)),"")</f>
        <v>Comité Olímpico/Paralímpico Nacional</v>
      </c>
    </row>
    <row r="148" spans="1:1">
      <c r="A148" t="str">
        <f t="array" ref="A148">IFERROR(INDEX($DH$5:$DI$75,$DG148,COLUMN(A$5:A148)),"")</f>
        <v>Comité Olímpico/Paralímpico Nacional</v>
      </c>
    </row>
    <row r="149" spans="1:1">
      <c r="A149" t="str">
        <f t="array" ref="A149:A218">IFERROR(INDEX($DH$5:$DI$75,$DG149,COLUMN(A$5:A149)),"")</f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Comité Olímpico/Paralímpico Nacional</v>
      </c>
    </row>
    <row r="171" spans="1:1">
      <c r="A171" t="str">
        <v>Comité Olímpico/Paralímpico Nacional</v>
      </c>
    </row>
    <row r="172" spans="1:1">
      <c r="A172" t="str">
        <v>Comité Olímpico/Paralímpico Nacional</v>
      </c>
    </row>
    <row r="173" spans="1:1">
      <c r="A173" t="str">
        <v>Comité Olímpico/Paralímpico Nacional</v>
      </c>
    </row>
    <row r="174" spans="1:1">
      <c r="A174" t="str">
        <v>Comité Olímpico/Paralímpico Nacional</v>
      </c>
    </row>
    <row r="175" spans="1:1">
      <c r="A175" t="str">
        <v>Comité Olímpico/Paralímpico Nacional</v>
      </c>
    </row>
    <row r="176" spans="1:1">
      <c r="A176" t="str">
        <v>Comité Olímpico/Paralímpico Nacional</v>
      </c>
    </row>
    <row r="177" spans="1:1">
      <c r="A177" t="str">
        <v>Comité Olímpico/Paralímpico Nacional</v>
      </c>
    </row>
    <row r="178" spans="1:1">
      <c r="A178" t="str">
        <v>Comité Olímpico/Paralímpico Nacional</v>
      </c>
    </row>
    <row r="179" spans="1:1">
      <c r="A179" t="str">
        <v>Comité Olímpico/Paralímpico Nacional</v>
      </c>
    </row>
    <row r="180" spans="1:1">
      <c r="A180" t="str">
        <v>Comité Olímpico/Paralímpico Nacional</v>
      </c>
    </row>
    <row r="181" spans="1:1">
      <c r="A181" t="str">
        <v>Comité Olímpico/Paralímpico Nacional</v>
      </c>
    </row>
    <row r="182" spans="1:1">
      <c r="A182" t="str">
        <v>Comité Olímpico/Paralímpico Nacional</v>
      </c>
    </row>
    <row r="183" spans="1:1">
      <c r="A183" t="str">
        <v>Comité Olímpico/Paralímpico Nacional</v>
      </c>
    </row>
    <row r="184" spans="1:1">
      <c r="A184" t="str">
        <v>Comité Olímpico/Paralímpico Nacional</v>
      </c>
    </row>
    <row r="185" spans="1:1">
      <c r="A185" t="str">
        <v>Comité Olímpico/Paralímpico Nacional</v>
      </c>
    </row>
    <row r="186" spans="1:1">
      <c r="A186" t="str">
        <v>Comité Olímpico/Paralímpico Nacional</v>
      </c>
    </row>
    <row r="187" spans="1:1">
      <c r="A187" t="str">
        <v>Comité Olímpico/Paralímpico Nacional</v>
      </c>
    </row>
    <row r="188" spans="1:1">
      <c r="A188" t="str">
        <v>Comité Olímpico/Paralímpico Nacional</v>
      </c>
    </row>
    <row r="189" spans="1:1">
      <c r="A189" t="str">
        <v>Comité Olímpico/Paralímpico Nacional</v>
      </c>
    </row>
    <row r="190" spans="1:1">
      <c r="A190" t="str">
        <v>Comité Olímpico/Paralímpico Nacional</v>
      </c>
    </row>
    <row r="191" spans="1:1">
      <c r="A191" t="str">
        <v>Comité Olímpico/Paralímpico Nacional</v>
      </c>
    </row>
    <row r="192" spans="1:1">
      <c r="A192" t="str">
        <v>Comité Olímpico/Paralímpico Nacional</v>
      </c>
    </row>
    <row r="193" spans="1:1">
      <c r="A193" t="str">
        <v>Comité Olímpico/Paralímpico Nacional</v>
      </c>
    </row>
    <row r="194" spans="1:1">
      <c r="A194" t="str">
        <v>Comité Olímpico/Paralímpico Nacional</v>
      </c>
    </row>
    <row r="195" spans="1:1">
      <c r="A195" t="str">
        <v>Comité Olímpico/Paralímpico Nacional</v>
      </c>
    </row>
    <row r="196" spans="1:1">
      <c r="A196" t="str">
        <v>Comité Olímpico/Paralímpico Nacional</v>
      </c>
    </row>
    <row r="197" spans="1:1">
      <c r="A197" t="str">
        <v>Comité Olímpico/Paralímpico Nacional</v>
      </c>
    </row>
    <row r="198" spans="1:1">
      <c r="A198" t="str">
        <v>Comité Olímpico/Paralímpico Nacional</v>
      </c>
    </row>
    <row r="199" spans="1:1">
      <c r="A199" t="str">
        <v>Comité Olímpico/Paralímpico Nacional</v>
      </c>
    </row>
    <row r="200" spans="1:1">
      <c r="A200" t="str">
        <v>Comité Olímpico/Paralímpico Nacional</v>
      </c>
    </row>
    <row r="201" spans="1:1">
      <c r="A201" t="str">
        <v>Comité Olímpico/Paralímpico Nacional</v>
      </c>
    </row>
    <row r="202" spans="1:1">
      <c r="A202" t="str">
        <v>Comité Olímpico/Paralímpico Nacional</v>
      </c>
    </row>
    <row r="203" spans="1:1">
      <c r="A203" t="str">
        <v>Comité Olímpico/Paralímpico Nacional</v>
      </c>
    </row>
    <row r="204" spans="1:1">
      <c r="A204" t="str">
        <v>Comité Olímpico/Paralímpico Nacional</v>
      </c>
    </row>
    <row r="205" spans="1:1">
      <c r="A205" t="str">
        <v>Comité Olímpico/Paralímpico Nacional</v>
      </c>
    </row>
    <row r="206" spans="1:1">
      <c r="A206" t="str">
        <v>Comité Olímpico/Paralímpico Nacional</v>
      </c>
    </row>
    <row r="207" spans="1:1">
      <c r="A207" t="str">
        <v>Comité Olímpico/Paralímpico Nacional</v>
      </c>
    </row>
    <row r="208" spans="1:1">
      <c r="A208" t="str">
        <v>Comité Olímpico/Paralímpico Nacional</v>
      </c>
    </row>
    <row r="209" spans="1:1">
      <c r="A209" t="str">
        <v>Comité Olímpico/Paralímpico Nacional</v>
      </c>
    </row>
    <row r="210" spans="1:1">
      <c r="A210" t="str">
        <v>Comité Olímpico/Paralímpico Nacional</v>
      </c>
    </row>
    <row r="211" spans="1:1">
      <c r="A211" t="str">
        <v>Comité Olímpico/Paralímpico Nacional</v>
      </c>
    </row>
    <row r="212" spans="1:1">
      <c r="A212" t="str">
        <v>Comité Olímpico/Paralímpico Nacional</v>
      </c>
    </row>
    <row r="213" spans="1:1">
      <c r="A213" t="str">
        <v>Comité Olímpico/Paralímpico Nacional</v>
      </c>
    </row>
    <row r="214" spans="1:1">
      <c r="A214" t="str">
        <v>Comité Olímpico/Paralímpico Nacional</v>
      </c>
    </row>
    <row r="215" spans="1:1">
      <c r="A215" t="str">
        <v>Comité Olímpico/Paralímpico Nacional</v>
      </c>
    </row>
    <row r="216" spans="1:1">
      <c r="A216" t="str">
        <v>Comité Olímpico/Paralímpico Nacional</v>
      </c>
    </row>
    <row r="217" spans="1:1">
      <c r="A217" t="str">
        <v>Comité Olímpico/Paralímpico Nacional</v>
      </c>
    </row>
    <row r="218" spans="1:1">
      <c r="A218" t="str">
        <v>Comité Olímpico/Paralímpico Nacional</v>
      </c>
    </row>
  </sheetData>
  <sheetProtection algorithmName="SHA-512" hashValue="oZ/6Ap6f9nQpy8dkWa9wxWbrUHT8QfPfAgLY8v+JLWlLF9M/Ivj3k+WxQUyWFig/E3dq1ygs45QSdQx1uDcuZQ==" saltValue="nVfRAxhf6mZJY09Hils8dA==" spinCount="100000" sheet="1" formatCells="0" formatColumns="0" formatRows="0" insertColumns="0" autoFilter="0"/>
  <mergeCells count="1">
    <mergeCell ref="B1:C1"/>
  </mergeCells>
  <dataValidations xWindow="1164" yWindow="564" count="2">
    <dataValidation type="whole" allowBlank="1" showInputMessage="1" showErrorMessage="1" promptTitle="Monto ejecutado" prompt="Digite el valor ajecutado en esta sublínea." sqref="DA5:DD80 D34:CZ79" xr:uid="{844299AB-D5DF-4F8D-889E-A756201BB4F8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5:CZ32" xr:uid="{0C47D618-18E1-495B-8658-8E655F40C6C0}">
      <formula1>0</formula1>
      <formula2>99999999999</formula2>
    </dataValidation>
  </dataValidations>
  <pageMargins left="0.70866141732283472" right="0.70866141732283472" top="0.62992125984251968" bottom="0.74803149606299213" header="0.31496062992125984" footer="0.31496062992125984"/>
  <pageSetup paperSize="122" scale="59" fitToWidth="12" orientation="landscape" horizontalDpi="360" verticalDpi="360"/>
  <headerFooter alignWithMargins="0">
    <oddHeader>&amp;L
&amp;G&amp;C&amp;10PROCESO
ALTOS LOGROS
FORMATO
ESTIMACIÓN DEL VALOR&amp;R&amp;10CÓDIGO
XX-XXXX-XX</oddHeader>
  </headerFooter>
  <drawing r:id="rId1"/>
  <legacyDrawingHF r:id="rId2"/>
  <extLst>
    <ext xmlns:x14="http://schemas.microsoft.com/office/spreadsheetml/2009/9/main" uri="{CCE6A557-97BC-4b89-ADB6-D9C93CAAB3DF}">
      <x14:dataValidations xmlns:xm="http://schemas.microsoft.com/office/excel/2006/main" xWindow="1164" yWindow="564" count="3">
        <x14:dataValidation type="list" allowBlank="1" showInputMessage="1" showErrorMessage="1" xr:uid="{9079751E-7873-4E83-A47B-165E28BCB417}">
          <x14:formula1>
            <xm:f>Tablas!$A$2:$A$4</xm:f>
          </x14:formula1>
          <xm:sqref>B3</xm:sqref>
        </x14:dataValidation>
        <x14:dataValidation type="list" allowBlank="1" showInputMessage="1" showErrorMessage="1" xr:uid="{72CB73FB-0ACF-401E-960A-A45ED488FA2C}">
          <x14:formula1>
            <xm:f>Tablas!$C$2:$C$4</xm:f>
          </x14:formula1>
          <xm:sqref>D3</xm:sqref>
        </x14:dataValidation>
        <x14:dataValidation type="list" allowBlank="1" showInputMessage="1" showErrorMessage="1" xr:uid="{DC2F2FFE-04A5-478D-93AD-A298A14C39CC}">
          <x14:formula1>
            <xm:f>Tablas!$G$2:$G$142</xm:f>
          </x14:formula1>
          <xm:sqref>C3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A4C97-A134-4A0E-A72C-2DB4C55FBA74}">
  <sheetPr codeName="Hoja7"/>
  <dimension ref="A1:DF218"/>
  <sheetViews>
    <sheetView topLeftCell="B1" zoomScale="90" zoomScaleNormal="90" zoomScaleSheetLayoutView="110" workbookViewId="0">
      <selection activeCell="D10" sqref="D10"/>
    </sheetView>
  </sheetViews>
  <sheetFormatPr baseColWidth="10" defaultColWidth="8.88671875" defaultRowHeight="14.4"/>
  <cols>
    <col min="1" max="1" width="36.6640625" hidden="1" customWidth="1"/>
    <col min="2" max="2" width="53" customWidth="1"/>
    <col min="3" max="3" width="34.21875" customWidth="1"/>
    <col min="4" max="4" width="22.5546875" customWidth="1"/>
    <col min="5" max="5" width="28.21875" customWidth="1"/>
    <col min="6" max="6" width="23.77734375" customWidth="1"/>
    <col min="7" max="7" width="25.33203125" customWidth="1"/>
    <col min="8" max="8" width="23" customWidth="1"/>
    <col min="9" max="24" width="27.6640625" customWidth="1"/>
    <col min="25" max="102" width="27.6640625" hidden="1" customWidth="1"/>
    <col min="103" max="105" width="5.6640625" hidden="1" customWidth="1"/>
    <col min="106" max="106" width="36.6640625" hidden="1" customWidth="1"/>
    <col min="107" max="107" width="44.6640625" hidden="1" customWidth="1"/>
    <col min="108" max="110" width="27.6640625" hidden="1" customWidth="1"/>
    <col min="111" max="241" width="11.44140625" customWidth="1"/>
  </cols>
  <sheetData>
    <row r="1" spans="1:107" ht="52.8" customHeight="1">
      <c r="B1" s="193" t="s">
        <v>253</v>
      </c>
      <c r="C1" s="193"/>
      <c r="D1" s="54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</row>
    <row r="2" spans="1:107" ht="22.2" customHeight="1">
      <c r="A2" s="1"/>
      <c r="B2" s="134" t="s">
        <v>250</v>
      </c>
      <c r="C2" s="135" t="s">
        <v>99</v>
      </c>
      <c r="D2" s="136" t="s">
        <v>100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  <c r="T2" s="50"/>
      <c r="U2" s="50"/>
      <c r="V2" s="50"/>
      <c r="W2" s="50"/>
      <c r="X2" s="5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19"/>
      <c r="CV2" s="19"/>
      <c r="CW2" s="19"/>
      <c r="CX2" s="19"/>
      <c r="CY2" s="19"/>
    </row>
    <row r="3" spans="1:107" s="118" customFormat="1" ht="42" customHeight="1">
      <c r="A3" s="152"/>
      <c r="B3" s="153" t="s">
        <v>249</v>
      </c>
      <c r="C3" s="154" t="s">
        <v>445</v>
      </c>
      <c r="D3" s="153">
        <v>2026</v>
      </c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4"/>
      <c r="T3" s="164"/>
      <c r="U3" s="164"/>
      <c r="V3" s="164"/>
      <c r="W3" s="164"/>
      <c r="X3" s="164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63"/>
      <c r="AZ3" s="163"/>
      <c r="BA3" s="163"/>
      <c r="BB3" s="163"/>
      <c r="BC3" s="163"/>
      <c r="BD3" s="163"/>
      <c r="BE3" s="163"/>
      <c r="BF3" s="163"/>
      <c r="BG3" s="163"/>
      <c r="BH3" s="163"/>
      <c r="BI3" s="163"/>
      <c r="BJ3" s="163"/>
      <c r="BK3" s="163"/>
      <c r="BL3" s="163"/>
      <c r="BM3" s="163"/>
      <c r="BN3" s="163"/>
      <c r="BO3" s="163"/>
      <c r="BP3" s="163"/>
      <c r="BQ3" s="163"/>
      <c r="BR3" s="163"/>
      <c r="BS3" s="163"/>
      <c r="BT3" s="163"/>
      <c r="BU3" s="163"/>
      <c r="BV3" s="163"/>
      <c r="BW3" s="163"/>
      <c r="BX3" s="163"/>
      <c r="BY3" s="163"/>
      <c r="BZ3" s="163"/>
      <c r="CA3" s="163"/>
      <c r="CB3" s="163"/>
      <c r="CC3" s="163"/>
      <c r="CD3" s="163"/>
      <c r="CE3" s="163"/>
      <c r="CF3" s="163"/>
      <c r="CG3" s="163"/>
      <c r="CH3" s="163"/>
      <c r="CI3" s="163"/>
      <c r="CJ3" s="163"/>
      <c r="CK3" s="163"/>
      <c r="CL3" s="163"/>
      <c r="CM3" s="163"/>
      <c r="CN3" s="163"/>
      <c r="CO3" s="163"/>
      <c r="CP3" s="163"/>
      <c r="CQ3" s="163"/>
      <c r="CR3" s="163"/>
      <c r="CS3" s="163"/>
      <c r="CT3" s="163"/>
      <c r="CU3" s="162"/>
      <c r="CV3" s="162"/>
      <c r="CW3" s="162"/>
      <c r="CX3" s="162"/>
      <c r="CY3" s="162"/>
    </row>
    <row r="4" spans="1:107" ht="22.2" customHeight="1">
      <c r="A4" s="15" t="s">
        <v>0</v>
      </c>
      <c r="B4" s="23" t="s">
        <v>101</v>
      </c>
      <c r="C4" s="27" t="s">
        <v>102</v>
      </c>
      <c r="D4" s="16" t="s">
        <v>243</v>
      </c>
      <c r="E4" s="16" t="s">
        <v>243</v>
      </c>
      <c r="F4" s="16" t="s">
        <v>243</v>
      </c>
      <c r="G4" s="16" t="s">
        <v>243</v>
      </c>
      <c r="H4" s="16" t="s">
        <v>243</v>
      </c>
      <c r="I4" s="16" t="s">
        <v>243</v>
      </c>
      <c r="J4" s="16" t="s">
        <v>243</v>
      </c>
      <c r="K4" s="16" t="s">
        <v>243</v>
      </c>
      <c r="L4" s="16" t="s">
        <v>243</v>
      </c>
      <c r="M4" s="16" t="s">
        <v>243</v>
      </c>
      <c r="N4" s="16" t="s">
        <v>243</v>
      </c>
      <c r="O4" s="16" t="s">
        <v>243</v>
      </c>
      <c r="P4" s="16" t="s">
        <v>243</v>
      </c>
      <c r="Q4" s="16" t="s">
        <v>243</v>
      </c>
      <c r="R4" s="16" t="s">
        <v>243</v>
      </c>
      <c r="S4" s="16" t="s">
        <v>243</v>
      </c>
      <c r="T4" s="16" t="s">
        <v>243</v>
      </c>
      <c r="U4" s="16" t="s">
        <v>243</v>
      </c>
      <c r="V4" s="16" t="s">
        <v>243</v>
      </c>
      <c r="W4" s="16" t="s">
        <v>243</v>
      </c>
      <c r="X4" s="16" t="s">
        <v>243</v>
      </c>
      <c r="Y4" s="16" t="s">
        <v>113</v>
      </c>
      <c r="Z4" s="16" t="s">
        <v>114</v>
      </c>
      <c r="AA4" s="16" t="s">
        <v>115</v>
      </c>
      <c r="AB4" s="16" t="s">
        <v>116</v>
      </c>
      <c r="AC4" s="16" t="s">
        <v>117</v>
      </c>
      <c r="AD4" s="16" t="s">
        <v>118</v>
      </c>
      <c r="AE4" s="16" t="s">
        <v>119</v>
      </c>
      <c r="AF4" s="16" t="s">
        <v>120</v>
      </c>
      <c r="AG4" s="16" t="s">
        <v>121</v>
      </c>
      <c r="AH4" s="16" t="s">
        <v>122</v>
      </c>
      <c r="AI4" s="16" t="s">
        <v>123</v>
      </c>
      <c r="AJ4" s="16" t="s">
        <v>124</v>
      </c>
      <c r="AK4" s="16" t="s">
        <v>125</v>
      </c>
      <c r="AL4" s="16" t="s">
        <v>126</v>
      </c>
      <c r="AM4" s="16" t="s">
        <v>127</v>
      </c>
      <c r="AN4" s="16" t="s">
        <v>128</v>
      </c>
      <c r="AO4" s="16" t="s">
        <v>129</v>
      </c>
      <c r="AP4" s="16" t="s">
        <v>130</v>
      </c>
      <c r="AQ4" s="16" t="s">
        <v>131</v>
      </c>
      <c r="AR4" s="16" t="s">
        <v>132</v>
      </c>
      <c r="AS4" s="16" t="s">
        <v>133</v>
      </c>
      <c r="AT4" s="16" t="s">
        <v>134</v>
      </c>
      <c r="AU4" s="16" t="s">
        <v>135</v>
      </c>
      <c r="AV4" s="16" t="s">
        <v>136</v>
      </c>
      <c r="AW4" s="16" t="s">
        <v>137</v>
      </c>
      <c r="AX4" s="16" t="s">
        <v>138</v>
      </c>
      <c r="AY4" s="16" t="s">
        <v>139</v>
      </c>
      <c r="AZ4" s="16" t="s">
        <v>140</v>
      </c>
      <c r="BA4" s="16" t="s">
        <v>141</v>
      </c>
      <c r="BB4" s="16" t="s">
        <v>142</v>
      </c>
      <c r="BC4" s="16" t="s">
        <v>143</v>
      </c>
      <c r="BD4" s="16" t="s">
        <v>144</v>
      </c>
      <c r="BE4" s="16" t="s">
        <v>145</v>
      </c>
      <c r="BF4" s="16" t="s">
        <v>146</v>
      </c>
      <c r="BG4" s="16" t="s">
        <v>147</v>
      </c>
      <c r="BH4" s="16" t="s">
        <v>148</v>
      </c>
      <c r="BI4" s="16" t="s">
        <v>149</v>
      </c>
      <c r="BJ4" s="16" t="s">
        <v>150</v>
      </c>
      <c r="BK4" s="16" t="s">
        <v>151</v>
      </c>
      <c r="BL4" s="16" t="s">
        <v>152</v>
      </c>
      <c r="BM4" s="16" t="s">
        <v>153</v>
      </c>
      <c r="BN4" s="16" t="s">
        <v>154</v>
      </c>
      <c r="BO4" s="16" t="s">
        <v>155</v>
      </c>
      <c r="BP4" s="16" t="s">
        <v>156</v>
      </c>
      <c r="BQ4" s="16" t="s">
        <v>157</v>
      </c>
      <c r="BR4" s="16" t="s">
        <v>158</v>
      </c>
      <c r="BS4" s="16" t="s">
        <v>159</v>
      </c>
      <c r="BT4" s="16" t="s">
        <v>160</v>
      </c>
      <c r="BU4" s="16" t="s">
        <v>161</v>
      </c>
      <c r="BV4" s="16" t="s">
        <v>162</v>
      </c>
      <c r="BW4" s="16" t="s">
        <v>163</v>
      </c>
      <c r="BX4" s="16" t="s">
        <v>164</v>
      </c>
      <c r="BY4" s="16" t="s">
        <v>165</v>
      </c>
      <c r="BZ4" s="16" t="s">
        <v>166</v>
      </c>
      <c r="CA4" s="16" t="s">
        <v>167</v>
      </c>
      <c r="CB4" s="16" t="s">
        <v>168</v>
      </c>
      <c r="CC4" s="16" t="s">
        <v>169</v>
      </c>
      <c r="CD4" s="16" t="s">
        <v>170</v>
      </c>
      <c r="CE4" s="16" t="s">
        <v>171</v>
      </c>
      <c r="CF4" s="16" t="s">
        <v>172</v>
      </c>
      <c r="CG4" s="16" t="s">
        <v>173</v>
      </c>
      <c r="CH4" s="16" t="s">
        <v>174</v>
      </c>
      <c r="CI4" s="16" t="s">
        <v>175</v>
      </c>
      <c r="CJ4" s="16" t="s">
        <v>176</v>
      </c>
      <c r="CK4" s="16" t="s">
        <v>177</v>
      </c>
      <c r="CL4" s="16" t="s">
        <v>178</v>
      </c>
      <c r="CM4" s="16" t="s">
        <v>179</v>
      </c>
      <c r="CN4" s="16" t="s">
        <v>180</v>
      </c>
      <c r="CO4" s="16" t="s">
        <v>181</v>
      </c>
      <c r="CP4" s="16" t="s">
        <v>182</v>
      </c>
      <c r="CQ4" s="16" t="s">
        <v>183</v>
      </c>
      <c r="CR4" s="16" t="s">
        <v>184</v>
      </c>
      <c r="CS4" s="16" t="s">
        <v>185</v>
      </c>
      <c r="CT4" s="17" t="s">
        <v>186</v>
      </c>
      <c r="CU4" s="33"/>
      <c r="CV4" s="33"/>
      <c r="CW4" s="33"/>
      <c r="CX4" s="33"/>
      <c r="CY4" s="22" t="s">
        <v>187</v>
      </c>
      <c r="CZ4" s="22" t="s">
        <v>188</v>
      </c>
      <c r="DA4" s="22" t="s">
        <v>189</v>
      </c>
      <c r="DB4" s="22" t="s">
        <v>190</v>
      </c>
      <c r="DC4" s="22" t="s">
        <v>191</v>
      </c>
    </row>
    <row r="5" spans="1:107">
      <c r="A5" s="1" t="str">
        <f t="array" ref="A5">IFERROR(INDEX($DB$5:$DC$75,$DA5,COLUMN(A$5:A5)),"")</f>
        <v>Federación deportiva nacional</v>
      </c>
      <c r="B5" t="s">
        <v>192</v>
      </c>
      <c r="C5" s="28">
        <f t="shared" ref="C5:C33" si="0">SUM(D5:CT5)</f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  <c r="BN5" s="11">
        <v>0</v>
      </c>
      <c r="BO5" s="11">
        <v>0</v>
      </c>
      <c r="BP5" s="11">
        <v>0</v>
      </c>
      <c r="BQ5" s="11">
        <v>0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</v>
      </c>
      <c r="CQ5" s="11">
        <v>0</v>
      </c>
      <c r="CR5" s="11">
        <v>0</v>
      </c>
      <c r="CS5" s="11">
        <v>0</v>
      </c>
      <c r="CT5" s="11">
        <v>0</v>
      </c>
      <c r="CU5" s="34"/>
      <c r="CV5" s="34"/>
      <c r="CW5" s="34"/>
      <c r="CX5" s="34"/>
      <c r="CY5" s="22">
        <f xml:space="preserve"> ROWS($DB$5:DB5)</f>
        <v>1</v>
      </c>
      <c r="CZ5" s="22" t="str">
        <f t="shared" ref="CZ5:CZ59" si="1">IF(DB5=$B$3,CY5,"")</f>
        <v/>
      </c>
      <c r="DA5" s="22">
        <f t="shared" ref="DA5:DA31" si="2">IFERROR(SMALL($CZ$5:$CZ$59,CY5),"")</f>
        <v>29</v>
      </c>
      <c r="DB5" s="22" t="s">
        <v>4</v>
      </c>
      <c r="DC5" s="22" t="s">
        <v>192</v>
      </c>
    </row>
    <row r="6" spans="1:107">
      <c r="A6" s="1" t="str">
        <f t="array" ref="A6">IFERROR(INDEX($DB$5:$DC$75,$DA6,COLUMN(A$5:A6)),"")</f>
        <v>Federación deportiva nacional</v>
      </c>
      <c r="B6" s="24" t="s">
        <v>193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34"/>
      <c r="CV6" s="34"/>
      <c r="CW6" s="34"/>
      <c r="CX6" s="34"/>
      <c r="CY6" s="22">
        <f xml:space="preserve"> ROWS($DB$5:DB6)</f>
        <v>2</v>
      </c>
      <c r="CZ6" s="22" t="str">
        <f t="shared" si="1"/>
        <v/>
      </c>
      <c r="DA6" s="22">
        <f t="shared" si="2"/>
        <v>30</v>
      </c>
      <c r="DB6" s="22" t="s">
        <v>4</v>
      </c>
      <c r="DC6" s="22" t="s">
        <v>193</v>
      </c>
    </row>
    <row r="7" spans="1:107">
      <c r="A7" s="1" t="str">
        <f t="array" ref="A7">IFERROR(INDEX($DB$5:$DC$75,$DA7,COLUMN(A$5:A7)),"")</f>
        <v>Federación deportiva nacional</v>
      </c>
      <c r="B7" t="s">
        <v>194</v>
      </c>
      <c r="C7" s="28">
        <f t="shared" si="0"/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0</v>
      </c>
      <c r="BP7" s="11">
        <v>0</v>
      </c>
      <c r="BQ7" s="11">
        <v>0</v>
      </c>
      <c r="BR7" s="11">
        <v>0</v>
      </c>
      <c r="BS7" s="11">
        <v>0</v>
      </c>
      <c r="BT7" s="11">
        <v>0</v>
      </c>
      <c r="BU7" s="11">
        <v>0</v>
      </c>
      <c r="BV7" s="11">
        <v>0</v>
      </c>
      <c r="BW7" s="11">
        <v>0</v>
      </c>
      <c r="BX7" s="11">
        <v>0</v>
      </c>
      <c r="BY7" s="11">
        <v>0</v>
      </c>
      <c r="BZ7" s="11">
        <v>0</v>
      </c>
      <c r="CA7" s="11">
        <v>0</v>
      </c>
      <c r="CB7" s="11">
        <v>0</v>
      </c>
      <c r="CC7" s="11">
        <v>0</v>
      </c>
      <c r="CD7" s="11">
        <v>0</v>
      </c>
      <c r="CE7" s="11">
        <v>0</v>
      </c>
      <c r="CF7" s="11">
        <v>0</v>
      </c>
      <c r="CG7" s="11">
        <v>0</v>
      </c>
      <c r="CH7" s="11">
        <v>0</v>
      </c>
      <c r="CI7" s="11">
        <v>0</v>
      </c>
      <c r="CJ7" s="11">
        <v>0</v>
      </c>
      <c r="CK7" s="11">
        <v>0</v>
      </c>
      <c r="CL7" s="11">
        <v>0</v>
      </c>
      <c r="CM7" s="11">
        <v>0</v>
      </c>
      <c r="CN7" s="11">
        <v>0</v>
      </c>
      <c r="CO7" s="11">
        <v>0</v>
      </c>
      <c r="CP7" s="11">
        <v>0</v>
      </c>
      <c r="CQ7" s="11">
        <v>0</v>
      </c>
      <c r="CR7" s="11">
        <v>0</v>
      </c>
      <c r="CS7" s="11">
        <v>0</v>
      </c>
      <c r="CT7" s="11">
        <v>0</v>
      </c>
      <c r="CU7" s="34"/>
      <c r="CV7" s="34"/>
      <c r="CW7" s="34"/>
      <c r="CX7" s="34"/>
      <c r="CY7" s="22">
        <f xml:space="preserve"> ROWS($DB$5:DB7)</f>
        <v>3</v>
      </c>
      <c r="CZ7" s="22" t="str">
        <f t="shared" si="1"/>
        <v/>
      </c>
      <c r="DA7" s="22">
        <f t="shared" si="2"/>
        <v>31</v>
      </c>
      <c r="DB7" s="22" t="s">
        <v>4</v>
      </c>
      <c r="DC7" s="22" t="s">
        <v>194</v>
      </c>
    </row>
    <row r="8" spans="1:107">
      <c r="A8" s="1" t="str">
        <f t="array" ref="A8">IFERROR(INDEX($DB$5:$DC$75,$DA8,COLUMN(A$5:A8)),"")</f>
        <v>Federación deportiva nacional</v>
      </c>
      <c r="B8" s="24" t="s">
        <v>195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34"/>
      <c r="CV8" s="34"/>
      <c r="CW8" s="34"/>
      <c r="CX8" s="34"/>
      <c r="CY8" s="22">
        <f xml:space="preserve"> ROWS($DB$5:DB8)</f>
        <v>4</v>
      </c>
      <c r="CZ8" s="22" t="str">
        <f t="shared" si="1"/>
        <v/>
      </c>
      <c r="DA8" s="22">
        <f t="shared" si="2"/>
        <v>32</v>
      </c>
      <c r="DB8" s="22" t="s">
        <v>4</v>
      </c>
      <c r="DC8" s="22" t="s">
        <v>195</v>
      </c>
    </row>
    <row r="9" spans="1:107">
      <c r="A9" s="1" t="str">
        <f t="array" ref="A9">IFERROR(INDEX($DB$5:$DC$75,$DA9,COLUMN(A$5:A9)),"")</f>
        <v>Federación deportiva nacional</v>
      </c>
      <c r="B9" t="s">
        <v>197</v>
      </c>
      <c r="C9" s="28">
        <f t="shared" si="0"/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0</v>
      </c>
      <c r="BP9" s="11">
        <v>0</v>
      </c>
      <c r="BQ9" s="11">
        <v>0</v>
      </c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1">
        <v>0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  <c r="CK9" s="11">
        <v>0</v>
      </c>
      <c r="CL9" s="11">
        <v>0</v>
      </c>
      <c r="CM9" s="11">
        <v>0</v>
      </c>
      <c r="CN9" s="11">
        <v>0</v>
      </c>
      <c r="CO9" s="11">
        <v>0</v>
      </c>
      <c r="CP9" s="11">
        <v>0</v>
      </c>
      <c r="CQ9" s="11">
        <v>0</v>
      </c>
      <c r="CR9" s="11">
        <v>0</v>
      </c>
      <c r="CS9" s="11">
        <v>0</v>
      </c>
      <c r="CT9" s="11">
        <v>0</v>
      </c>
      <c r="CU9" s="34"/>
      <c r="CV9" s="34"/>
      <c r="CW9" s="34"/>
      <c r="CX9" s="34"/>
      <c r="CY9" s="22">
        <f xml:space="preserve"> ROWS($DB$5:DB9)</f>
        <v>5</v>
      </c>
      <c r="CZ9" s="22" t="str">
        <f t="shared" si="1"/>
        <v/>
      </c>
      <c r="DA9" s="22">
        <f t="shared" si="2"/>
        <v>33</v>
      </c>
      <c r="DB9" s="22" t="s">
        <v>4</v>
      </c>
      <c r="DC9" s="22" t="s">
        <v>197</v>
      </c>
    </row>
    <row r="10" spans="1:107">
      <c r="A10" s="1" t="str">
        <f t="array" ref="A10">IFERROR(INDEX($DB$5:$DC$75,$DA10,COLUMN(A$5:A10)),"")</f>
        <v>Federación deportiva nacional</v>
      </c>
      <c r="B10" s="24" t="s">
        <v>196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34"/>
      <c r="CV10" s="34"/>
      <c r="CW10" s="34"/>
      <c r="CX10" s="34"/>
      <c r="CY10" s="22">
        <f xml:space="preserve"> ROWS($DB$5:DB10)</f>
        <v>6</v>
      </c>
      <c r="CZ10" s="22" t="str">
        <f t="shared" si="1"/>
        <v/>
      </c>
      <c r="DA10" s="22">
        <f t="shared" si="2"/>
        <v>34</v>
      </c>
      <c r="DB10" s="22" t="s">
        <v>4</v>
      </c>
      <c r="DC10" s="22" t="s">
        <v>196</v>
      </c>
    </row>
    <row r="11" spans="1:107">
      <c r="A11" s="1" t="str">
        <f t="array" ref="A11">IFERROR(INDEX($DB$5:$DC$75,$DA11,COLUMN(A$5:A11)),"")</f>
        <v>Federación deportiva nacional</v>
      </c>
      <c r="B11" t="s">
        <v>198</v>
      </c>
      <c r="C11" s="28">
        <f t="shared" si="0"/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34"/>
      <c r="CV11" s="34"/>
      <c r="CW11" s="34"/>
      <c r="CX11" s="34"/>
      <c r="CY11" s="22">
        <f xml:space="preserve"> ROWS($DB$5:DB11)</f>
        <v>7</v>
      </c>
      <c r="CZ11" s="22" t="str">
        <f t="shared" si="1"/>
        <v/>
      </c>
      <c r="DA11" s="22">
        <f t="shared" si="2"/>
        <v>35</v>
      </c>
      <c r="DB11" s="22" t="s">
        <v>4</v>
      </c>
      <c r="DC11" s="22" t="s">
        <v>198</v>
      </c>
    </row>
    <row r="12" spans="1:107">
      <c r="A12" s="1" t="str">
        <f t="array" ref="A12">IFERROR(INDEX($DB$5:$DC$75,$DA12,COLUMN(A$5:A12)),"")</f>
        <v>Federación deportiva nacional</v>
      </c>
      <c r="B12" s="24" t="s">
        <v>199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34"/>
      <c r="CV12" s="34"/>
      <c r="CW12" s="34"/>
      <c r="CX12" s="34"/>
      <c r="CY12" s="22">
        <f xml:space="preserve"> ROWS($DB$5:DB12)</f>
        <v>8</v>
      </c>
      <c r="CZ12" s="22" t="str">
        <f t="shared" si="1"/>
        <v/>
      </c>
      <c r="DA12" s="22">
        <f t="shared" si="2"/>
        <v>36</v>
      </c>
      <c r="DB12" s="22" t="s">
        <v>4</v>
      </c>
      <c r="DC12" s="22" t="s">
        <v>199</v>
      </c>
    </row>
    <row r="13" spans="1:107">
      <c r="A13" s="1" t="str">
        <f t="array" ref="A13">IFERROR(INDEX($DB$5:$DC$75,$DA13,COLUMN(A$5:A13)),"")</f>
        <v>Federación deportiva nacional</v>
      </c>
      <c r="B13" t="s">
        <v>200</v>
      </c>
      <c r="C13" s="28">
        <f t="shared" si="0"/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1">
        <v>0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  <c r="CK13" s="11">
        <v>0</v>
      </c>
      <c r="CL13" s="11">
        <v>0</v>
      </c>
      <c r="CM13" s="11">
        <v>0</v>
      </c>
      <c r="CN13" s="11">
        <v>0</v>
      </c>
      <c r="CO13" s="11">
        <v>0</v>
      </c>
      <c r="CP13" s="11">
        <v>0</v>
      </c>
      <c r="CQ13" s="11">
        <v>0</v>
      </c>
      <c r="CR13" s="11">
        <v>0</v>
      </c>
      <c r="CS13" s="11">
        <v>0</v>
      </c>
      <c r="CT13" s="11">
        <v>0</v>
      </c>
      <c r="CU13" s="34"/>
      <c r="CV13" s="34"/>
      <c r="CW13" s="34"/>
      <c r="CX13" s="34"/>
      <c r="CY13" s="22">
        <f xml:space="preserve"> ROWS($DB$5:DB13)</f>
        <v>9</v>
      </c>
      <c r="CZ13" s="22" t="str">
        <f t="shared" si="1"/>
        <v/>
      </c>
      <c r="DA13" s="22">
        <f t="shared" si="2"/>
        <v>37</v>
      </c>
      <c r="DB13" s="22" t="s">
        <v>4</v>
      </c>
      <c r="DC13" s="22" t="s">
        <v>200</v>
      </c>
    </row>
    <row r="14" spans="1:107">
      <c r="A14" s="1" t="str">
        <f t="array" ref="A14">IFERROR(INDEX($DB$5:$DC$75,$DA14,COLUMN(A$5:A14)),"")</f>
        <v>Federación deportiva nacional</v>
      </c>
      <c r="B14" s="24" t="s">
        <v>201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34"/>
      <c r="CV14" s="34"/>
      <c r="CW14" s="34"/>
      <c r="CX14" s="34"/>
      <c r="CY14" s="22">
        <f xml:space="preserve"> ROWS($DB$5:DB14)</f>
        <v>10</v>
      </c>
      <c r="CZ14" s="22" t="str">
        <f t="shared" si="1"/>
        <v/>
      </c>
      <c r="DA14" s="22">
        <f t="shared" si="2"/>
        <v>38</v>
      </c>
      <c r="DB14" s="22" t="s">
        <v>4</v>
      </c>
      <c r="DC14" s="22" t="s">
        <v>201</v>
      </c>
    </row>
    <row r="15" spans="1:107">
      <c r="A15" s="1" t="str">
        <f t="array" ref="A15">IFERROR(INDEX($DB$5:$DC$75,$DA15,COLUMN(A$5:A15)),"")</f>
        <v>Federación deportiva nacional</v>
      </c>
      <c r="B15" t="s">
        <v>202</v>
      </c>
      <c r="C15" s="28">
        <f t="shared" si="0"/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</v>
      </c>
      <c r="CA15" s="11">
        <v>0</v>
      </c>
      <c r="CB15" s="11">
        <v>0</v>
      </c>
      <c r="CC15" s="11">
        <v>0</v>
      </c>
      <c r="CD15" s="11">
        <v>0</v>
      </c>
      <c r="CE15" s="11">
        <v>0</v>
      </c>
      <c r="CF15" s="11">
        <v>0</v>
      </c>
      <c r="CG15" s="11">
        <v>0</v>
      </c>
      <c r="CH15" s="11">
        <v>0</v>
      </c>
      <c r="CI15" s="11">
        <v>0</v>
      </c>
      <c r="CJ15" s="11">
        <v>0</v>
      </c>
      <c r="CK15" s="11">
        <v>0</v>
      </c>
      <c r="CL15" s="11">
        <v>0</v>
      </c>
      <c r="CM15" s="11">
        <v>0</v>
      </c>
      <c r="CN15" s="11">
        <v>0</v>
      </c>
      <c r="CO15" s="11">
        <v>0</v>
      </c>
      <c r="CP15" s="11">
        <v>0</v>
      </c>
      <c r="CQ15" s="11">
        <v>0</v>
      </c>
      <c r="CR15" s="11">
        <v>0</v>
      </c>
      <c r="CS15" s="11">
        <v>0</v>
      </c>
      <c r="CT15" s="11">
        <v>0</v>
      </c>
      <c r="CU15" s="34"/>
      <c r="CV15" s="34"/>
      <c r="CW15" s="34"/>
      <c r="CX15" s="34"/>
      <c r="CY15" s="22">
        <f xml:space="preserve"> ROWS($DB$5:DB15)</f>
        <v>11</v>
      </c>
      <c r="CZ15" s="22" t="str">
        <f t="shared" si="1"/>
        <v/>
      </c>
      <c r="DA15" s="22">
        <f t="shared" si="2"/>
        <v>39</v>
      </c>
      <c r="DB15" s="22" t="s">
        <v>4</v>
      </c>
      <c r="DC15" s="22" t="s">
        <v>202</v>
      </c>
    </row>
    <row r="16" spans="1:107">
      <c r="A16" s="1" t="str">
        <f t="array" ref="A16">IFERROR(INDEX($DB$5:$DC$75,$DA16,COLUMN(A$5:A16)),"")</f>
        <v>Federación deportiva nacional</v>
      </c>
      <c r="B16" s="24" t="s">
        <v>230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34"/>
      <c r="CV16" s="34"/>
      <c r="CW16" s="34"/>
      <c r="CX16" s="34"/>
      <c r="CY16" s="22">
        <f xml:space="preserve"> ROWS($DB$5:DB16)</f>
        <v>12</v>
      </c>
      <c r="CZ16" s="22" t="str">
        <f t="shared" si="1"/>
        <v/>
      </c>
      <c r="DA16" s="22">
        <f t="shared" si="2"/>
        <v>40</v>
      </c>
      <c r="DB16" s="22" t="s">
        <v>4</v>
      </c>
      <c r="DC16" s="22" t="s">
        <v>205</v>
      </c>
    </row>
    <row r="17" spans="1:107">
      <c r="A17" s="1" t="str">
        <f t="array" ref="A17">IFERROR(INDEX($DB$5:$DC$75,$DA17,COLUMN(A$5:A17)),"")</f>
        <v>Federación deportiva nacional</v>
      </c>
      <c r="B17" t="s">
        <v>204</v>
      </c>
      <c r="C17" s="28">
        <f t="shared" si="0"/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34"/>
      <c r="CV17" s="34"/>
      <c r="CW17" s="34"/>
      <c r="CX17" s="34"/>
      <c r="CY17" s="22">
        <f xml:space="preserve"> ROWS($DB$5:DB17)</f>
        <v>13</v>
      </c>
      <c r="CZ17" s="22" t="str">
        <f t="shared" si="1"/>
        <v/>
      </c>
      <c r="DA17" s="22">
        <f t="shared" si="2"/>
        <v>41</v>
      </c>
      <c r="DB17" s="22" t="s">
        <v>4</v>
      </c>
      <c r="DC17" s="22" t="s">
        <v>204</v>
      </c>
    </row>
    <row r="18" spans="1:107">
      <c r="A18" s="1" t="str">
        <f t="array" ref="A18">IFERROR(INDEX($DB$5:$DC$75,$DA18,COLUMN(A$5:A18)),"")</f>
        <v>Federación deportiva nacional</v>
      </c>
      <c r="B18" s="24" t="s">
        <v>206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34"/>
      <c r="CV18" s="34"/>
      <c r="CW18" s="34"/>
      <c r="CX18" s="34"/>
      <c r="CY18" s="22">
        <f xml:space="preserve"> ROWS($DB$5:DB18)</f>
        <v>14</v>
      </c>
      <c r="CZ18" s="22" t="str">
        <f t="shared" si="1"/>
        <v/>
      </c>
      <c r="DA18" s="22">
        <f t="shared" si="2"/>
        <v>42</v>
      </c>
      <c r="DB18" s="22" t="s">
        <v>4</v>
      </c>
      <c r="DC18" s="22" t="s">
        <v>206</v>
      </c>
    </row>
    <row r="19" spans="1:107">
      <c r="A19" s="1" t="str">
        <f t="array" ref="A19">IFERROR(INDEX($DB$5:$DC$75,$DA19,COLUMN(A$5:A19)),"")</f>
        <v>Federación deportiva nacional</v>
      </c>
      <c r="B19" t="s">
        <v>207</v>
      </c>
      <c r="C19" s="28">
        <f t="shared" si="0"/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</v>
      </c>
      <c r="BP19" s="11">
        <v>0</v>
      </c>
      <c r="BQ19" s="11">
        <v>0</v>
      </c>
      <c r="BR19" s="11">
        <v>0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>
        <v>0</v>
      </c>
      <c r="BY19" s="11">
        <v>0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1">
        <v>0</v>
      </c>
      <c r="CG19" s="11">
        <v>0</v>
      </c>
      <c r="CH19" s="11">
        <v>0</v>
      </c>
      <c r="CI19" s="11">
        <v>0</v>
      </c>
      <c r="CJ19" s="11">
        <v>0</v>
      </c>
      <c r="CK19" s="11">
        <v>0</v>
      </c>
      <c r="CL19" s="11">
        <v>0</v>
      </c>
      <c r="CM19" s="11">
        <v>0</v>
      </c>
      <c r="CN19" s="11">
        <v>0</v>
      </c>
      <c r="CO19" s="11">
        <v>0</v>
      </c>
      <c r="CP19" s="11">
        <v>0</v>
      </c>
      <c r="CQ19" s="11">
        <v>0</v>
      </c>
      <c r="CR19" s="11">
        <v>0</v>
      </c>
      <c r="CS19" s="11">
        <v>0</v>
      </c>
      <c r="CT19" s="11">
        <v>0</v>
      </c>
      <c r="CU19" s="34"/>
      <c r="CV19" s="34"/>
      <c r="CW19" s="34"/>
      <c r="CX19" s="34"/>
      <c r="CY19" s="22">
        <f xml:space="preserve"> ROWS($DB$5:DB19)</f>
        <v>15</v>
      </c>
      <c r="CZ19" s="22" t="str">
        <f t="shared" si="1"/>
        <v/>
      </c>
      <c r="DA19" s="22">
        <f t="shared" si="2"/>
        <v>43</v>
      </c>
      <c r="DB19" s="22" t="s">
        <v>4</v>
      </c>
      <c r="DC19" s="22" t="s">
        <v>207</v>
      </c>
    </row>
    <row r="20" spans="1:107">
      <c r="A20" s="1" t="str">
        <f t="array" ref="A20">IFERROR(INDEX($DB$5:$DC$75,$DA20,COLUMN(A$5:A20)),"")</f>
        <v>Federación deportiva nacional</v>
      </c>
      <c r="B20" s="24" t="s">
        <v>208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34"/>
      <c r="CV20" s="34"/>
      <c r="CW20" s="34"/>
      <c r="CX20" s="34"/>
      <c r="CY20" s="22">
        <f xml:space="preserve"> ROWS($DB$5:DB20)</f>
        <v>16</v>
      </c>
      <c r="CZ20" s="22" t="str">
        <f t="shared" si="1"/>
        <v/>
      </c>
      <c r="DA20" s="22">
        <f t="shared" si="2"/>
        <v>44</v>
      </c>
      <c r="DB20" s="22" t="s">
        <v>4</v>
      </c>
      <c r="DC20" s="22" t="s">
        <v>210</v>
      </c>
    </row>
    <row r="21" spans="1:107">
      <c r="A21" s="1" t="str">
        <f t="array" ref="A21">IFERROR(INDEX($DB$5:$DC$75,$DA21,COLUMN(A$5:A21)),"")</f>
        <v>Federación deportiva nacional</v>
      </c>
      <c r="B21" t="s">
        <v>209</v>
      </c>
      <c r="C21" s="28">
        <f t="shared" si="0"/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  <c r="CK21" s="11">
        <v>0</v>
      </c>
      <c r="CL21" s="11">
        <v>0</v>
      </c>
      <c r="CM21" s="11">
        <v>0</v>
      </c>
      <c r="CN21" s="11">
        <v>0</v>
      </c>
      <c r="CO21" s="11">
        <v>0</v>
      </c>
      <c r="CP21" s="11">
        <v>0</v>
      </c>
      <c r="CQ21" s="11">
        <v>0</v>
      </c>
      <c r="CR21" s="11">
        <v>0</v>
      </c>
      <c r="CS21" s="11">
        <v>0</v>
      </c>
      <c r="CT21" s="11">
        <v>0</v>
      </c>
      <c r="CU21" s="34"/>
      <c r="CV21" s="34"/>
      <c r="CW21" s="34"/>
      <c r="CX21" s="34"/>
      <c r="CY21" s="22">
        <f xml:space="preserve"> ROWS($DB$5:DB21)</f>
        <v>17</v>
      </c>
      <c r="CZ21" s="22" t="str">
        <f t="shared" si="1"/>
        <v/>
      </c>
      <c r="DA21" s="22">
        <f t="shared" si="2"/>
        <v>45</v>
      </c>
      <c r="DB21" s="22" t="s">
        <v>4</v>
      </c>
      <c r="DC21" s="22" t="s">
        <v>209</v>
      </c>
    </row>
    <row r="22" spans="1:107">
      <c r="A22" s="1" t="str">
        <f t="array" ref="A22">IFERROR(INDEX($DB$5:$DC$75,$DA22,COLUMN(A$5:A22)),"")</f>
        <v>Federación deportiva nacional</v>
      </c>
      <c r="B22" s="24" t="s">
        <v>211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34"/>
      <c r="CV22" s="34"/>
      <c r="CW22" s="34"/>
      <c r="CX22" s="34"/>
      <c r="CY22" s="22">
        <f xml:space="preserve"> ROWS($DB$5:DB22)</f>
        <v>18</v>
      </c>
      <c r="CZ22" s="22" t="str">
        <f t="shared" si="1"/>
        <v/>
      </c>
      <c r="DA22" s="22">
        <f t="shared" si="2"/>
        <v>46</v>
      </c>
      <c r="DB22" s="22" t="s">
        <v>4</v>
      </c>
      <c r="DC22" s="22" t="s">
        <v>211</v>
      </c>
    </row>
    <row r="23" spans="1:107">
      <c r="A23" s="1" t="str">
        <f t="array" ref="A23">IFERROR(INDEX($DB$5:$DC$75,$DA23,COLUMN(A$5:A23)),"")</f>
        <v>Federación deportiva nacional</v>
      </c>
      <c r="B23" s="53" t="s">
        <v>212</v>
      </c>
      <c r="C23" s="28">
        <f t="shared" si="0"/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34"/>
      <c r="CV23" s="34"/>
      <c r="CW23" s="34"/>
      <c r="CX23" s="34"/>
      <c r="CY23" s="22">
        <f xml:space="preserve"> ROWS($DB$5:DB23)</f>
        <v>19</v>
      </c>
      <c r="CZ23" s="22" t="str">
        <f t="shared" si="1"/>
        <v/>
      </c>
      <c r="DA23" s="22">
        <f t="shared" si="2"/>
        <v>47</v>
      </c>
      <c r="DB23" s="22" t="s">
        <v>4</v>
      </c>
      <c r="DC23" s="22" t="s">
        <v>212</v>
      </c>
    </row>
    <row r="24" spans="1:107">
      <c r="A24" s="1" t="str">
        <f t="array" ref="A24">IFERROR(INDEX($DB$5:$DC$75,$DA24,COLUMN(A$5:A24)),"")</f>
        <v>Federación deportiva nacional</v>
      </c>
      <c r="B24" s="24" t="s">
        <v>213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34"/>
      <c r="CV24" s="34"/>
      <c r="CW24" s="34"/>
      <c r="CX24" s="34"/>
      <c r="CY24" s="22">
        <f xml:space="preserve"> ROWS($DB$5:DB24)</f>
        <v>20</v>
      </c>
      <c r="CZ24" s="22" t="str">
        <f t="shared" si="1"/>
        <v/>
      </c>
      <c r="DA24" s="22">
        <f t="shared" si="2"/>
        <v>48</v>
      </c>
      <c r="DB24" s="22" t="s">
        <v>4</v>
      </c>
      <c r="DC24" s="22" t="s">
        <v>213</v>
      </c>
    </row>
    <row r="25" spans="1:107">
      <c r="A25" s="1" t="str">
        <f t="array" ref="A25">IFERROR(INDEX($DB$5:$DC$75,$DA25,COLUMN(A$5:A25)),"")</f>
        <v>Federación deportiva nacional</v>
      </c>
      <c r="B25" t="s">
        <v>214</v>
      </c>
      <c r="C25" s="28">
        <f t="shared" si="0"/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  <c r="CK25" s="11">
        <v>0</v>
      </c>
      <c r="CL25" s="11">
        <v>0</v>
      </c>
      <c r="CM25" s="11">
        <v>0</v>
      </c>
      <c r="CN25" s="11">
        <v>0</v>
      </c>
      <c r="CO25" s="11">
        <v>0</v>
      </c>
      <c r="CP25" s="11">
        <v>0</v>
      </c>
      <c r="CQ25" s="11">
        <v>0</v>
      </c>
      <c r="CR25" s="11">
        <v>0</v>
      </c>
      <c r="CS25" s="11">
        <v>0</v>
      </c>
      <c r="CT25" s="11">
        <v>0</v>
      </c>
      <c r="CU25" s="34"/>
      <c r="CV25" s="34"/>
      <c r="CW25" s="34"/>
      <c r="CX25" s="34"/>
      <c r="CY25" s="22">
        <f xml:space="preserve"> ROWS($DB$5:DB25)</f>
        <v>21</v>
      </c>
      <c r="CZ25" s="22" t="str">
        <f t="shared" si="1"/>
        <v/>
      </c>
      <c r="DA25" s="22">
        <f t="shared" si="2"/>
        <v>49</v>
      </c>
      <c r="DB25" s="22" t="s">
        <v>4</v>
      </c>
      <c r="DC25" s="22" t="s">
        <v>214</v>
      </c>
    </row>
    <row r="26" spans="1:107">
      <c r="A26" s="1" t="str">
        <f t="array" ref="A26">IFERROR(INDEX($DB$5:$DC$75,$DA26,COLUMN(A$5:A26)),"")</f>
        <v>Federación deportiva nacional</v>
      </c>
      <c r="B26" s="24" t="s">
        <v>215</v>
      </c>
      <c r="C26" s="29">
        <f t="shared" si="0"/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34"/>
      <c r="CV26" s="34"/>
      <c r="CW26" s="34"/>
      <c r="CX26" s="34"/>
      <c r="CY26" s="22">
        <f xml:space="preserve"> ROWS($DB$5:DB26)</f>
        <v>22</v>
      </c>
      <c r="CZ26" s="22" t="str">
        <f t="shared" si="1"/>
        <v/>
      </c>
      <c r="DA26" s="22">
        <f t="shared" si="2"/>
        <v>50</v>
      </c>
      <c r="DB26" s="22" t="s">
        <v>4</v>
      </c>
      <c r="DC26" s="22" t="s">
        <v>217</v>
      </c>
    </row>
    <row r="27" spans="1:107">
      <c r="A27" s="1" t="str">
        <f t="array" ref="A27">IFERROR(INDEX($DB$5:$DC$75,$DA27,COLUMN(A$5:A27)),"")</f>
        <v>Federación deportiva nacional</v>
      </c>
      <c r="B27" s="66" t="s">
        <v>216</v>
      </c>
      <c r="C27" s="30">
        <f t="shared" si="0"/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34"/>
      <c r="CV27" s="34"/>
      <c r="CW27" s="34"/>
      <c r="CX27" s="34"/>
      <c r="CY27" s="22">
        <f xml:space="preserve"> ROWS($DB$5:DB27)</f>
        <v>23</v>
      </c>
      <c r="CZ27" s="22" t="str">
        <f t="shared" si="1"/>
        <v/>
      </c>
      <c r="DA27" s="22">
        <f t="shared" si="2"/>
        <v>51</v>
      </c>
      <c r="DB27" s="22" t="s">
        <v>4</v>
      </c>
      <c r="DC27" t="s">
        <v>218</v>
      </c>
    </row>
    <row r="28" spans="1:107">
      <c r="A28" s="1" t="str">
        <f t="array" ref="A28">IFERROR(INDEX($DB$5:$DC$75,$DA28,COLUMN(A$5:A28)),"")</f>
        <v>Federación deportiva nacional</v>
      </c>
      <c r="B28" s="26" t="s">
        <v>218</v>
      </c>
      <c r="C28" s="29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34"/>
      <c r="CV28" s="34"/>
      <c r="CW28" s="34"/>
      <c r="CX28" s="34"/>
      <c r="CY28" s="22">
        <f xml:space="preserve"> ROWS($DB$5:DB28)</f>
        <v>24</v>
      </c>
      <c r="CZ28" s="22" t="str">
        <f t="shared" si="1"/>
        <v/>
      </c>
      <c r="DA28" s="22">
        <f t="shared" si="2"/>
        <v>52</v>
      </c>
      <c r="DB28" s="22" t="s">
        <v>4</v>
      </c>
      <c r="DC28" t="s">
        <v>219</v>
      </c>
    </row>
    <row r="29" spans="1:107">
      <c r="A29" s="1" t="str">
        <f t="array" ref="A29">IFERROR(INDEX($DB$5:$DC$75,$DA29,COLUMN(A$5:A29)),"")</f>
        <v>Federación deportiva nacional</v>
      </c>
      <c r="B29" s="25" t="s">
        <v>219</v>
      </c>
      <c r="C29" s="30">
        <f t="shared" si="0"/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34"/>
      <c r="CV29" s="34"/>
      <c r="CW29" s="34"/>
      <c r="CX29" s="34"/>
      <c r="CY29" s="22">
        <f xml:space="preserve"> ROWS($DB$5:DB29)</f>
        <v>25</v>
      </c>
      <c r="CZ29" s="22" t="str">
        <f t="shared" si="1"/>
        <v/>
      </c>
      <c r="DA29" s="22">
        <f t="shared" si="2"/>
        <v>53</v>
      </c>
      <c r="DB29" s="22" t="s">
        <v>4</v>
      </c>
      <c r="DC29" t="s">
        <v>220</v>
      </c>
    </row>
    <row r="30" spans="1:107">
      <c r="A30" s="1" t="str">
        <f t="array" ref="A30">IFERROR(INDEX($DB$5:$DC$75,$DA30,COLUMN(A$5:A30)),"")</f>
        <v>Federación deportiva nacional</v>
      </c>
      <c r="B30" s="26" t="s">
        <v>220</v>
      </c>
      <c r="C30" s="29">
        <f t="shared" si="0"/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>
        <v>0</v>
      </c>
      <c r="BV30" s="12">
        <v>0</v>
      </c>
      <c r="BW30" s="12">
        <v>0</v>
      </c>
      <c r="BX30" s="12">
        <v>0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0</v>
      </c>
      <c r="CH30" s="12">
        <v>0</v>
      </c>
      <c r="CI30" s="12">
        <v>0</v>
      </c>
      <c r="CJ30" s="12">
        <v>0</v>
      </c>
      <c r="CK30" s="12">
        <v>0</v>
      </c>
      <c r="CL30" s="12">
        <v>0</v>
      </c>
      <c r="CM30" s="12">
        <v>0</v>
      </c>
      <c r="CN30" s="12">
        <v>0</v>
      </c>
      <c r="CO30" s="12">
        <v>0</v>
      </c>
      <c r="CP30" s="12">
        <v>0</v>
      </c>
      <c r="CQ30" s="12">
        <v>0</v>
      </c>
      <c r="CR30" s="12">
        <v>0</v>
      </c>
      <c r="CS30" s="12">
        <v>0</v>
      </c>
      <c r="CT30" s="12">
        <v>0</v>
      </c>
      <c r="CU30" s="34"/>
      <c r="CV30" s="34"/>
      <c r="CW30" s="34"/>
      <c r="CX30" s="34"/>
      <c r="CY30" s="22">
        <f xml:space="preserve"> ROWS($DB$5:DB30)</f>
        <v>26</v>
      </c>
      <c r="CZ30" s="22" t="str">
        <f t="shared" si="1"/>
        <v/>
      </c>
      <c r="DA30" s="22">
        <f t="shared" si="2"/>
        <v>54</v>
      </c>
      <c r="DB30" s="22" t="s">
        <v>4</v>
      </c>
      <c r="DC30" t="s">
        <v>221</v>
      </c>
    </row>
    <row r="31" spans="1:107">
      <c r="A31" s="1" t="str">
        <f t="array" ref="A31">IFERROR(INDEX($DB$5:$DC$75,$DA31,COLUMN(A$5:A31)),"")</f>
        <v>Federación deportiva nacional</v>
      </c>
      <c r="B31" s="25" t="s">
        <v>221</v>
      </c>
      <c r="C31" s="30">
        <f t="shared" si="0"/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  <c r="BK31" s="13">
        <v>0</v>
      </c>
      <c r="BL31" s="13">
        <v>0</v>
      </c>
      <c r="BM31" s="13">
        <v>0</v>
      </c>
      <c r="BN31" s="13">
        <v>0</v>
      </c>
      <c r="BO31" s="13">
        <v>0</v>
      </c>
      <c r="BP31" s="13">
        <v>0</v>
      </c>
      <c r="BQ31" s="13">
        <v>0</v>
      </c>
      <c r="BR31" s="13">
        <v>0</v>
      </c>
      <c r="BS31" s="13">
        <v>0</v>
      </c>
      <c r="BT31" s="13">
        <v>0</v>
      </c>
      <c r="BU31" s="13">
        <v>0</v>
      </c>
      <c r="BV31" s="13">
        <v>0</v>
      </c>
      <c r="BW31" s="13">
        <v>0</v>
      </c>
      <c r="BX31" s="13">
        <v>0</v>
      </c>
      <c r="BY31" s="13">
        <v>0</v>
      </c>
      <c r="BZ31" s="13">
        <v>0</v>
      </c>
      <c r="CA31" s="13">
        <v>0</v>
      </c>
      <c r="CB31" s="13">
        <v>0</v>
      </c>
      <c r="CC31" s="13">
        <v>0</v>
      </c>
      <c r="CD31" s="13">
        <v>0</v>
      </c>
      <c r="CE31" s="13">
        <v>0</v>
      </c>
      <c r="CF31" s="13">
        <v>0</v>
      </c>
      <c r="CG31" s="13">
        <v>0</v>
      </c>
      <c r="CH31" s="13">
        <v>0</v>
      </c>
      <c r="CI31" s="13">
        <v>0</v>
      </c>
      <c r="CJ31" s="13">
        <v>0</v>
      </c>
      <c r="CK31" s="13">
        <v>0</v>
      </c>
      <c r="CL31" s="13">
        <v>0</v>
      </c>
      <c r="CM31" s="13">
        <v>0</v>
      </c>
      <c r="CN31" s="13">
        <v>0</v>
      </c>
      <c r="CO31" s="13">
        <v>0</v>
      </c>
      <c r="CP31" s="13">
        <v>0</v>
      </c>
      <c r="CQ31" s="13">
        <v>0</v>
      </c>
      <c r="CR31" s="13">
        <v>0</v>
      </c>
      <c r="CS31" s="13">
        <v>0</v>
      </c>
      <c r="CT31" s="13">
        <v>0</v>
      </c>
      <c r="CU31" s="34"/>
      <c r="CV31" s="34"/>
      <c r="CW31" s="34"/>
      <c r="CX31" s="34"/>
      <c r="CY31" s="22">
        <f xml:space="preserve"> ROWS($DB$5:DB31)</f>
        <v>27</v>
      </c>
      <c r="CZ31" s="22" t="str">
        <f t="shared" si="1"/>
        <v/>
      </c>
      <c r="DA31" s="22">
        <f t="shared" si="2"/>
        <v>55</v>
      </c>
      <c r="DB31" s="22" t="s">
        <v>4</v>
      </c>
      <c r="DC31" t="s">
        <v>222</v>
      </c>
    </row>
    <row r="32" spans="1:107" ht="15" thickBot="1">
      <c r="A32" s="1"/>
      <c r="B32" s="26" t="s">
        <v>222</v>
      </c>
      <c r="C32" s="29">
        <f t="shared" si="0"/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34"/>
      <c r="CV32" s="34"/>
      <c r="CW32" s="34"/>
      <c r="CX32" s="34"/>
      <c r="CY32" s="22"/>
      <c r="CZ32" s="22"/>
      <c r="DA32" s="22"/>
      <c r="DB32" s="22"/>
    </row>
    <row r="33" spans="1:107" ht="21" customHeight="1" thickTop="1" thickBot="1">
      <c r="A33" t="str">
        <f t="array" ref="A33">IFERROR(INDEX($DB$5:$DC$75,$DA33,COLUMN(A$5:A33)),"")</f>
        <v/>
      </c>
      <c r="B33" s="23" t="s">
        <v>223</v>
      </c>
      <c r="C33" s="67">
        <f t="shared" si="0"/>
        <v>0</v>
      </c>
      <c r="D33" s="31">
        <f>SUM(D5:D32)</f>
        <v>0</v>
      </c>
      <c r="E33" s="31">
        <f t="shared" ref="E33:X33" si="3">SUM(E5:E32)</f>
        <v>0</v>
      </c>
      <c r="F33" s="31">
        <f t="shared" si="3"/>
        <v>0</v>
      </c>
      <c r="G33" s="31">
        <f t="shared" si="3"/>
        <v>0</v>
      </c>
      <c r="H33" s="31">
        <f t="shared" si="3"/>
        <v>0</v>
      </c>
      <c r="I33" s="31">
        <f t="shared" si="3"/>
        <v>0</v>
      </c>
      <c r="J33" s="31">
        <f t="shared" si="3"/>
        <v>0</v>
      </c>
      <c r="K33" s="31">
        <f t="shared" si="3"/>
        <v>0</v>
      </c>
      <c r="L33" s="31">
        <f t="shared" si="3"/>
        <v>0</v>
      </c>
      <c r="M33" s="31">
        <f t="shared" si="3"/>
        <v>0</v>
      </c>
      <c r="N33" s="31">
        <f t="shared" si="3"/>
        <v>0</v>
      </c>
      <c r="O33" s="31">
        <f t="shared" si="3"/>
        <v>0</v>
      </c>
      <c r="P33" s="31">
        <f t="shared" si="3"/>
        <v>0</v>
      </c>
      <c r="Q33" s="31">
        <f t="shared" si="3"/>
        <v>0</v>
      </c>
      <c r="R33" s="31">
        <f t="shared" si="3"/>
        <v>0</v>
      </c>
      <c r="S33" s="31">
        <f t="shared" si="3"/>
        <v>0</v>
      </c>
      <c r="T33" s="31">
        <f t="shared" si="3"/>
        <v>0</v>
      </c>
      <c r="U33" s="31">
        <f t="shared" si="3"/>
        <v>0</v>
      </c>
      <c r="V33" s="31">
        <f t="shared" si="3"/>
        <v>0</v>
      </c>
      <c r="W33" s="31">
        <f t="shared" si="3"/>
        <v>0</v>
      </c>
      <c r="X33" s="31">
        <f t="shared" si="3"/>
        <v>0</v>
      </c>
      <c r="Y33" s="31">
        <f t="shared" ref="Y33:BA33" si="4">SUM(Y5:Y31)</f>
        <v>0</v>
      </c>
      <c r="Z33" s="31">
        <f t="shared" si="4"/>
        <v>0</v>
      </c>
      <c r="AA33" s="31">
        <f t="shared" si="4"/>
        <v>0</v>
      </c>
      <c r="AB33" s="31">
        <f t="shared" si="4"/>
        <v>0</v>
      </c>
      <c r="AC33" s="31">
        <f t="shared" si="4"/>
        <v>0</v>
      </c>
      <c r="AD33" s="31">
        <f t="shared" si="4"/>
        <v>0</v>
      </c>
      <c r="AE33" s="31">
        <f t="shared" si="4"/>
        <v>0</v>
      </c>
      <c r="AF33" s="31">
        <f t="shared" si="4"/>
        <v>0</v>
      </c>
      <c r="AG33" s="31">
        <f t="shared" si="4"/>
        <v>0</v>
      </c>
      <c r="AH33" s="31">
        <f t="shared" si="4"/>
        <v>0</v>
      </c>
      <c r="AI33" s="31">
        <f t="shared" si="4"/>
        <v>0</v>
      </c>
      <c r="AJ33" s="31">
        <f t="shared" si="4"/>
        <v>0</v>
      </c>
      <c r="AK33" s="31">
        <f t="shared" si="4"/>
        <v>0</v>
      </c>
      <c r="AL33" s="31">
        <f t="shared" si="4"/>
        <v>0</v>
      </c>
      <c r="AM33" s="31">
        <f t="shared" si="4"/>
        <v>0</v>
      </c>
      <c r="AN33" s="31">
        <f t="shared" si="4"/>
        <v>0</v>
      </c>
      <c r="AO33" s="31">
        <f t="shared" si="4"/>
        <v>0</v>
      </c>
      <c r="AP33" s="31">
        <f t="shared" si="4"/>
        <v>0</v>
      </c>
      <c r="AQ33" s="31">
        <f t="shared" si="4"/>
        <v>0</v>
      </c>
      <c r="AR33" s="31">
        <f t="shared" si="4"/>
        <v>0</v>
      </c>
      <c r="AS33" s="31">
        <f t="shared" si="4"/>
        <v>0</v>
      </c>
      <c r="AT33" s="31">
        <f t="shared" si="4"/>
        <v>0</v>
      </c>
      <c r="AU33" s="31">
        <f t="shared" si="4"/>
        <v>0</v>
      </c>
      <c r="AV33" s="31">
        <f t="shared" si="4"/>
        <v>0</v>
      </c>
      <c r="AW33" s="31">
        <f t="shared" si="4"/>
        <v>0</v>
      </c>
      <c r="AX33" s="31">
        <f t="shared" si="4"/>
        <v>0</v>
      </c>
      <c r="AY33" s="31">
        <f t="shared" si="4"/>
        <v>0</v>
      </c>
      <c r="AZ33" s="31">
        <f t="shared" si="4"/>
        <v>0</v>
      </c>
      <c r="BA33" s="31">
        <f t="shared" si="4"/>
        <v>0</v>
      </c>
      <c r="BB33" s="31">
        <f t="shared" ref="BB33:CT33" si="5">SUM(BB5:BB31)</f>
        <v>0</v>
      </c>
      <c r="BC33" s="31">
        <f t="shared" si="5"/>
        <v>0</v>
      </c>
      <c r="BD33" s="31">
        <f t="shared" si="5"/>
        <v>0</v>
      </c>
      <c r="BE33" s="31">
        <f t="shared" si="5"/>
        <v>0</v>
      </c>
      <c r="BF33" s="31">
        <f t="shared" si="5"/>
        <v>0</v>
      </c>
      <c r="BG33" s="31">
        <f t="shared" si="5"/>
        <v>0</v>
      </c>
      <c r="BH33" s="31">
        <f t="shared" si="5"/>
        <v>0</v>
      </c>
      <c r="BI33" s="31">
        <f t="shared" si="5"/>
        <v>0</v>
      </c>
      <c r="BJ33" s="31">
        <f t="shared" si="5"/>
        <v>0</v>
      </c>
      <c r="BK33" s="31">
        <f t="shared" si="5"/>
        <v>0</v>
      </c>
      <c r="BL33" s="31">
        <f t="shared" si="5"/>
        <v>0</v>
      </c>
      <c r="BM33" s="31">
        <f t="shared" si="5"/>
        <v>0</v>
      </c>
      <c r="BN33" s="31">
        <f t="shared" si="5"/>
        <v>0</v>
      </c>
      <c r="BO33" s="31">
        <f t="shared" si="5"/>
        <v>0</v>
      </c>
      <c r="BP33" s="31">
        <f t="shared" si="5"/>
        <v>0</v>
      </c>
      <c r="BQ33" s="31">
        <f t="shared" si="5"/>
        <v>0</v>
      </c>
      <c r="BR33" s="31">
        <f t="shared" si="5"/>
        <v>0</v>
      </c>
      <c r="BS33" s="31">
        <f t="shared" si="5"/>
        <v>0</v>
      </c>
      <c r="BT33" s="31">
        <f t="shared" si="5"/>
        <v>0</v>
      </c>
      <c r="BU33" s="31">
        <f t="shared" si="5"/>
        <v>0</v>
      </c>
      <c r="BV33" s="31">
        <f t="shared" si="5"/>
        <v>0</v>
      </c>
      <c r="BW33" s="31">
        <f t="shared" si="5"/>
        <v>0</v>
      </c>
      <c r="BX33" s="31">
        <f t="shared" si="5"/>
        <v>0</v>
      </c>
      <c r="BY33" s="31">
        <f t="shared" si="5"/>
        <v>0</v>
      </c>
      <c r="BZ33" s="31">
        <f t="shared" si="5"/>
        <v>0</v>
      </c>
      <c r="CA33" s="31">
        <f t="shared" si="5"/>
        <v>0</v>
      </c>
      <c r="CB33" s="31">
        <f t="shared" si="5"/>
        <v>0</v>
      </c>
      <c r="CC33" s="31">
        <f t="shared" si="5"/>
        <v>0</v>
      </c>
      <c r="CD33" s="31">
        <f t="shared" si="5"/>
        <v>0</v>
      </c>
      <c r="CE33" s="31">
        <f t="shared" si="5"/>
        <v>0</v>
      </c>
      <c r="CF33" s="31">
        <f t="shared" si="5"/>
        <v>0</v>
      </c>
      <c r="CG33" s="31">
        <f t="shared" si="5"/>
        <v>0</v>
      </c>
      <c r="CH33" s="31">
        <f t="shared" si="5"/>
        <v>0</v>
      </c>
      <c r="CI33" s="31">
        <f t="shared" si="5"/>
        <v>0</v>
      </c>
      <c r="CJ33" s="31">
        <f t="shared" si="5"/>
        <v>0</v>
      </c>
      <c r="CK33" s="31">
        <f t="shared" si="5"/>
        <v>0</v>
      </c>
      <c r="CL33" s="31">
        <f t="shared" si="5"/>
        <v>0</v>
      </c>
      <c r="CM33" s="31">
        <f t="shared" si="5"/>
        <v>0</v>
      </c>
      <c r="CN33" s="31">
        <f t="shared" si="5"/>
        <v>0</v>
      </c>
      <c r="CO33" s="31">
        <f t="shared" si="5"/>
        <v>0</v>
      </c>
      <c r="CP33" s="31">
        <f t="shared" si="5"/>
        <v>0</v>
      </c>
      <c r="CQ33" s="31">
        <f t="shared" si="5"/>
        <v>0</v>
      </c>
      <c r="CR33" s="31">
        <f t="shared" si="5"/>
        <v>0</v>
      </c>
      <c r="CS33" s="31">
        <f t="shared" si="5"/>
        <v>0</v>
      </c>
      <c r="CT33" s="31">
        <f t="shared" si="5"/>
        <v>0</v>
      </c>
      <c r="CU33" s="34"/>
      <c r="CV33" s="34"/>
      <c r="CW33" s="34"/>
      <c r="CX33" s="34"/>
      <c r="CY33" s="22">
        <f xml:space="preserve"> ROWS($DB$5:DB33)</f>
        <v>29</v>
      </c>
      <c r="CZ33" s="22">
        <f t="shared" si="1"/>
        <v>29</v>
      </c>
      <c r="DA33" s="22" t="str">
        <f t="shared" ref="DA33:DA59" si="6">IFERROR(SMALL($CZ$5:$CZ$59,CY33),"")</f>
        <v/>
      </c>
      <c r="DB33" s="22" t="s">
        <v>8</v>
      </c>
      <c r="DC33" s="22" t="s">
        <v>192</v>
      </c>
    </row>
    <row r="34" spans="1:107" ht="15" thickTop="1">
      <c r="A34" t="str">
        <f t="array" ref="A34">IFERROR(INDEX($DB$5:$DC$75,$DA34,COLUMN(A$5:A34)),"")</f>
        <v/>
      </c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4"/>
      <c r="CV34" s="34"/>
      <c r="CW34" s="34"/>
      <c r="CX34" s="34"/>
      <c r="CY34" s="22">
        <f xml:space="preserve"> ROWS($DB$5:DB34)</f>
        <v>30</v>
      </c>
      <c r="CZ34" s="22">
        <f t="shared" si="1"/>
        <v>30</v>
      </c>
      <c r="DA34" s="22" t="str">
        <f t="shared" si="6"/>
        <v/>
      </c>
      <c r="DB34" s="22" t="s">
        <v>8</v>
      </c>
      <c r="DC34" s="22" t="s">
        <v>193</v>
      </c>
    </row>
    <row r="35" spans="1:107" hidden="1">
      <c r="A35" t="str">
        <f t="array" ref="A35">IFERROR(INDEX($DB$5:$DC$75,$DA35,COLUMN(A$5:A35)),"")</f>
        <v/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4"/>
      <c r="CV35" s="34"/>
      <c r="CW35" s="34"/>
      <c r="CX35" s="34"/>
      <c r="CY35" s="22">
        <f xml:space="preserve"> ROWS($DB$5:DB35)</f>
        <v>31</v>
      </c>
      <c r="CZ35" s="22">
        <f t="shared" si="1"/>
        <v>31</v>
      </c>
      <c r="DA35" s="22" t="str">
        <f t="shared" si="6"/>
        <v/>
      </c>
      <c r="DB35" s="22" t="s">
        <v>8</v>
      </c>
      <c r="DC35" s="22" t="s">
        <v>194</v>
      </c>
    </row>
    <row r="36" spans="1:107" hidden="1">
      <c r="A36" t="str">
        <f t="array" ref="A36">IFERROR(INDEX($DB$5:$DC$75,$DA36,COLUMN(A$5:A36)),"")</f>
        <v/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4"/>
      <c r="CV36" s="34"/>
      <c r="CW36" s="34"/>
      <c r="CX36" s="34"/>
      <c r="CY36" s="22">
        <f xml:space="preserve"> ROWS($DB$5:DB36)</f>
        <v>32</v>
      </c>
      <c r="CZ36" s="22">
        <f t="shared" si="1"/>
        <v>32</v>
      </c>
      <c r="DA36" s="22" t="str">
        <f t="shared" si="6"/>
        <v/>
      </c>
      <c r="DB36" s="22" t="s">
        <v>8</v>
      </c>
      <c r="DC36" s="22" t="s">
        <v>195</v>
      </c>
    </row>
    <row r="37" spans="1:107" hidden="1">
      <c r="A37" t="str">
        <f t="array" ref="A37">IFERROR(INDEX($DB$5:$DC$75,$DA37,COLUMN(A$5:A37)),"")</f>
        <v/>
      </c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4"/>
      <c r="CV37" s="34"/>
      <c r="CW37" s="34"/>
      <c r="CX37" s="34"/>
      <c r="CY37" s="22">
        <f xml:space="preserve"> ROWS($DB$5:DB37)</f>
        <v>33</v>
      </c>
      <c r="CZ37" s="22">
        <f t="shared" si="1"/>
        <v>33</v>
      </c>
      <c r="DA37" s="22" t="str">
        <f t="shared" si="6"/>
        <v/>
      </c>
      <c r="DB37" s="22" t="s">
        <v>8</v>
      </c>
      <c r="DC37" s="22" t="s">
        <v>197</v>
      </c>
    </row>
    <row r="38" spans="1:107" hidden="1">
      <c r="A38" t="str">
        <f t="array" ref="A38">IFERROR(INDEX($DB$5:$DC$75,$DA38,COLUMN(A$5:A38)),"")</f>
        <v/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4"/>
      <c r="CV38" s="34"/>
      <c r="CW38" s="34"/>
      <c r="CX38" s="34"/>
      <c r="CY38" s="22">
        <f xml:space="preserve"> ROWS($DB$5:DB38)</f>
        <v>34</v>
      </c>
      <c r="CZ38" s="22">
        <f t="shared" si="1"/>
        <v>34</v>
      </c>
      <c r="DA38" s="22" t="str">
        <f t="shared" si="6"/>
        <v/>
      </c>
      <c r="DB38" s="22" t="s">
        <v>8</v>
      </c>
      <c r="DC38" s="22" t="s">
        <v>196</v>
      </c>
    </row>
    <row r="39" spans="1:107" hidden="1">
      <c r="A39" t="str">
        <f t="array" ref="A39">IFERROR(INDEX($DB$5:$DC$75,$DA39,COLUMN(A$5:A39)),"")</f>
        <v/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4"/>
      <c r="CV39" s="34"/>
      <c r="CW39" s="34"/>
      <c r="CX39" s="34"/>
      <c r="CY39" s="22">
        <f xml:space="preserve"> ROWS($DB$5:DB39)</f>
        <v>35</v>
      </c>
      <c r="CZ39" s="22">
        <f t="shared" si="1"/>
        <v>35</v>
      </c>
      <c r="DA39" s="22" t="str">
        <f t="shared" si="6"/>
        <v/>
      </c>
      <c r="DB39" s="22" t="s">
        <v>8</v>
      </c>
      <c r="DC39" s="22" t="s">
        <v>198</v>
      </c>
    </row>
    <row r="40" spans="1:107" hidden="1">
      <c r="A40" t="str">
        <f t="array" ref="A40">IFERROR(INDEX($DB$5:$DC$75,$DA40,COLUMN(A$5:A40)),"")</f>
        <v/>
      </c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4"/>
      <c r="CV40" s="34"/>
      <c r="CW40" s="34"/>
      <c r="CX40" s="34"/>
      <c r="CY40" s="22">
        <f xml:space="preserve"> ROWS($DB$5:DB40)</f>
        <v>36</v>
      </c>
      <c r="CZ40" s="22">
        <f t="shared" si="1"/>
        <v>36</v>
      </c>
      <c r="DA40" s="22" t="str">
        <f t="shared" si="6"/>
        <v/>
      </c>
      <c r="DB40" s="22" t="s">
        <v>8</v>
      </c>
      <c r="DC40" s="22" t="s">
        <v>199</v>
      </c>
    </row>
    <row r="41" spans="1:107" hidden="1">
      <c r="A41" t="str">
        <f t="array" ref="A41">IFERROR(INDEX($DB$5:$DC$75,$DA41,COLUMN(A$5:A41)),"")</f>
        <v/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4"/>
      <c r="CV41" s="34"/>
      <c r="CW41" s="34"/>
      <c r="CX41" s="34"/>
      <c r="CY41" s="22">
        <f xml:space="preserve"> ROWS($DB$5:DB41)</f>
        <v>37</v>
      </c>
      <c r="CZ41" s="22">
        <f t="shared" si="1"/>
        <v>37</v>
      </c>
      <c r="DA41" s="22" t="str">
        <f t="shared" si="6"/>
        <v/>
      </c>
      <c r="DB41" s="22" t="s">
        <v>8</v>
      </c>
      <c r="DC41" s="22" t="s">
        <v>200</v>
      </c>
    </row>
    <row r="42" spans="1:107" hidden="1">
      <c r="A42" t="str">
        <f t="array" ref="A42">IFERROR(INDEX($DB$5:$DC$75,$DA42,COLUMN(A$5:A42)),"")</f>
        <v/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4"/>
      <c r="CV42" s="34"/>
      <c r="CW42" s="34"/>
      <c r="CX42" s="34"/>
      <c r="CY42" s="22">
        <f xml:space="preserve"> ROWS($DB$5:DB42)</f>
        <v>38</v>
      </c>
      <c r="CZ42" s="22">
        <f t="shared" si="1"/>
        <v>38</v>
      </c>
      <c r="DA42" s="22" t="str">
        <f t="shared" si="6"/>
        <v/>
      </c>
      <c r="DB42" s="22" t="s">
        <v>8</v>
      </c>
      <c r="DC42" s="22" t="s">
        <v>201</v>
      </c>
    </row>
    <row r="43" spans="1:107" hidden="1">
      <c r="A43" t="str">
        <f t="array" ref="A43">IFERROR(INDEX($DB$5:$DC$75,$DA43,COLUMN(A$5:A43)),"")</f>
        <v/>
      </c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4"/>
      <c r="CV43" s="34"/>
      <c r="CW43" s="34"/>
      <c r="CX43" s="34"/>
      <c r="CY43" s="22">
        <f xml:space="preserve"> ROWS($DB$5:DB43)</f>
        <v>39</v>
      </c>
      <c r="CZ43" s="22">
        <f t="shared" si="1"/>
        <v>39</v>
      </c>
      <c r="DA43" s="22" t="str">
        <f t="shared" si="6"/>
        <v/>
      </c>
      <c r="DB43" s="22" t="s">
        <v>8</v>
      </c>
      <c r="DC43" s="22" t="s">
        <v>202</v>
      </c>
    </row>
    <row r="44" spans="1:107" hidden="1">
      <c r="A44" t="str">
        <f t="array" ref="A44">IFERROR(INDEX($DB$5:$DC$75,$DA44,COLUMN(A$5:A44)),"")</f>
        <v/>
      </c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4"/>
      <c r="CV44" s="34"/>
      <c r="CW44" s="34"/>
      <c r="CX44" s="34"/>
      <c r="CY44" s="22">
        <f xml:space="preserve"> ROWS($DB$5:DB44)</f>
        <v>40</v>
      </c>
      <c r="CZ44" s="22">
        <f t="shared" si="1"/>
        <v>40</v>
      </c>
      <c r="DA44" s="22" t="str">
        <f t="shared" si="6"/>
        <v/>
      </c>
      <c r="DB44" s="22" t="s">
        <v>8</v>
      </c>
      <c r="DC44" s="22" t="s">
        <v>233</v>
      </c>
    </row>
    <row r="45" spans="1:107" hidden="1">
      <c r="A45" t="str">
        <f t="array" ref="A45">IFERROR(INDEX($DB$5:$DC$75,$DA45,COLUMN(A$5:A45)),"")</f>
        <v/>
      </c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4"/>
      <c r="CV45" s="34"/>
      <c r="CW45" s="34"/>
      <c r="CX45" s="34"/>
      <c r="CY45" s="22">
        <f xml:space="preserve"> ROWS($DB$5:DB45)</f>
        <v>41</v>
      </c>
      <c r="CZ45" s="22">
        <f t="shared" si="1"/>
        <v>41</v>
      </c>
      <c r="DA45" s="22" t="str">
        <f t="shared" si="6"/>
        <v/>
      </c>
      <c r="DB45" s="22" t="s">
        <v>8</v>
      </c>
      <c r="DC45" s="22" t="s">
        <v>204</v>
      </c>
    </row>
    <row r="46" spans="1:107" hidden="1">
      <c r="A46" t="str">
        <f t="array" ref="A46">IFERROR(INDEX($DB$5:$DC$75,$DA46,COLUMN(A$5:A46)),"")</f>
        <v/>
      </c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4"/>
      <c r="CV46" s="34"/>
      <c r="CW46" s="34"/>
      <c r="CX46" s="34"/>
      <c r="CY46" s="22">
        <f xml:space="preserve"> ROWS($DB$5:DB46)</f>
        <v>42</v>
      </c>
      <c r="CZ46" s="22">
        <f t="shared" si="1"/>
        <v>42</v>
      </c>
      <c r="DA46" s="22" t="str">
        <f t="shared" si="6"/>
        <v/>
      </c>
      <c r="DB46" s="22" t="s">
        <v>8</v>
      </c>
      <c r="DC46" s="22" t="s">
        <v>206</v>
      </c>
    </row>
    <row r="47" spans="1:107" hidden="1">
      <c r="A47" t="str">
        <f t="array" ref="A47">IFERROR(INDEX($DB$5:$DC$75,$DA47,COLUMN(A$5:A47)),"")</f>
        <v/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4"/>
      <c r="CV47" s="34"/>
      <c r="CW47" s="34"/>
      <c r="CX47" s="34"/>
      <c r="CY47" s="22">
        <f xml:space="preserve"> ROWS($DB$5:DB47)</f>
        <v>43</v>
      </c>
      <c r="CZ47" s="22">
        <f t="shared" si="1"/>
        <v>43</v>
      </c>
      <c r="DA47" s="22" t="str">
        <f t="shared" si="6"/>
        <v/>
      </c>
      <c r="DB47" s="22" t="s">
        <v>8</v>
      </c>
      <c r="DC47" s="22" t="s">
        <v>207</v>
      </c>
    </row>
    <row r="48" spans="1:107" hidden="1">
      <c r="A48" t="str">
        <f t="array" ref="A48">IFERROR(INDEX($DB$5:$DC$75,$DA48,COLUMN(A$5:A48)),"")</f>
        <v/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4"/>
      <c r="CV48" s="34"/>
      <c r="CW48" s="34"/>
      <c r="CX48" s="34"/>
      <c r="CY48" s="22">
        <f xml:space="preserve"> ROWS($DB$5:DB48)</f>
        <v>44</v>
      </c>
      <c r="CZ48" s="22">
        <f t="shared" si="1"/>
        <v>44</v>
      </c>
      <c r="DA48" s="22" t="str">
        <f t="shared" si="6"/>
        <v/>
      </c>
      <c r="DB48" s="22" t="s">
        <v>8</v>
      </c>
      <c r="DC48" s="22" t="s">
        <v>208</v>
      </c>
    </row>
    <row r="49" spans="1:107" hidden="1">
      <c r="A49" t="str">
        <f t="array" ref="A49">IFERROR(INDEX($DB$5:$DC$75,$DA49,COLUMN(A$5:A49)),"")</f>
        <v/>
      </c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4"/>
      <c r="CV49" s="34"/>
      <c r="CW49" s="34"/>
      <c r="CX49" s="34"/>
      <c r="CY49" s="22">
        <f xml:space="preserve"> ROWS($DB$5:DB49)</f>
        <v>45</v>
      </c>
      <c r="CZ49" s="22">
        <f t="shared" si="1"/>
        <v>45</v>
      </c>
      <c r="DA49" s="22" t="str">
        <f t="shared" si="6"/>
        <v/>
      </c>
      <c r="DB49" s="22" t="s">
        <v>8</v>
      </c>
      <c r="DC49" s="22" t="s">
        <v>209</v>
      </c>
    </row>
    <row r="50" spans="1:107" hidden="1">
      <c r="A50" t="str">
        <f t="array" ref="A50">IFERROR(INDEX($DB$5:$DC$75,$DA50,COLUMN(A$5:A50)),"")</f>
        <v/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4"/>
      <c r="CV50" s="34"/>
      <c r="CW50" s="34"/>
      <c r="CX50" s="34"/>
      <c r="CY50" s="22">
        <f xml:space="preserve"> ROWS($DB$5:DB50)</f>
        <v>46</v>
      </c>
      <c r="CZ50" s="22">
        <f t="shared" si="1"/>
        <v>46</v>
      </c>
      <c r="DA50" s="22" t="str">
        <f t="shared" si="6"/>
        <v/>
      </c>
      <c r="DB50" s="22" t="s">
        <v>8</v>
      </c>
      <c r="DC50" s="22" t="s">
        <v>211</v>
      </c>
    </row>
    <row r="51" spans="1:107" hidden="1">
      <c r="A51" t="str">
        <f t="array" ref="A51">IFERROR(INDEX($DB$5:$DC$75,$DA51,COLUMN(A$5:A51)),"")</f>
        <v/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4"/>
      <c r="CV51" s="34"/>
      <c r="CW51" s="34"/>
      <c r="CX51" s="34"/>
      <c r="CY51" s="22">
        <f xml:space="preserve"> ROWS($DB$5:DB51)</f>
        <v>47</v>
      </c>
      <c r="CZ51" s="22">
        <f t="shared" si="1"/>
        <v>47</v>
      </c>
      <c r="DA51" s="22" t="str">
        <f t="shared" si="6"/>
        <v/>
      </c>
      <c r="DB51" s="22" t="s">
        <v>8</v>
      </c>
      <c r="DC51" s="22" t="s">
        <v>212</v>
      </c>
    </row>
    <row r="52" spans="1:107" hidden="1">
      <c r="A52" t="str">
        <f t="array" ref="A52">IFERROR(INDEX($DB$5:$DC$75,$DA52,COLUMN(A$5:A52)),"")</f>
        <v/>
      </c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4"/>
      <c r="CV52" s="34"/>
      <c r="CW52" s="34"/>
      <c r="CX52" s="34"/>
      <c r="CY52" s="22">
        <f xml:space="preserve"> ROWS($DB$5:DB52)</f>
        <v>48</v>
      </c>
      <c r="CZ52" s="22">
        <f t="shared" si="1"/>
        <v>48</v>
      </c>
      <c r="DA52" s="22" t="str">
        <f t="shared" si="6"/>
        <v/>
      </c>
      <c r="DB52" s="22" t="s">
        <v>8</v>
      </c>
      <c r="DC52" s="22" t="s">
        <v>213</v>
      </c>
    </row>
    <row r="53" spans="1:107" hidden="1">
      <c r="A53" t="str">
        <f t="array" ref="A53">IFERROR(INDEX($DB$5:$DC$75,$DA53,COLUMN(A$5:A53)),"")</f>
        <v/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4"/>
      <c r="CV53" s="34"/>
      <c r="CW53" s="34"/>
      <c r="CX53" s="34"/>
      <c r="CY53" s="22">
        <f xml:space="preserve"> ROWS($DB$5:DB53)</f>
        <v>49</v>
      </c>
      <c r="CZ53" s="22">
        <f t="shared" si="1"/>
        <v>49</v>
      </c>
      <c r="DA53" s="22" t="str">
        <f t="shared" si="6"/>
        <v/>
      </c>
      <c r="DB53" s="22" t="s">
        <v>8</v>
      </c>
      <c r="DC53" s="22" t="s">
        <v>214</v>
      </c>
    </row>
    <row r="54" spans="1:107" hidden="1">
      <c r="A54" t="str">
        <f t="array" ref="A54">IFERROR(INDEX($DB$5:$DC$75,$DA54,COLUMN(A$5:A54)),"")</f>
        <v/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4"/>
      <c r="CV54" s="34"/>
      <c r="CW54" s="34"/>
      <c r="CX54" s="34"/>
      <c r="CY54" s="22">
        <f xml:space="preserve"> ROWS($DB$5:DB54)</f>
        <v>50</v>
      </c>
      <c r="CZ54" s="22">
        <f t="shared" si="1"/>
        <v>50</v>
      </c>
      <c r="DA54" s="22" t="str">
        <f t="shared" si="6"/>
        <v/>
      </c>
      <c r="DB54" s="22" t="s">
        <v>8</v>
      </c>
      <c r="DC54" s="22" t="s">
        <v>215</v>
      </c>
    </row>
    <row r="55" spans="1:107" hidden="1">
      <c r="A55" t="str">
        <f t="array" ref="A55">IFERROR(INDEX($DB$5:$DC$75,$DA55,COLUMN(A$5:A55)),"")</f>
        <v/>
      </c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4"/>
      <c r="CV55" s="34"/>
      <c r="CW55" s="34"/>
      <c r="CX55" s="34"/>
      <c r="CY55" s="22">
        <f xml:space="preserve"> ROWS($DB$5:DB55)</f>
        <v>51</v>
      </c>
      <c r="CZ55" s="22">
        <f t="shared" si="1"/>
        <v>51</v>
      </c>
      <c r="DA55" s="22" t="str">
        <f t="shared" si="6"/>
        <v/>
      </c>
      <c r="DB55" s="22" t="s">
        <v>8</v>
      </c>
      <c r="DC55" s="22" t="s">
        <v>216</v>
      </c>
    </row>
    <row r="56" spans="1:107" hidden="1">
      <c r="A56" t="str">
        <f t="array" ref="A56">IFERROR(INDEX($DB$5:$DC$75,$DA56,COLUMN(A$5:A56)),"")</f>
        <v/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4"/>
      <c r="CV56" s="34"/>
      <c r="CW56" s="34"/>
      <c r="CX56" s="34"/>
      <c r="CY56" s="22">
        <f xml:space="preserve"> ROWS($DB$5:DB56)</f>
        <v>52</v>
      </c>
      <c r="CZ56" s="22">
        <f t="shared" si="1"/>
        <v>52</v>
      </c>
      <c r="DA56" s="22" t="str">
        <f t="shared" si="6"/>
        <v/>
      </c>
      <c r="DB56" s="22" t="s">
        <v>8</v>
      </c>
      <c r="DC56" s="22" t="s">
        <v>218</v>
      </c>
    </row>
    <row r="57" spans="1:107" hidden="1">
      <c r="A57" t="str">
        <f t="array" ref="A57">IFERROR(INDEX($DB$5:$DC$75,$DA57,COLUMN(A$5:A57)),"")</f>
        <v/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4"/>
      <c r="CV57" s="34"/>
      <c r="CW57" s="34"/>
      <c r="CX57" s="34"/>
      <c r="CY57" s="22">
        <f xml:space="preserve"> ROWS($DB$5:DB57)</f>
        <v>53</v>
      </c>
      <c r="CZ57" s="22">
        <f t="shared" si="1"/>
        <v>53</v>
      </c>
      <c r="DA57" s="22" t="str">
        <f t="shared" si="6"/>
        <v/>
      </c>
      <c r="DB57" s="22" t="s">
        <v>8</v>
      </c>
      <c r="DC57" s="22" t="s">
        <v>219</v>
      </c>
    </row>
    <row r="58" spans="1:107" hidden="1">
      <c r="A58" t="str">
        <f t="array" ref="A58">IFERROR(INDEX($DB$5:$DC$75,$DA58,COLUMN(A$5:A58)),"")</f>
        <v/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4"/>
      <c r="CV58" s="34"/>
      <c r="CW58" s="34"/>
      <c r="CX58" s="34"/>
      <c r="CY58" s="22">
        <f xml:space="preserve"> ROWS($DB$5:DB58)</f>
        <v>54</v>
      </c>
      <c r="CZ58" s="22">
        <f t="shared" si="1"/>
        <v>54</v>
      </c>
      <c r="DA58" s="22" t="str">
        <f t="shared" si="6"/>
        <v/>
      </c>
      <c r="DB58" s="22" t="s">
        <v>8</v>
      </c>
      <c r="DC58" s="22" t="s">
        <v>220</v>
      </c>
    </row>
    <row r="59" spans="1:107" hidden="1">
      <c r="A59" t="str">
        <f t="array" ref="A59">IFERROR(INDEX($DB$5:$DC$75,$DA59,COLUMN(A$5:A59)),"")</f>
        <v/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4"/>
      <c r="CV59" s="34"/>
      <c r="CW59" s="34"/>
      <c r="CX59" s="34"/>
      <c r="CY59" s="22">
        <f xml:space="preserve"> ROWS($DB$5:DB59)</f>
        <v>55</v>
      </c>
      <c r="CZ59" s="22">
        <f t="shared" si="1"/>
        <v>55</v>
      </c>
      <c r="DA59" s="22" t="str">
        <f t="shared" si="6"/>
        <v/>
      </c>
      <c r="DB59" s="22" t="s">
        <v>8</v>
      </c>
      <c r="DC59" s="22" t="s">
        <v>221</v>
      </c>
    </row>
    <row r="60" spans="1:107" hidden="1">
      <c r="A60" t="str">
        <f t="array" ref="A60">IFERROR(INDEX($DB$5:$DC$75,$DA60,COLUMN(A$5:A60)),"")</f>
        <v>Comité Olímpico/Paralímpico Nacional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4"/>
      <c r="CV60" s="34"/>
      <c r="CW60" s="34"/>
      <c r="CX60" s="34"/>
      <c r="CY60" s="22"/>
      <c r="CZ60" s="22"/>
      <c r="DA60" s="22"/>
      <c r="DB60" s="22"/>
      <c r="DC60" s="22"/>
    </row>
    <row r="61" spans="1:107" hidden="1">
      <c r="A61" t="str">
        <f t="array" ref="A61">IFERROR(INDEX($DB$5:$DC$75,$DA61,COLUMN(A$5:A61)),"")</f>
        <v>Comité Olímpico/Paralímpico Nacional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4"/>
      <c r="CV61" s="34"/>
      <c r="CW61" s="34"/>
      <c r="CX61" s="34"/>
      <c r="CY61" s="22"/>
      <c r="CZ61" s="22"/>
      <c r="DA61" s="22"/>
      <c r="DB61" s="22"/>
      <c r="DC61" s="22"/>
    </row>
    <row r="62" spans="1:107" hidden="1">
      <c r="A62" t="str">
        <f t="array" ref="A62">IFERROR(INDEX($DB$5:$DC$75,$DA62,COLUMN(A$5:A62)),"")</f>
        <v>Comité Olímpico/Paralímpico Nacional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4"/>
      <c r="CV62" s="34"/>
      <c r="CW62" s="34"/>
      <c r="CX62" s="34"/>
      <c r="CY62" s="22"/>
      <c r="CZ62" s="22"/>
      <c r="DA62" s="22"/>
      <c r="DB62" s="22"/>
      <c r="DC62" s="22"/>
    </row>
    <row r="63" spans="1:107" hidden="1">
      <c r="A63" t="str">
        <f t="array" ref="A63">IFERROR(INDEX($DB$5:$DC$75,$DA63,COLUMN(A$5:A63)),"")</f>
        <v>Comité Olímpico/Paralímpico Nacional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4"/>
      <c r="CV63" s="34"/>
      <c r="CW63" s="34"/>
      <c r="CX63" s="34"/>
      <c r="CY63" s="22"/>
      <c r="CZ63" s="22"/>
      <c r="DA63" s="22"/>
      <c r="DB63" s="22"/>
      <c r="DC63" s="22"/>
    </row>
    <row r="64" spans="1:107" hidden="1">
      <c r="A64" t="str">
        <f t="array" ref="A64">IFERROR(INDEX($DB$5:$DC$75,$DA64,COLUMN(A$5:A64)),"")</f>
        <v>Comité Olímpico/Paralímpico Nacional</v>
      </c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4"/>
      <c r="CV64" s="34"/>
      <c r="CW64" s="34"/>
      <c r="CX64" s="34"/>
      <c r="CY64" s="22"/>
      <c r="CZ64" s="22"/>
      <c r="DA64" s="22"/>
      <c r="DB64" s="22"/>
      <c r="DC64" s="22"/>
    </row>
    <row r="65" spans="1:107" hidden="1">
      <c r="A65" t="str">
        <f t="array" ref="A65">IFERROR(INDEX($DB$5:$DC$75,$DA65,COLUMN(A$5:A65)),"")</f>
        <v>Comité Olímpico/Paralímpico Nacional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4"/>
      <c r="CV65" s="34"/>
      <c r="CW65" s="34"/>
      <c r="CX65" s="34"/>
      <c r="CY65" s="22"/>
      <c r="CZ65" s="22"/>
      <c r="DA65" s="22"/>
      <c r="DB65" s="22"/>
      <c r="DC65" s="22"/>
    </row>
    <row r="66" spans="1:107" hidden="1">
      <c r="A66" t="str">
        <f t="array" ref="A66">IFERROR(INDEX($DB$5:$DC$75,$DA66,COLUMN(A$5:A66)),"")</f>
        <v>Comité Olímpico/Paralímpico Nacional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4"/>
      <c r="CV66" s="34"/>
      <c r="CW66" s="34"/>
      <c r="CX66" s="34"/>
      <c r="CY66" s="22"/>
      <c r="CZ66" s="22"/>
      <c r="DA66" s="22"/>
      <c r="DB66" s="22"/>
      <c r="DC66" s="22"/>
    </row>
    <row r="67" spans="1:107" hidden="1">
      <c r="A67" t="str">
        <f t="array" ref="A67">IFERROR(INDEX($DB$5:$DC$75,$DA67,COLUMN(A$5:A67)),"")</f>
        <v>Comité Olímpico/Paralímpico Nacional</v>
      </c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4"/>
      <c r="CV67" s="34"/>
      <c r="CW67" s="34"/>
      <c r="CX67" s="34"/>
      <c r="CY67" s="22"/>
      <c r="CZ67" s="22"/>
      <c r="DA67" s="22"/>
      <c r="DB67" s="22"/>
      <c r="DC67" s="22"/>
    </row>
    <row r="68" spans="1:107" hidden="1">
      <c r="A68" t="str">
        <f t="array" ref="A68">IFERROR(INDEX($DB$5:$DC$75,$DA68,COLUMN(A$5:A68)),"")</f>
        <v>Comité Olímpico/Paralímpico Nacional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4"/>
      <c r="CV68" s="34"/>
      <c r="CW68" s="34"/>
      <c r="CX68" s="34"/>
      <c r="CY68" s="22"/>
      <c r="CZ68" s="22"/>
      <c r="DA68" s="22"/>
      <c r="DB68" s="22"/>
      <c r="DC68" s="22"/>
    </row>
    <row r="69" spans="1:107" hidden="1">
      <c r="A69" t="str">
        <f t="array" ref="A69">IFERROR(INDEX($DB$5:$DC$75,$DA69,COLUMN(A$5:A69)),"")</f>
        <v>Comité Olímpico/Paralímpico Nacional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4"/>
      <c r="CV69" s="34"/>
      <c r="CW69" s="34"/>
      <c r="CX69" s="34"/>
      <c r="CY69" s="22"/>
      <c r="CZ69" s="22"/>
      <c r="DA69" s="22"/>
      <c r="DB69" s="22"/>
      <c r="DC69" s="22"/>
    </row>
    <row r="70" spans="1:107" hidden="1">
      <c r="A70" t="str">
        <f t="array" ref="A70">IFERROR(INDEX($DB$5:$DC$75,$DA70,COLUMN(A$5:A70)),"")</f>
        <v>Comité Olímpico/Paralímpico Nacional</v>
      </c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4"/>
      <c r="CV70" s="34"/>
      <c r="CW70" s="34"/>
      <c r="CX70" s="34"/>
      <c r="CY70" s="22"/>
      <c r="CZ70" s="22"/>
      <c r="DA70" s="22"/>
      <c r="DB70" s="22"/>
      <c r="DC70" s="22"/>
    </row>
    <row r="71" spans="1:107" hidden="1">
      <c r="A71" t="str">
        <f t="array" ref="A71">IFERROR(INDEX($DB$5:$DC$75,$DA71,COLUMN(A$5:A71)),"")</f>
        <v>Comité Olímpico/Paralímpico Nacional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4"/>
      <c r="CV71" s="34"/>
      <c r="CW71" s="34"/>
      <c r="CX71" s="34"/>
      <c r="CY71" s="22"/>
      <c r="CZ71" s="22"/>
      <c r="DA71" s="22"/>
      <c r="DB71" s="22"/>
      <c r="DC71" s="22"/>
    </row>
    <row r="72" spans="1:107" hidden="1">
      <c r="A72" t="str">
        <f t="array" ref="A72">IFERROR(INDEX($DB$5:$DC$75,$DA72,COLUMN(A$5:A72)),"")</f>
        <v>Comité Olímpico/Paralímpico Nacional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4"/>
      <c r="CV72" s="34"/>
      <c r="CW72" s="34"/>
      <c r="CX72" s="34"/>
      <c r="CY72" s="22"/>
      <c r="CZ72" s="22"/>
      <c r="DA72" s="22"/>
      <c r="DB72" s="22"/>
      <c r="DC72" s="22"/>
    </row>
    <row r="73" spans="1:107" hidden="1">
      <c r="A73" t="str">
        <f t="array" ref="A73">IFERROR(INDEX($DB$5:$DC$75,$DA73,COLUMN(A$5:A73)),"")</f>
        <v>Comité Olímpico/Paralímpico Nacional</v>
      </c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4"/>
      <c r="CV73" s="34"/>
      <c r="CW73" s="34"/>
      <c r="CX73" s="34"/>
      <c r="CY73" s="22"/>
      <c r="CZ73" s="22"/>
      <c r="DA73" s="22"/>
      <c r="DB73" s="22"/>
      <c r="DC73" s="22"/>
    </row>
    <row r="74" spans="1:107" hidden="1">
      <c r="A74" t="str">
        <f t="array" ref="A74">IFERROR(INDEX($DB$5:$DC$75,$DA74,COLUMN(A$5:A74)),"")</f>
        <v>Comité Olímpico/Paralímpico Nacional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4"/>
      <c r="CV74" s="34"/>
      <c r="CW74" s="34"/>
      <c r="CX74" s="34"/>
      <c r="CY74" s="22"/>
      <c r="CZ74" s="22"/>
      <c r="DA74" s="22"/>
      <c r="DB74" s="22"/>
      <c r="DC74" s="22"/>
    </row>
    <row r="75" spans="1:107" hidden="1">
      <c r="A75" t="str">
        <f t="array" ref="A75">IFERROR(INDEX($DB$5:$DC$75,$DA75,COLUMN(A$5:A75)),"")</f>
        <v>Comité Olímpico/Paralímpico Nacional</v>
      </c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4"/>
      <c r="CV75" s="34"/>
      <c r="CW75" s="34"/>
      <c r="CX75" s="34"/>
      <c r="CY75" s="22"/>
      <c r="CZ75" s="22"/>
      <c r="DA75" s="22"/>
      <c r="DB75" s="22"/>
      <c r="DC75" s="22"/>
    </row>
    <row r="76" spans="1:107" hidden="1">
      <c r="A76" t="str">
        <f t="array" ref="A76">IFERROR(INDEX($DB$5:$DC$75,$DA76,COLUMN(A$5:A76)),"")</f>
        <v>Comité Olímpico/Paralímpico Nacional</v>
      </c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4"/>
      <c r="CV76" s="34"/>
      <c r="CW76" s="34"/>
      <c r="CX76" s="34"/>
    </row>
    <row r="77" spans="1:107" hidden="1">
      <c r="A77" t="str">
        <f t="array" ref="A77">IFERROR(INDEX($DB$5:$DC$75,$DA77,COLUMN(A$5:A77)),"")</f>
        <v>Comité Olímpico/Paralímpico Nacional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4"/>
      <c r="CV77" s="34"/>
      <c r="CW77" s="34"/>
      <c r="CX77" s="34"/>
    </row>
    <row r="78" spans="1:107" hidden="1">
      <c r="A78" t="str">
        <f t="array" ref="A78">IFERROR(INDEX($DB$5:$DC$75,$DA78,COLUMN(A$5:A78)),"")</f>
        <v>Comité Olímpico/Paralímpico Nacional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4"/>
      <c r="CV78" s="34"/>
      <c r="CW78" s="34"/>
      <c r="CX78" s="34"/>
    </row>
    <row r="79" spans="1:107" hidden="1">
      <c r="A79" t="str">
        <f t="array" ref="A79">IFERROR(INDEX($DB$5:$DC$75,$DA79,COLUMN(A$5:A79)),"")</f>
        <v>Comité Olímpico/Paralímpico Nacional</v>
      </c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4"/>
      <c r="CV79" s="34"/>
      <c r="CW79" s="34"/>
      <c r="CX79" s="34"/>
    </row>
    <row r="80" spans="1:107" hidden="1">
      <c r="A80" t="str">
        <f t="array" ref="A80">IFERROR(INDEX($DB$5:$DC$75,$DA80,COLUMN(A$5:A80)),"")</f>
        <v>Comité Olímpico/Paralímpico Nacional</v>
      </c>
      <c r="CU80" s="34"/>
      <c r="CV80" s="34"/>
      <c r="CW80" s="34"/>
      <c r="CX80" s="34"/>
    </row>
    <row r="81" spans="1:1" hidden="1">
      <c r="A81" t="str">
        <f t="array" ref="A81">IFERROR(INDEX($DB$5:$DC$75,$DA81,COLUMN(A$5:A81)),"")</f>
        <v>Comité Olímpico/Paralímpico Nacional</v>
      </c>
    </row>
    <row r="82" spans="1:1" hidden="1">
      <c r="A82" t="str">
        <f t="array" ref="A82">IFERROR(INDEX($DB$5:$DC$75,$DA82,COLUMN(A$5:A82)),"")</f>
        <v>Comité Olímpico/Paralímpico Nacional</v>
      </c>
    </row>
    <row r="83" spans="1:1" hidden="1">
      <c r="A83" t="str">
        <f t="array" ref="A83">IFERROR(INDEX($DB$5:$DC$75,$DA83,COLUMN(A$5:A83)),"")</f>
        <v>Comité Olímpico/Paralímpico Nacional</v>
      </c>
    </row>
    <row r="84" spans="1:1" hidden="1">
      <c r="A84" t="str">
        <f t="array" ref="A84">IFERROR(INDEX($DB$5:$DC$75,$DA84,COLUMN(A$5:A84)),"")</f>
        <v>Comité Olímpico/Paralímpico Nacional</v>
      </c>
    </row>
    <row r="85" spans="1:1" hidden="1">
      <c r="A85" t="str">
        <f t="array" ref="A85">IFERROR(INDEX($DB$5:$DC$75,$DA85,COLUMN(A$5:A85)),"")</f>
        <v>Comité Olímpico/Paralímpico Nacional</v>
      </c>
    </row>
    <row r="86" spans="1:1" hidden="1">
      <c r="A86" t="str">
        <f t="array" ref="A86">IFERROR(INDEX($DB$5:$DC$75,$DA86,COLUMN(A$5:A86)),"")</f>
        <v>Comité Olímpico/Paralímpico Nacional</v>
      </c>
    </row>
    <row r="87" spans="1:1" hidden="1">
      <c r="A87" t="str">
        <f t="array" ref="A87">IFERROR(INDEX($DB$5:$DC$75,$DA87,COLUMN(A$5:A87)),"")</f>
        <v>Comité Olímpico/Paralímpico Nacional</v>
      </c>
    </row>
    <row r="88" spans="1:1" hidden="1">
      <c r="A88" t="str">
        <f t="array" ref="A88">IFERROR(INDEX($DB$5:$DC$75,$DA88,COLUMN(A$5:A88)),"")</f>
        <v>Comité Olímpico/Paralímpico Nacional</v>
      </c>
    </row>
    <row r="89" spans="1:1" hidden="1">
      <c r="A89" t="str">
        <f t="array" ref="A89">IFERROR(INDEX($DB$5:$DC$75,$DA89,COLUMN(A$5:A89)),"")</f>
        <v>Comité Olímpico/Paralímpico Nacional</v>
      </c>
    </row>
    <row r="90" spans="1:1" hidden="1">
      <c r="A90" t="str">
        <f t="array" ref="A90">IFERROR(INDEX($DB$5:$DC$75,$DA90,COLUMN(A$5:A90)),"")</f>
        <v>Comité Olímpico/Paralímpico Nacional</v>
      </c>
    </row>
    <row r="91" spans="1:1" hidden="1">
      <c r="A91" t="str">
        <f t="array" ref="A91">IFERROR(INDEX($DB$5:$DC$75,$DA91,COLUMN(A$5:A91)),"")</f>
        <v>Comité Olímpico/Paralímpico Nacional</v>
      </c>
    </row>
    <row r="92" spans="1:1" hidden="1">
      <c r="A92" t="str">
        <f t="array" ref="A92">IFERROR(INDEX($DB$5:$DC$75,$DA92,COLUMN(A$5:A92)),"")</f>
        <v>Comité Olímpico/Paralímpico Nacional</v>
      </c>
    </row>
    <row r="93" spans="1:1" hidden="1">
      <c r="A93" t="str">
        <f t="array" ref="A93">IFERROR(INDEX($DB$5:$DC$75,$DA93,COLUMN(A$5:A93)),"")</f>
        <v>Comité Olímpico/Paralímpico Nacional</v>
      </c>
    </row>
    <row r="94" spans="1:1" hidden="1">
      <c r="A94" t="str">
        <f t="array" ref="A94">IFERROR(INDEX($DB$5:$DC$75,$DA94,COLUMN(A$5:A94)),"")</f>
        <v>Comité Olímpico/Paralímpico Nacional</v>
      </c>
    </row>
    <row r="95" spans="1:1" hidden="1">
      <c r="A95" t="str">
        <f t="array" ref="A95">IFERROR(INDEX($DB$5:$DC$75,$DA95,COLUMN(A$5:A95)),"")</f>
        <v>Comité Olímpico/Paralímpico Nacional</v>
      </c>
    </row>
    <row r="96" spans="1:1" hidden="1">
      <c r="A96" t="str">
        <f t="array" ref="A96">IFERROR(INDEX($DB$5:$DC$75,$DA96,COLUMN(A$5:A96)),"")</f>
        <v>Comité Olímpico/Paralímpico Nacional</v>
      </c>
    </row>
    <row r="97" spans="1:1" hidden="1">
      <c r="A97" t="str">
        <f t="array" ref="A97">IFERROR(INDEX($DB$5:$DC$75,$DA97,COLUMN(A$5:A97)),"")</f>
        <v>Comité Olímpico/Paralímpico Nacional</v>
      </c>
    </row>
    <row r="98" spans="1:1" hidden="1">
      <c r="A98" t="str">
        <f t="array" ref="A98">IFERROR(INDEX($DB$5:$DC$75,$DA98,COLUMN(A$5:A98)),"")</f>
        <v>Comité Olímpico/Paralímpico Nacional</v>
      </c>
    </row>
    <row r="99" spans="1:1" hidden="1">
      <c r="A99" t="str">
        <f t="array" ref="A99">IFERROR(INDEX($DB$5:$DC$75,$DA99,COLUMN(A$5:A99)),"")</f>
        <v>Comité Olímpico/Paralímpico Nacional</v>
      </c>
    </row>
    <row r="100" spans="1:1" hidden="1">
      <c r="A100" t="str">
        <f t="array" ref="A100">IFERROR(INDEX($DB$5:$DC$75,$DA100,COLUMN(A$5:A100)),"")</f>
        <v>Comité Olímpico/Paralímpico Nacional</v>
      </c>
    </row>
    <row r="101" spans="1:1" hidden="1">
      <c r="A101" t="str">
        <f t="array" ref="A101">IFERROR(INDEX($DB$5:$DC$75,$DA101,COLUMN(A$5:A101)),"")</f>
        <v>Comité Olímpico/Paralímpico Nacional</v>
      </c>
    </row>
    <row r="102" spans="1:1" hidden="1">
      <c r="A102" t="str">
        <f t="array" ref="A102">IFERROR(INDEX($DB$5:$DC$75,$DA102,COLUMN(A$5:A102)),"")</f>
        <v>Comité Olímpico/Paralímpico Nacional</v>
      </c>
    </row>
    <row r="103" spans="1:1" hidden="1">
      <c r="A103" t="str">
        <f t="array" ref="A103">IFERROR(INDEX($DB$5:$DC$75,$DA103,COLUMN(A$5:A103)),"")</f>
        <v>Comité Olímpico/Paralímpico Nacional</v>
      </c>
    </row>
    <row r="104" spans="1:1" hidden="1">
      <c r="A104" t="str">
        <f t="array" ref="A104">IFERROR(INDEX($DB$5:$DC$75,$DA104,COLUMN(A$5:A104)),"")</f>
        <v>Comité Olímpico/Paralímpico Nacional</v>
      </c>
    </row>
    <row r="105" spans="1:1" hidden="1">
      <c r="A105" t="str">
        <f t="array" ref="A105">IFERROR(INDEX($DB$5:$DC$75,$DA105,COLUMN(A$5:A105)),"")</f>
        <v>Comité Olímpico/Paralímpico Nacional</v>
      </c>
    </row>
    <row r="106" spans="1:1" hidden="1">
      <c r="A106" t="str">
        <f t="array" ref="A106">IFERROR(INDEX($DB$5:$DC$75,$DA106,COLUMN(A$5:A106)),"")</f>
        <v>Comité Olímpico/Paralímpico Nacional</v>
      </c>
    </row>
    <row r="107" spans="1:1" hidden="1">
      <c r="A107" t="str">
        <f t="array" ref="A107">IFERROR(INDEX($DB$5:$DC$75,$DA107,COLUMN(A$5:A107)),"")</f>
        <v>Comité Olímpico/Paralímpico Nacional</v>
      </c>
    </row>
    <row r="108" spans="1:1" hidden="1">
      <c r="A108" t="str">
        <f t="array" ref="A108">IFERROR(INDEX($DB$5:$DC$75,$DA108,COLUMN(A$5:A108)),"")</f>
        <v>Comité Olímpico/Paralímpico Nacional</v>
      </c>
    </row>
    <row r="109" spans="1:1" hidden="1">
      <c r="A109" t="str">
        <f t="array" ref="A109">IFERROR(INDEX($DB$5:$DC$75,$DA109,COLUMN(A$5:A109)),"")</f>
        <v>Comité Olímpico/Paralímpico Nacional</v>
      </c>
    </row>
    <row r="110" spans="1:1" hidden="1">
      <c r="A110" t="str">
        <f t="array" ref="A110">IFERROR(INDEX($DB$5:$DC$75,$DA110,COLUMN(A$5:A110)),"")</f>
        <v>Comité Olímpico/Paralímpico Nacional</v>
      </c>
    </row>
    <row r="111" spans="1:1" hidden="1">
      <c r="A111" t="str">
        <f t="array" ref="A111">IFERROR(INDEX($DB$5:$DC$75,$DA111,COLUMN(A$5:A111)),"")</f>
        <v>Comité Olímpico/Paralímpico Nacional</v>
      </c>
    </row>
    <row r="112" spans="1:1" hidden="1">
      <c r="A112" t="str">
        <f t="array" ref="A112">IFERROR(INDEX($DB$5:$DC$75,$DA112,COLUMN(A$5:A112)),"")</f>
        <v>Comité Olímpico/Paralímpico Nacional</v>
      </c>
    </row>
    <row r="113" spans="1:1" hidden="1">
      <c r="A113" t="str">
        <f t="array" ref="A113">IFERROR(INDEX($DB$5:$DC$75,$DA113,COLUMN(A$5:A113)),"")</f>
        <v>Comité Olímpico/Paralímpico Nacional</v>
      </c>
    </row>
    <row r="114" spans="1:1" hidden="1">
      <c r="A114" t="str">
        <f t="array" ref="A114">IFERROR(INDEX($DB$5:$DC$75,$DA114,COLUMN(A$5:A114)),"")</f>
        <v>Comité Olímpico/Paralímpico Nacional</v>
      </c>
    </row>
    <row r="115" spans="1:1" hidden="1">
      <c r="A115" t="str">
        <f t="array" ref="A115">IFERROR(INDEX($DB$5:$DC$75,$DA115,COLUMN(A$5:A115)),"")</f>
        <v>Comité Olímpico/Paralímpico Nacional</v>
      </c>
    </row>
    <row r="116" spans="1:1" hidden="1">
      <c r="A116" t="str">
        <f t="array" ref="A116">IFERROR(INDEX($DB$5:$DC$75,$DA116,COLUMN(A$5:A116)),"")</f>
        <v>Comité Olímpico/Paralímpico Nacional</v>
      </c>
    </row>
    <row r="117" spans="1:1" hidden="1">
      <c r="A117" t="str">
        <f t="array" ref="A117">IFERROR(INDEX($DB$5:$DC$75,$DA117,COLUMN(A$5:A117)),"")</f>
        <v>Comité Olímpico/Paralímpico Nacional</v>
      </c>
    </row>
    <row r="118" spans="1:1" hidden="1">
      <c r="A118" t="str">
        <f t="array" ref="A118">IFERROR(INDEX($DB$5:$DC$75,$DA118,COLUMN(A$5:A118)),"")</f>
        <v>Comité Olímpico/Paralímpico Nacional</v>
      </c>
    </row>
    <row r="119" spans="1:1" hidden="1">
      <c r="A119" t="str">
        <f t="array" ref="A119">IFERROR(INDEX($DB$5:$DC$75,$DA119,COLUMN(A$5:A119)),"")</f>
        <v>Comité Olímpico/Paralímpico Nacional</v>
      </c>
    </row>
    <row r="120" spans="1:1" hidden="1">
      <c r="A120" t="str">
        <f t="array" ref="A120">IFERROR(INDEX($DB$5:$DC$75,$DA120,COLUMN(A$5:A120)),"")</f>
        <v>Comité Olímpico/Paralímpico Nacional</v>
      </c>
    </row>
    <row r="121" spans="1:1" hidden="1">
      <c r="A121" t="str">
        <f t="array" ref="A121">IFERROR(INDEX($DB$5:$DC$75,$DA121,COLUMN(A$5:A121)),"")</f>
        <v>Comité Olímpico/Paralímpico Nacional</v>
      </c>
    </row>
    <row r="122" spans="1:1" hidden="1">
      <c r="A122" t="str">
        <f t="array" ref="A122">IFERROR(INDEX($DB$5:$DC$75,$DA122,COLUMN(A$5:A122)),"")</f>
        <v>Comité Olímpico/Paralímpico Nacional</v>
      </c>
    </row>
    <row r="123" spans="1:1" hidden="1">
      <c r="A123" t="str">
        <f t="array" ref="A123">IFERROR(INDEX($DB$5:$DC$75,$DA123,COLUMN(A$5:A123)),"")</f>
        <v>Comité Olímpico/Paralímpico Nacional</v>
      </c>
    </row>
    <row r="124" spans="1:1" hidden="1">
      <c r="A124" t="str">
        <f t="array" ref="A124">IFERROR(INDEX($DB$5:$DC$75,$DA124,COLUMN(A$5:A124)),"")</f>
        <v>Comité Olímpico/Paralímpico Nacional</v>
      </c>
    </row>
    <row r="125" spans="1:1" hidden="1">
      <c r="A125" t="str">
        <f t="array" ref="A125">IFERROR(INDEX($DB$5:$DC$75,$DA125,COLUMN(A$5:A125)),"")</f>
        <v>Comité Olímpico/Paralímpico Nacional</v>
      </c>
    </row>
    <row r="126" spans="1:1" hidden="1">
      <c r="A126" t="str">
        <f t="array" ref="A126">IFERROR(INDEX($DB$5:$DC$75,$DA126,COLUMN(A$5:A126)),"")</f>
        <v>Comité Olímpico/Paralímpico Nacional</v>
      </c>
    </row>
    <row r="127" spans="1:1" hidden="1">
      <c r="A127" t="str">
        <f t="array" ref="A127">IFERROR(INDEX($DB$5:$DC$75,$DA127,COLUMN(A$5:A127)),"")</f>
        <v>Comité Olímpico/Paralímpico Nacional</v>
      </c>
    </row>
    <row r="128" spans="1:1" hidden="1">
      <c r="A128" t="str">
        <f t="array" ref="A128">IFERROR(INDEX($DB$5:$DC$75,$DA128,COLUMN(A$5:A128)),"")</f>
        <v>Comité Olímpico/Paralímpico Nacional</v>
      </c>
    </row>
    <row r="129" spans="1:1" hidden="1">
      <c r="A129" t="str">
        <f t="array" ref="A129">IFERROR(INDEX($DB$5:$DC$75,$DA129,COLUMN(A$5:A129)),"")</f>
        <v>Comité Olímpico/Paralímpico Nacional</v>
      </c>
    </row>
    <row r="130" spans="1:1" hidden="1">
      <c r="A130" t="str">
        <f t="array" ref="A130">IFERROR(INDEX($DB$5:$DC$75,$DA130,COLUMN(A$5:A130)),"")</f>
        <v>Comité Olímpico/Paralímpico Nacional</v>
      </c>
    </row>
    <row r="131" spans="1:1" hidden="1">
      <c r="A131" t="str">
        <f t="array" ref="A131">IFERROR(INDEX($DB$5:$DC$75,$DA131,COLUMN(A$5:A131)),"")</f>
        <v>Comité Olímpico/Paralímpico Nacional</v>
      </c>
    </row>
    <row r="132" spans="1:1" hidden="1">
      <c r="A132" t="str">
        <f t="array" ref="A132">IFERROR(INDEX($DB$5:$DC$75,$DA132,COLUMN(A$5:A132)),"")</f>
        <v>Comité Olímpico/Paralímpico Nacional</v>
      </c>
    </row>
    <row r="133" spans="1:1" hidden="1">
      <c r="A133" t="str">
        <f t="array" ref="A133">IFERROR(INDEX($DB$5:$DC$75,$DA133,COLUMN(A$5:A133)),"")</f>
        <v>Comité Olímpico/Paralímpico Nacional</v>
      </c>
    </row>
    <row r="134" spans="1:1" hidden="1">
      <c r="A134" t="str">
        <f t="array" ref="A134">IFERROR(INDEX($DB$5:$DC$75,$DA134,COLUMN(A$5:A134)),"")</f>
        <v>Comité Olímpico/Paralímpico Nacional</v>
      </c>
    </row>
    <row r="135" spans="1:1" hidden="1">
      <c r="A135" t="str">
        <f t="array" ref="A135">IFERROR(INDEX($DB$5:$DC$75,$DA135,COLUMN(A$5:A135)),"")</f>
        <v>Comité Olímpico/Paralímpico Nacional</v>
      </c>
    </row>
    <row r="136" spans="1:1" hidden="1">
      <c r="A136" t="str">
        <f t="array" ref="A136">IFERROR(INDEX($DB$5:$DC$75,$DA136,COLUMN(A$5:A136)),"")</f>
        <v>Comité Olímpico/Paralímpico Nacional</v>
      </c>
    </row>
    <row r="137" spans="1:1" hidden="1">
      <c r="A137" t="str">
        <f t="array" ref="A137">IFERROR(INDEX($DB$5:$DC$75,$DA137,COLUMN(A$5:A137)),"")</f>
        <v>Comité Olímpico/Paralímpico Nacional</v>
      </c>
    </row>
    <row r="138" spans="1:1" hidden="1">
      <c r="A138" t="str">
        <f t="array" ref="A138">IFERROR(INDEX($DB$5:$DC$75,$DA138,COLUMN(A$5:A138)),"")</f>
        <v>Comité Olímpico/Paralímpico Nacional</v>
      </c>
    </row>
    <row r="139" spans="1:1" hidden="1">
      <c r="A139" t="str">
        <f t="array" ref="A139">IFERROR(INDEX($DB$5:$DC$75,$DA139,COLUMN(A$5:A139)),"")</f>
        <v>Comité Olímpico/Paralímpico Nacional</v>
      </c>
    </row>
    <row r="140" spans="1:1" hidden="1">
      <c r="A140" t="str">
        <f t="array" ref="A140">IFERROR(INDEX($DB$5:$DC$75,$DA140,COLUMN(A$5:A140)),"")</f>
        <v>Comité Olímpico/Paralímpico Nacional</v>
      </c>
    </row>
    <row r="141" spans="1:1" hidden="1">
      <c r="A141" t="str">
        <f t="array" ref="A141">IFERROR(INDEX($DB$5:$DC$75,$DA141,COLUMN(A$5:A141)),"")</f>
        <v>Comité Olímpico/Paralímpico Nacional</v>
      </c>
    </row>
    <row r="142" spans="1:1" hidden="1">
      <c r="A142" t="str">
        <f t="array" ref="A142">IFERROR(INDEX($DB$5:$DC$75,$DA142,COLUMN(A$5:A142)),"")</f>
        <v>Comité Olímpico/Paralímpico Nacional</v>
      </c>
    </row>
    <row r="143" spans="1:1" hidden="1">
      <c r="A143" t="str">
        <f t="array" ref="A143">IFERROR(INDEX($DB$5:$DC$75,$DA143,COLUMN(A$5:A143)),"")</f>
        <v>Comité Olímpico/Paralímpico Nacional</v>
      </c>
    </row>
    <row r="144" spans="1:1" hidden="1">
      <c r="A144" t="str">
        <f t="array" ref="A144">IFERROR(INDEX($DB$5:$DC$75,$DA144,COLUMN(A$5:A144)),"")</f>
        <v>Comité Olímpico/Paralímpico Nacional</v>
      </c>
    </row>
    <row r="145" spans="1:1" hidden="1">
      <c r="A145" t="str">
        <f t="array" ref="A145">IFERROR(INDEX($DB$5:$DC$75,$DA145,COLUMN(A$5:A145)),"")</f>
        <v>Comité Olímpico/Paralímpico Nacional</v>
      </c>
    </row>
    <row r="146" spans="1:1" hidden="1">
      <c r="A146" t="str">
        <f t="array" ref="A146">IFERROR(INDEX($DB$5:$DC$75,$DA146,COLUMN(A$5:A146)),"")</f>
        <v>Comité Olímpico/Paralímpico Nacional</v>
      </c>
    </row>
    <row r="147" spans="1:1" hidden="1">
      <c r="A147" t="str">
        <f t="array" ref="A147">IFERROR(INDEX($DB$5:$DC$75,$DA147,COLUMN(A$5:A147)),"")</f>
        <v>Comité Olímpico/Paralímpico Nacional</v>
      </c>
    </row>
    <row r="148" spans="1:1" hidden="1">
      <c r="A148" t="str">
        <f t="array" ref="A148">IFERROR(INDEX($DB$5:$DC$75,$DA148,COLUMN(A$5:A148)),"")</f>
        <v>Comité Olímpico/Paralímpico Nacional</v>
      </c>
    </row>
    <row r="149" spans="1:1" hidden="1">
      <c r="A149" t="str">
        <f t="array" ref="A149:A218">IFERROR(INDEX($DB$5:$DC$75,$DA149,COLUMN(A$5:A149)),"")</f>
        <v>Comité Olímpico/Paralímpico Nacional</v>
      </c>
    </row>
    <row r="150" spans="1:1" hidden="1">
      <c r="A150" t="str">
        <v>Comité Olímpico/Paralímpico Nacional</v>
      </c>
    </row>
    <row r="151" spans="1:1" hidden="1">
      <c r="A151" t="str">
        <v>Comité Olímpico/Paralímpico Nacional</v>
      </c>
    </row>
    <row r="152" spans="1:1" hidden="1">
      <c r="A152" t="str">
        <v>Comité Olímpico/Paralímpico Nacional</v>
      </c>
    </row>
    <row r="153" spans="1:1" hidden="1">
      <c r="A153" t="str">
        <v>Comité Olímpico/Paralímpico Nacional</v>
      </c>
    </row>
    <row r="154" spans="1:1" hidden="1">
      <c r="A154" t="str">
        <v>Comité Olímpico/Paralímpico Nacional</v>
      </c>
    </row>
    <row r="155" spans="1:1" hidden="1">
      <c r="A155" t="str">
        <v>Comité Olímpico/Paralímpico Nacional</v>
      </c>
    </row>
    <row r="156" spans="1:1" hidden="1">
      <c r="A156" t="str">
        <v>Comité Olímpico/Paralímpico Nacional</v>
      </c>
    </row>
    <row r="157" spans="1:1" hidden="1">
      <c r="A157" t="str">
        <v>Comité Olímpico/Paralímpico Nacional</v>
      </c>
    </row>
    <row r="158" spans="1:1" hidden="1">
      <c r="A158" t="str">
        <v>Comité Olímpico/Paralímpico Nacional</v>
      </c>
    </row>
    <row r="159" spans="1:1" hidden="1">
      <c r="A159" t="str">
        <v>Comité Olímpico/Paralímpico Nacional</v>
      </c>
    </row>
    <row r="160" spans="1:1" hidden="1">
      <c r="A160" t="str">
        <v>Comité Olímpico/Paralímpico Nacional</v>
      </c>
    </row>
    <row r="161" spans="1:1" hidden="1">
      <c r="A161" t="str">
        <v>Comité Olímpico/Paralímpico Nacional</v>
      </c>
    </row>
    <row r="162" spans="1:1" hidden="1">
      <c r="A162" t="str">
        <v>Comité Olímpico/Paralímpico Nacional</v>
      </c>
    </row>
    <row r="163" spans="1:1" hidden="1">
      <c r="A163" t="str">
        <v>Comité Olímpico/Paralímpico Nacional</v>
      </c>
    </row>
    <row r="164" spans="1:1" hidden="1">
      <c r="A164" t="str">
        <v>Comité Olímpico/Paralímpico Nacional</v>
      </c>
    </row>
    <row r="165" spans="1:1" hidden="1">
      <c r="A165" t="str">
        <v>Comité Olímpico/Paralímpico Nacional</v>
      </c>
    </row>
    <row r="166" spans="1:1" hidden="1">
      <c r="A166" t="str">
        <v>Comité Olímpico/Paralímpico Nacional</v>
      </c>
    </row>
    <row r="167" spans="1:1" hidden="1">
      <c r="A167" t="str">
        <v>Comité Olímpico/Paralímpico Nacional</v>
      </c>
    </row>
    <row r="168" spans="1:1" hidden="1">
      <c r="A168" t="str">
        <v>Comité Olímpico/Paralímpico Nacional</v>
      </c>
    </row>
    <row r="169" spans="1:1" hidden="1">
      <c r="A169" t="str">
        <v>Comité Olímpico/Paralímpico Nacional</v>
      </c>
    </row>
    <row r="170" spans="1:1" hidden="1">
      <c r="A170" t="str">
        <v>Comité Olímpico/Paralímpico Nacional</v>
      </c>
    </row>
    <row r="171" spans="1:1" hidden="1">
      <c r="A171" t="str">
        <v>Comité Olímpico/Paralímpico Nacional</v>
      </c>
    </row>
    <row r="172" spans="1:1" hidden="1">
      <c r="A172" t="str">
        <v>Comité Olímpico/Paralímpico Nacional</v>
      </c>
    </row>
    <row r="173" spans="1:1" hidden="1">
      <c r="A173" t="str">
        <v>Comité Olímpico/Paralímpico Nacional</v>
      </c>
    </row>
    <row r="174" spans="1:1" hidden="1">
      <c r="A174" t="str">
        <v>Comité Olímpico/Paralímpico Nacional</v>
      </c>
    </row>
    <row r="175" spans="1:1" hidden="1">
      <c r="A175" t="str">
        <v>Comité Olímpico/Paralímpico Nacional</v>
      </c>
    </row>
    <row r="176" spans="1:1" hidden="1">
      <c r="A176" t="str">
        <v>Comité Olímpico/Paralímpico Nacional</v>
      </c>
    </row>
    <row r="177" spans="1:1" hidden="1">
      <c r="A177" t="str">
        <v>Comité Olímpico/Paralímpico Nacional</v>
      </c>
    </row>
    <row r="178" spans="1:1" hidden="1">
      <c r="A178" t="str">
        <v>Comité Olímpico/Paralímpico Nacional</v>
      </c>
    </row>
    <row r="179" spans="1:1" hidden="1">
      <c r="A179" t="str">
        <v>Comité Olímpico/Paralímpico Nacional</v>
      </c>
    </row>
    <row r="180" spans="1:1" hidden="1">
      <c r="A180" t="str">
        <v>Comité Olímpico/Paralímpico Nacional</v>
      </c>
    </row>
    <row r="181" spans="1:1" hidden="1">
      <c r="A181" t="str">
        <v>Comité Olímpico/Paralímpico Nacional</v>
      </c>
    </row>
    <row r="182" spans="1:1" hidden="1">
      <c r="A182" t="str">
        <v>Comité Olímpico/Paralímpico Nacional</v>
      </c>
    </row>
    <row r="183" spans="1:1" hidden="1">
      <c r="A183" t="str">
        <v>Comité Olímpico/Paralímpico Nacional</v>
      </c>
    </row>
    <row r="184" spans="1:1" hidden="1">
      <c r="A184" t="str">
        <v>Comité Olímpico/Paralímpico Nacional</v>
      </c>
    </row>
    <row r="185" spans="1:1" hidden="1">
      <c r="A185" t="str">
        <v>Comité Olímpico/Paralímpico Nacional</v>
      </c>
    </row>
    <row r="186" spans="1:1" hidden="1">
      <c r="A186" t="str">
        <v>Comité Olímpico/Paralímpico Nacional</v>
      </c>
    </row>
    <row r="187" spans="1:1" hidden="1">
      <c r="A187" t="str">
        <v>Comité Olímpico/Paralímpico Nacional</v>
      </c>
    </row>
    <row r="188" spans="1:1" hidden="1">
      <c r="A188" t="str">
        <v>Comité Olímpico/Paralímpico Nacional</v>
      </c>
    </row>
    <row r="189" spans="1:1" hidden="1">
      <c r="A189" t="str">
        <v>Comité Olímpico/Paralímpico Nacional</v>
      </c>
    </row>
    <row r="190" spans="1:1" hidden="1">
      <c r="A190" t="str">
        <v>Comité Olímpico/Paralímpico Nacional</v>
      </c>
    </row>
    <row r="191" spans="1:1" hidden="1">
      <c r="A191" t="str">
        <v>Comité Olímpico/Paralímpico Nacional</v>
      </c>
    </row>
    <row r="192" spans="1:1" hidden="1">
      <c r="A192" t="str">
        <v>Comité Olímpico/Paralímpico Nacional</v>
      </c>
    </row>
    <row r="193" spans="1:1" hidden="1">
      <c r="A193" t="str">
        <v>Comité Olímpico/Paralímpico Nacional</v>
      </c>
    </row>
    <row r="194" spans="1:1" hidden="1">
      <c r="A194" t="str">
        <v>Comité Olímpico/Paralímpico Nacional</v>
      </c>
    </row>
    <row r="195" spans="1:1" hidden="1">
      <c r="A195" t="str">
        <v>Comité Olímpico/Paralímpico Nacional</v>
      </c>
    </row>
    <row r="196" spans="1:1" hidden="1">
      <c r="A196" t="str">
        <v>Comité Olímpico/Paralímpico Nacional</v>
      </c>
    </row>
    <row r="197" spans="1:1" hidden="1">
      <c r="A197" t="str">
        <v>Comité Olímpico/Paralímpico Nacional</v>
      </c>
    </row>
    <row r="198" spans="1:1" hidden="1">
      <c r="A198" t="str">
        <v>Comité Olímpico/Paralímpico Nacional</v>
      </c>
    </row>
    <row r="199" spans="1:1" hidden="1">
      <c r="A199" t="str">
        <v>Comité Olímpico/Paralímpico Nacional</v>
      </c>
    </row>
    <row r="200" spans="1:1" hidden="1">
      <c r="A200" t="str">
        <v>Comité Olímpico/Paralímpico Nacional</v>
      </c>
    </row>
    <row r="201" spans="1:1" hidden="1">
      <c r="A201" t="str">
        <v>Comité Olímpico/Paralímpico Nacional</v>
      </c>
    </row>
    <row r="202" spans="1:1" hidden="1">
      <c r="A202" t="str">
        <v>Comité Olímpico/Paralímpico Nacional</v>
      </c>
    </row>
    <row r="203" spans="1:1" hidden="1">
      <c r="A203" t="str">
        <v>Comité Olímpico/Paralímpico Nacional</v>
      </c>
    </row>
    <row r="204" spans="1:1" hidden="1">
      <c r="A204" t="str">
        <v>Comité Olímpico/Paralímpico Nacional</v>
      </c>
    </row>
    <row r="205" spans="1:1" hidden="1">
      <c r="A205" t="str">
        <v>Comité Olímpico/Paralímpico Nacional</v>
      </c>
    </row>
    <row r="206" spans="1:1" hidden="1">
      <c r="A206" t="str">
        <v>Comité Olímpico/Paralímpico Nacional</v>
      </c>
    </row>
    <row r="207" spans="1:1" hidden="1">
      <c r="A207" t="str">
        <v>Comité Olímpico/Paralímpico Nacional</v>
      </c>
    </row>
    <row r="208" spans="1:1" hidden="1">
      <c r="A208" t="str">
        <v>Comité Olímpico/Paralímpico Nacional</v>
      </c>
    </row>
    <row r="209" spans="1:1">
      <c r="A209" t="str">
        <v>Comité Olímpico/Paralímpico Nacional</v>
      </c>
    </row>
    <row r="210" spans="1:1">
      <c r="A210" t="str">
        <v>Comité Olímpico/Paralímpico Nacional</v>
      </c>
    </row>
    <row r="211" spans="1:1">
      <c r="A211" t="str">
        <v>Comité Olímpico/Paralímpico Nacional</v>
      </c>
    </row>
    <row r="212" spans="1:1">
      <c r="A212" t="str">
        <v>Comité Olímpico/Paralímpico Nacional</v>
      </c>
    </row>
    <row r="213" spans="1:1">
      <c r="A213" t="str">
        <v>Comité Olímpico/Paralímpico Nacional</v>
      </c>
    </row>
    <row r="214" spans="1:1">
      <c r="A214" t="str">
        <v>Comité Olímpico/Paralímpico Nacional</v>
      </c>
    </row>
    <row r="215" spans="1:1">
      <c r="A215" t="str">
        <v>Comité Olímpico/Paralímpico Nacional</v>
      </c>
    </row>
    <row r="216" spans="1:1">
      <c r="A216" t="str">
        <v>Comité Olímpico/Paralímpico Nacional</v>
      </c>
    </row>
    <row r="217" spans="1:1">
      <c r="A217" t="str">
        <v>Comité Olímpico/Paralímpico Nacional</v>
      </c>
    </row>
    <row r="218" spans="1:1">
      <c r="A218" t="str">
        <v>Comité Olímpico/Paralímpico Nacional</v>
      </c>
    </row>
  </sheetData>
  <sheetProtection algorithmName="SHA-512" hashValue="o4JkjDrrG4W7oOThSxrnjExYEiC1f/37b8+smPMBZIaNQF0QMGvUu/9+iVZfZUIiUp8ZQTpTEefJYiVyyYVBfw==" saltValue="KZrTujTethr6uq3WmdtPSA==" spinCount="100000" sheet="1" formatCells="0" formatColumns="0" formatRows="0" insertColumns="0" autoFilter="0"/>
  <mergeCells count="1">
    <mergeCell ref="B1:C1"/>
  </mergeCells>
  <dataValidations count="2">
    <dataValidation type="whole" allowBlank="1" showInputMessage="1" showErrorMessage="1" promptTitle="Monto ejecutado" prompt="Digite el valor ajecutado en esta sublínea." sqref="CU5:CX80 D34:CT79" xr:uid="{98795392-6E1C-431F-8BF2-BECEF332F549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5:CT32" xr:uid="{F1D5D2F6-CF77-4431-BD90-EBD4B8578FA8}">
      <formula1>0</formula1>
      <formula2>99999999999</formula2>
    </dataValidation>
  </dataValidations>
  <pageMargins left="0.7" right="0.7" top="0.61072916666666666" bottom="0.75" header="0.3" footer="0.3"/>
  <pageSetup paperSize="122" scale="41" orientation="landscape" horizontalDpi="360" verticalDpi="360"/>
  <headerFooter alignWithMargins="0">
    <oddHeader>&amp;L
&amp;G&amp;C&amp;10PROCESO
ALTOS LOGROS
FORMATO
ESTIMACIÓN DEL VALOR&amp;R&amp;10CÓDIGO
XX-XXXX-XX</oddHeader>
  </headerFooter>
  <drawing r:id="rId1"/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BA65B42-DABB-4E00-8D88-250FAEC6773E}">
          <x14:formula1>
            <xm:f>Tablas!$A$2:$A$4</xm:f>
          </x14:formula1>
          <xm:sqref>B3</xm:sqref>
        </x14:dataValidation>
        <x14:dataValidation type="list" allowBlank="1" showInputMessage="1" showErrorMessage="1" xr:uid="{843D1FAC-8720-404C-B842-233B99FE16EE}">
          <x14:formula1>
            <xm:f>Tablas!$C$2:$C$4</xm:f>
          </x14:formula1>
          <xm:sqref>D3</xm:sqref>
        </x14:dataValidation>
        <x14:dataValidation type="list" allowBlank="1" showInputMessage="1" showErrorMessage="1" xr:uid="{CB104EAD-3838-4C8A-886E-F27E3D92FBBA}">
          <x14:formula1>
            <xm:f>Tablas!$G$2:$G$142</xm:f>
          </x14:formula1>
          <xm:sqref>C3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0343A-3A01-4D31-A10E-EB7C8A980BE1}">
  <sheetPr codeName="Hoja8"/>
  <dimension ref="A1:DD217"/>
  <sheetViews>
    <sheetView topLeftCell="B1" zoomScale="90" zoomScaleNormal="90" zoomScaleSheetLayoutView="112" workbookViewId="0">
      <selection activeCell="E2" sqref="E2"/>
    </sheetView>
  </sheetViews>
  <sheetFormatPr baseColWidth="10" defaultColWidth="8.88671875" defaultRowHeight="14.4"/>
  <cols>
    <col min="1" max="1" width="36.6640625" hidden="1" customWidth="1"/>
    <col min="2" max="2" width="48.88671875" customWidth="1"/>
    <col min="3" max="3" width="28.77734375" customWidth="1"/>
    <col min="4" max="4" width="25.21875" customWidth="1"/>
    <col min="5" max="5" width="24.44140625" customWidth="1"/>
    <col min="6" max="6" width="22.88671875" customWidth="1"/>
    <col min="7" max="7" width="24.44140625" customWidth="1"/>
    <col min="8" max="8" width="20.109375" customWidth="1"/>
    <col min="9" max="28" width="27.6640625" customWidth="1"/>
    <col min="29" max="102" width="27.6640625" hidden="1" customWidth="1"/>
    <col min="103" max="105" width="5.6640625" hidden="1" customWidth="1"/>
    <col min="106" max="106" width="36.6640625" hidden="1" customWidth="1"/>
    <col min="107" max="107" width="44.6640625" hidden="1" customWidth="1"/>
    <col min="108" max="108" width="27.6640625" hidden="1" customWidth="1"/>
    <col min="109" max="241" width="11.44140625" customWidth="1"/>
  </cols>
  <sheetData>
    <row r="1" spans="1:107" ht="50.4" customHeight="1" thickBot="1">
      <c r="B1" s="194" t="s">
        <v>254</v>
      </c>
      <c r="C1" s="194"/>
      <c r="D1" s="55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107" ht="21.6" customHeight="1">
      <c r="A2" s="1"/>
      <c r="B2" s="134" t="s">
        <v>250</v>
      </c>
      <c r="C2" s="135" t="s">
        <v>99</v>
      </c>
      <c r="D2" s="135" t="s">
        <v>100</v>
      </c>
      <c r="E2" s="50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0"/>
      <c r="T2" s="50"/>
      <c r="U2" s="50"/>
      <c r="V2" s="50"/>
      <c r="W2" s="50"/>
      <c r="X2" s="50"/>
      <c r="Y2" s="50"/>
      <c r="Z2" s="50"/>
      <c r="AA2" s="50"/>
      <c r="AB2" s="5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19"/>
      <c r="CV2" s="19"/>
      <c r="CW2" s="19"/>
      <c r="CX2" s="19"/>
      <c r="CY2" s="19"/>
    </row>
    <row r="3" spans="1:107" ht="25.8" customHeight="1">
      <c r="A3" s="1"/>
      <c r="B3" s="14" t="s">
        <v>249</v>
      </c>
      <c r="C3" s="151" t="s">
        <v>445</v>
      </c>
      <c r="D3" s="14">
        <v>2026</v>
      </c>
      <c r="E3" s="50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0"/>
      <c r="T3" s="50"/>
      <c r="U3" s="50"/>
      <c r="V3" s="50"/>
      <c r="W3" s="50"/>
      <c r="X3" s="50"/>
      <c r="Y3" s="50"/>
      <c r="Z3" s="50"/>
      <c r="AA3" s="50"/>
      <c r="AB3" s="50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19"/>
      <c r="CV3" s="19"/>
      <c r="CW3" s="19"/>
      <c r="CX3" s="19"/>
      <c r="CY3" s="19"/>
    </row>
    <row r="4" spans="1:107" ht="48" customHeight="1">
      <c r="A4" s="15" t="s">
        <v>0</v>
      </c>
      <c r="B4" s="23" t="s">
        <v>101</v>
      </c>
      <c r="C4" s="159" t="s">
        <v>102</v>
      </c>
      <c r="D4" s="16" t="s">
        <v>243</v>
      </c>
      <c r="E4" s="16" t="s">
        <v>243</v>
      </c>
      <c r="F4" s="16" t="s">
        <v>243</v>
      </c>
      <c r="G4" s="16" t="s">
        <v>243</v>
      </c>
      <c r="H4" s="16" t="s">
        <v>243</v>
      </c>
      <c r="I4" s="16" t="s">
        <v>243</v>
      </c>
      <c r="J4" s="16" t="s">
        <v>243</v>
      </c>
      <c r="K4" s="16" t="s">
        <v>243</v>
      </c>
      <c r="L4" s="16" t="s">
        <v>243</v>
      </c>
      <c r="M4" s="16" t="s">
        <v>243</v>
      </c>
      <c r="N4" s="16" t="s">
        <v>243</v>
      </c>
      <c r="O4" s="16" t="s">
        <v>243</v>
      </c>
      <c r="P4" s="16" t="s">
        <v>243</v>
      </c>
      <c r="Q4" s="16" t="s">
        <v>243</v>
      </c>
      <c r="R4" s="16" t="s">
        <v>243</v>
      </c>
      <c r="S4" s="16" t="s">
        <v>243</v>
      </c>
      <c r="T4" s="16" t="s">
        <v>243</v>
      </c>
      <c r="U4" s="16" t="s">
        <v>243</v>
      </c>
      <c r="V4" s="16" t="s">
        <v>243</v>
      </c>
      <c r="W4" s="16" t="s">
        <v>243</v>
      </c>
      <c r="X4" s="16" t="s">
        <v>243</v>
      </c>
      <c r="Y4" s="16" t="s">
        <v>243</v>
      </c>
      <c r="Z4" s="16" t="s">
        <v>243</v>
      </c>
      <c r="AA4" s="16" t="s">
        <v>243</v>
      </c>
      <c r="AB4" s="16" t="s">
        <v>243</v>
      </c>
      <c r="AC4" s="16" t="s">
        <v>117</v>
      </c>
      <c r="AD4" s="16" t="s">
        <v>118</v>
      </c>
      <c r="AE4" s="16" t="s">
        <v>119</v>
      </c>
      <c r="AF4" s="16" t="s">
        <v>120</v>
      </c>
      <c r="AG4" s="16" t="s">
        <v>121</v>
      </c>
      <c r="AH4" s="16" t="s">
        <v>122</v>
      </c>
      <c r="AI4" s="16" t="s">
        <v>123</v>
      </c>
      <c r="AJ4" s="16" t="s">
        <v>124</v>
      </c>
      <c r="AK4" s="16" t="s">
        <v>125</v>
      </c>
      <c r="AL4" s="16" t="s">
        <v>126</v>
      </c>
      <c r="AM4" s="16" t="s">
        <v>127</v>
      </c>
      <c r="AN4" s="16" t="s">
        <v>128</v>
      </c>
      <c r="AO4" s="16" t="s">
        <v>129</v>
      </c>
      <c r="AP4" s="16" t="s">
        <v>130</v>
      </c>
      <c r="AQ4" s="16" t="s">
        <v>131</v>
      </c>
      <c r="AR4" s="16" t="s">
        <v>132</v>
      </c>
      <c r="AS4" s="16" t="s">
        <v>133</v>
      </c>
      <c r="AT4" s="16" t="s">
        <v>134</v>
      </c>
      <c r="AU4" s="16" t="s">
        <v>135</v>
      </c>
      <c r="AV4" s="16" t="s">
        <v>136</v>
      </c>
      <c r="AW4" s="16" t="s">
        <v>137</v>
      </c>
      <c r="AX4" s="16" t="s">
        <v>138</v>
      </c>
      <c r="AY4" s="16" t="s">
        <v>139</v>
      </c>
      <c r="AZ4" s="16" t="s">
        <v>140</v>
      </c>
      <c r="BA4" s="16" t="s">
        <v>141</v>
      </c>
      <c r="BB4" s="16" t="s">
        <v>142</v>
      </c>
      <c r="BC4" s="16" t="s">
        <v>143</v>
      </c>
      <c r="BD4" s="16" t="s">
        <v>144</v>
      </c>
      <c r="BE4" s="16" t="s">
        <v>145</v>
      </c>
      <c r="BF4" s="16" t="s">
        <v>146</v>
      </c>
      <c r="BG4" s="16" t="s">
        <v>147</v>
      </c>
      <c r="BH4" s="16" t="s">
        <v>148</v>
      </c>
      <c r="BI4" s="16" t="s">
        <v>149</v>
      </c>
      <c r="BJ4" s="16" t="s">
        <v>150</v>
      </c>
      <c r="BK4" s="16" t="s">
        <v>151</v>
      </c>
      <c r="BL4" s="16" t="s">
        <v>152</v>
      </c>
      <c r="BM4" s="16" t="s">
        <v>153</v>
      </c>
      <c r="BN4" s="16" t="s">
        <v>154</v>
      </c>
      <c r="BO4" s="16" t="s">
        <v>155</v>
      </c>
      <c r="BP4" s="16" t="s">
        <v>156</v>
      </c>
      <c r="BQ4" s="16" t="s">
        <v>157</v>
      </c>
      <c r="BR4" s="16" t="s">
        <v>158</v>
      </c>
      <c r="BS4" s="16" t="s">
        <v>159</v>
      </c>
      <c r="BT4" s="16" t="s">
        <v>160</v>
      </c>
      <c r="BU4" s="16" t="s">
        <v>161</v>
      </c>
      <c r="BV4" s="16" t="s">
        <v>162</v>
      </c>
      <c r="BW4" s="16" t="s">
        <v>163</v>
      </c>
      <c r="BX4" s="16" t="s">
        <v>164</v>
      </c>
      <c r="BY4" s="16" t="s">
        <v>165</v>
      </c>
      <c r="BZ4" s="16" t="s">
        <v>166</v>
      </c>
      <c r="CA4" s="16" t="s">
        <v>167</v>
      </c>
      <c r="CB4" s="16" t="s">
        <v>168</v>
      </c>
      <c r="CC4" s="16" t="s">
        <v>169</v>
      </c>
      <c r="CD4" s="16" t="s">
        <v>170</v>
      </c>
      <c r="CE4" s="16" t="s">
        <v>171</v>
      </c>
      <c r="CF4" s="16" t="s">
        <v>172</v>
      </c>
      <c r="CG4" s="16" t="s">
        <v>173</v>
      </c>
      <c r="CH4" s="16" t="s">
        <v>174</v>
      </c>
      <c r="CI4" s="16" t="s">
        <v>175</v>
      </c>
      <c r="CJ4" s="16" t="s">
        <v>176</v>
      </c>
      <c r="CK4" s="16" t="s">
        <v>177</v>
      </c>
      <c r="CL4" s="16" t="s">
        <v>178</v>
      </c>
      <c r="CM4" s="16" t="s">
        <v>179</v>
      </c>
      <c r="CN4" s="16" t="s">
        <v>180</v>
      </c>
      <c r="CO4" s="16" t="s">
        <v>181</v>
      </c>
      <c r="CP4" s="16" t="s">
        <v>182</v>
      </c>
      <c r="CQ4" s="16" t="s">
        <v>183</v>
      </c>
      <c r="CR4" s="16" t="s">
        <v>184</v>
      </c>
      <c r="CS4" s="16" t="s">
        <v>185</v>
      </c>
      <c r="CT4" s="17" t="s">
        <v>186</v>
      </c>
      <c r="CU4" s="33"/>
      <c r="CV4" s="33"/>
      <c r="CW4" s="33"/>
      <c r="CX4" s="33"/>
      <c r="CY4" s="22" t="s">
        <v>187</v>
      </c>
      <c r="CZ4" s="22" t="s">
        <v>188</v>
      </c>
      <c r="DA4" s="22" t="s">
        <v>189</v>
      </c>
      <c r="DB4" s="22" t="s">
        <v>190</v>
      </c>
      <c r="DC4" s="22" t="s">
        <v>191</v>
      </c>
    </row>
    <row r="5" spans="1:107">
      <c r="A5" s="1" t="str">
        <f t="array" ref="A5">IFERROR(INDEX($DB$5:$DC$74,$DA5,COLUMN(A$5:A5)),"")</f>
        <v>Federación deportiva nacional</v>
      </c>
      <c r="B5" t="s">
        <v>192</v>
      </c>
      <c r="C5" s="28">
        <f t="shared" ref="C5:C30" si="0">SUM(D5:CT5)</f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  <c r="BN5" s="11">
        <v>0</v>
      </c>
      <c r="BO5" s="11">
        <v>0</v>
      </c>
      <c r="BP5" s="11">
        <v>0</v>
      </c>
      <c r="BQ5" s="11">
        <v>0</v>
      </c>
      <c r="BR5" s="11">
        <v>0</v>
      </c>
      <c r="BS5" s="11">
        <v>0</v>
      </c>
      <c r="BT5" s="11">
        <v>0</v>
      </c>
      <c r="BU5" s="11">
        <v>0</v>
      </c>
      <c r="BV5" s="11">
        <v>0</v>
      </c>
      <c r="BW5" s="11">
        <v>0</v>
      </c>
      <c r="BX5" s="11">
        <v>0</v>
      </c>
      <c r="BY5" s="11">
        <v>0</v>
      </c>
      <c r="BZ5" s="11">
        <v>0</v>
      </c>
      <c r="CA5" s="11">
        <v>0</v>
      </c>
      <c r="CB5" s="11">
        <v>0</v>
      </c>
      <c r="CC5" s="11">
        <v>0</v>
      </c>
      <c r="CD5" s="11">
        <v>0</v>
      </c>
      <c r="CE5" s="11">
        <v>0</v>
      </c>
      <c r="CF5" s="11">
        <v>0</v>
      </c>
      <c r="CG5" s="11">
        <v>0</v>
      </c>
      <c r="CH5" s="11">
        <v>0</v>
      </c>
      <c r="CI5" s="11">
        <v>0</v>
      </c>
      <c r="CJ5" s="11">
        <v>0</v>
      </c>
      <c r="CK5" s="11">
        <v>0</v>
      </c>
      <c r="CL5" s="11">
        <v>0</v>
      </c>
      <c r="CM5" s="11">
        <v>0</v>
      </c>
      <c r="CN5" s="11">
        <v>0</v>
      </c>
      <c r="CO5" s="11">
        <v>0</v>
      </c>
      <c r="CP5" s="11">
        <v>0</v>
      </c>
      <c r="CQ5" s="11">
        <v>0</v>
      </c>
      <c r="CR5" s="11">
        <v>0</v>
      </c>
      <c r="CS5" s="11">
        <v>0</v>
      </c>
      <c r="CT5" s="11">
        <v>0</v>
      </c>
      <c r="CU5" s="34"/>
      <c r="CV5" s="34"/>
      <c r="CW5" s="34"/>
      <c r="CX5" s="34"/>
      <c r="CY5" s="22">
        <f xml:space="preserve"> ROWS($DB$5:DB5)</f>
        <v>1</v>
      </c>
      <c r="CZ5" s="22" t="str">
        <f t="shared" ref="CZ5:CZ53" si="1">IF(DB5=$B$3,CY5,"")</f>
        <v/>
      </c>
      <c r="DA5" s="22">
        <f>IFERROR(SMALL($CZ$5:$CZ$53,CY5),"")</f>
        <v>26</v>
      </c>
      <c r="DB5" s="22" t="s">
        <v>4</v>
      </c>
      <c r="DC5" s="22" t="s">
        <v>192</v>
      </c>
    </row>
    <row r="6" spans="1:107">
      <c r="A6" s="1" t="str">
        <f t="array" ref="A6">IFERROR(INDEX($DB$5:$DC$74,$DA6,COLUMN(A$5:A6)),"")</f>
        <v>Federación deportiva nacional</v>
      </c>
      <c r="B6" s="24" t="s">
        <v>193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  <c r="BN6" s="12">
        <v>0</v>
      </c>
      <c r="BO6" s="12">
        <v>0</v>
      </c>
      <c r="BP6" s="12">
        <v>0</v>
      </c>
      <c r="BQ6" s="12">
        <v>0</v>
      </c>
      <c r="BR6" s="12">
        <v>0</v>
      </c>
      <c r="BS6" s="12">
        <v>0</v>
      </c>
      <c r="BT6" s="12">
        <v>0</v>
      </c>
      <c r="BU6" s="12">
        <v>0</v>
      </c>
      <c r="BV6" s="12">
        <v>0</v>
      </c>
      <c r="BW6" s="12">
        <v>0</v>
      </c>
      <c r="BX6" s="12">
        <v>0</v>
      </c>
      <c r="BY6" s="12">
        <v>0</v>
      </c>
      <c r="BZ6" s="12">
        <v>0</v>
      </c>
      <c r="CA6" s="12">
        <v>0</v>
      </c>
      <c r="CB6" s="12">
        <v>0</v>
      </c>
      <c r="CC6" s="12">
        <v>0</v>
      </c>
      <c r="CD6" s="12">
        <v>0</v>
      </c>
      <c r="CE6" s="12">
        <v>0</v>
      </c>
      <c r="CF6" s="12">
        <v>0</v>
      </c>
      <c r="CG6" s="12">
        <v>0</v>
      </c>
      <c r="CH6" s="12">
        <v>0</v>
      </c>
      <c r="CI6" s="12">
        <v>0</v>
      </c>
      <c r="CJ6" s="12">
        <v>0</v>
      </c>
      <c r="CK6" s="12">
        <v>0</v>
      </c>
      <c r="CL6" s="12">
        <v>0</v>
      </c>
      <c r="CM6" s="12">
        <v>0</v>
      </c>
      <c r="CN6" s="12">
        <v>0</v>
      </c>
      <c r="CO6" s="12">
        <v>0</v>
      </c>
      <c r="CP6" s="12">
        <v>0</v>
      </c>
      <c r="CQ6" s="12">
        <v>0</v>
      </c>
      <c r="CR6" s="12">
        <v>0</v>
      </c>
      <c r="CS6" s="12">
        <v>0</v>
      </c>
      <c r="CT6" s="12">
        <v>0</v>
      </c>
      <c r="CU6" s="34"/>
      <c r="CV6" s="34"/>
      <c r="CW6" s="34"/>
      <c r="CX6" s="34"/>
      <c r="CY6" s="22">
        <f xml:space="preserve"> ROWS($DB$5:DB6)</f>
        <v>2</v>
      </c>
      <c r="CZ6" s="22" t="str">
        <f t="shared" si="1"/>
        <v/>
      </c>
      <c r="DA6" s="22">
        <f t="shared" ref="DA6:DA52" si="2">IFERROR(SMALL($CZ$5:$CZ$53,CY6),"")</f>
        <v>27</v>
      </c>
      <c r="DB6" s="22" t="s">
        <v>4</v>
      </c>
      <c r="DC6" s="22" t="s">
        <v>193</v>
      </c>
    </row>
    <row r="7" spans="1:107">
      <c r="A7" s="1" t="str">
        <f t="array" ref="A7">IFERROR(INDEX($DB$5:$DC$74,$DA7,COLUMN(A$5:A7)),"")</f>
        <v>Federación deportiva nacional</v>
      </c>
      <c r="B7" t="s">
        <v>194</v>
      </c>
      <c r="C7" s="28">
        <f t="shared" si="0"/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0</v>
      </c>
      <c r="BP7" s="11">
        <v>0</v>
      </c>
      <c r="BQ7" s="11">
        <v>0</v>
      </c>
      <c r="BR7" s="11">
        <v>0</v>
      </c>
      <c r="BS7" s="11">
        <v>0</v>
      </c>
      <c r="BT7" s="11">
        <v>0</v>
      </c>
      <c r="BU7" s="11">
        <v>0</v>
      </c>
      <c r="BV7" s="11">
        <v>0</v>
      </c>
      <c r="BW7" s="11">
        <v>0</v>
      </c>
      <c r="BX7" s="11">
        <v>0</v>
      </c>
      <c r="BY7" s="11">
        <v>0</v>
      </c>
      <c r="BZ7" s="11">
        <v>0</v>
      </c>
      <c r="CA7" s="11">
        <v>0</v>
      </c>
      <c r="CB7" s="11">
        <v>0</v>
      </c>
      <c r="CC7" s="11">
        <v>0</v>
      </c>
      <c r="CD7" s="11">
        <v>0</v>
      </c>
      <c r="CE7" s="11">
        <v>0</v>
      </c>
      <c r="CF7" s="11">
        <v>0</v>
      </c>
      <c r="CG7" s="11">
        <v>0</v>
      </c>
      <c r="CH7" s="11">
        <v>0</v>
      </c>
      <c r="CI7" s="11">
        <v>0</v>
      </c>
      <c r="CJ7" s="11">
        <v>0</v>
      </c>
      <c r="CK7" s="11">
        <v>0</v>
      </c>
      <c r="CL7" s="11">
        <v>0</v>
      </c>
      <c r="CM7" s="11">
        <v>0</v>
      </c>
      <c r="CN7" s="11">
        <v>0</v>
      </c>
      <c r="CO7" s="11">
        <v>0</v>
      </c>
      <c r="CP7" s="11">
        <v>0</v>
      </c>
      <c r="CQ7" s="11">
        <v>0</v>
      </c>
      <c r="CR7" s="11">
        <v>0</v>
      </c>
      <c r="CS7" s="11">
        <v>0</v>
      </c>
      <c r="CT7" s="11">
        <v>0</v>
      </c>
      <c r="CU7" s="34"/>
      <c r="CV7" s="34"/>
      <c r="CW7" s="34"/>
      <c r="CX7" s="34"/>
      <c r="CY7" s="22">
        <f xml:space="preserve"> ROWS($DB$5:DB7)</f>
        <v>3</v>
      </c>
      <c r="CZ7" s="22" t="str">
        <f t="shared" si="1"/>
        <v/>
      </c>
      <c r="DA7" s="22">
        <f t="shared" si="2"/>
        <v>28</v>
      </c>
      <c r="DB7" s="22" t="s">
        <v>4</v>
      </c>
      <c r="DC7" s="22" t="s">
        <v>194</v>
      </c>
    </row>
    <row r="8" spans="1:107">
      <c r="A8" s="1" t="str">
        <f t="array" ref="A8">IFERROR(INDEX($DB$5:$DC$74,$DA8,COLUMN(A$5:A8)),"")</f>
        <v>Federación deportiva nacional</v>
      </c>
      <c r="B8" s="52" t="s">
        <v>195</v>
      </c>
      <c r="C8" s="29">
        <f t="shared" si="0"/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>
        <v>0</v>
      </c>
      <c r="BV8" s="12">
        <v>0</v>
      </c>
      <c r="BW8" s="12">
        <v>0</v>
      </c>
      <c r="BX8" s="12">
        <v>0</v>
      </c>
      <c r="BY8" s="12">
        <v>0</v>
      </c>
      <c r="BZ8" s="12">
        <v>0</v>
      </c>
      <c r="CA8" s="12">
        <v>0</v>
      </c>
      <c r="CB8" s="12">
        <v>0</v>
      </c>
      <c r="CC8" s="12">
        <v>0</v>
      </c>
      <c r="CD8" s="12">
        <v>0</v>
      </c>
      <c r="CE8" s="12">
        <v>0</v>
      </c>
      <c r="CF8" s="12">
        <v>0</v>
      </c>
      <c r="CG8" s="12">
        <v>0</v>
      </c>
      <c r="CH8" s="12">
        <v>0</v>
      </c>
      <c r="CI8" s="12">
        <v>0</v>
      </c>
      <c r="CJ8" s="12">
        <v>0</v>
      </c>
      <c r="CK8" s="12">
        <v>0</v>
      </c>
      <c r="CL8" s="12">
        <v>0</v>
      </c>
      <c r="CM8" s="12">
        <v>0</v>
      </c>
      <c r="CN8" s="12">
        <v>0</v>
      </c>
      <c r="CO8" s="12">
        <v>0</v>
      </c>
      <c r="CP8" s="12">
        <v>0</v>
      </c>
      <c r="CQ8" s="12">
        <v>0</v>
      </c>
      <c r="CR8" s="12">
        <v>0</v>
      </c>
      <c r="CS8" s="12">
        <v>0</v>
      </c>
      <c r="CT8" s="12">
        <v>0</v>
      </c>
      <c r="CU8" s="34"/>
      <c r="CV8" s="34"/>
      <c r="CW8" s="34"/>
      <c r="CX8" s="34"/>
      <c r="CY8" s="22">
        <f xml:space="preserve"> ROWS($DB$5:DB8)</f>
        <v>4</v>
      </c>
      <c r="CZ8" s="22" t="str">
        <f t="shared" si="1"/>
        <v/>
      </c>
      <c r="DA8" s="22">
        <f t="shared" si="2"/>
        <v>29</v>
      </c>
      <c r="DB8" s="22" t="s">
        <v>4</v>
      </c>
      <c r="DC8" s="22" t="s">
        <v>195</v>
      </c>
    </row>
    <row r="9" spans="1:107">
      <c r="A9" s="1" t="str">
        <f t="array" ref="A9">IFERROR(INDEX($DB$5:$DC$74,$DA9,COLUMN(A$5:A9)),"")</f>
        <v>Federación deportiva nacional</v>
      </c>
      <c r="B9" t="s">
        <v>196</v>
      </c>
      <c r="C9" s="28">
        <f t="shared" si="0"/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  <c r="BN9" s="11">
        <v>0</v>
      </c>
      <c r="BO9" s="11">
        <v>0</v>
      </c>
      <c r="BP9" s="11">
        <v>0</v>
      </c>
      <c r="BQ9" s="11">
        <v>0</v>
      </c>
      <c r="BR9" s="11">
        <v>0</v>
      </c>
      <c r="BS9" s="11">
        <v>0</v>
      </c>
      <c r="BT9" s="11">
        <v>0</v>
      </c>
      <c r="BU9" s="11">
        <v>0</v>
      </c>
      <c r="BV9" s="11">
        <v>0</v>
      </c>
      <c r="BW9" s="11">
        <v>0</v>
      </c>
      <c r="BX9" s="11">
        <v>0</v>
      </c>
      <c r="BY9" s="11">
        <v>0</v>
      </c>
      <c r="BZ9" s="11">
        <v>0</v>
      </c>
      <c r="CA9" s="11">
        <v>0</v>
      </c>
      <c r="CB9" s="11">
        <v>0</v>
      </c>
      <c r="CC9" s="11">
        <v>0</v>
      </c>
      <c r="CD9" s="11">
        <v>0</v>
      </c>
      <c r="CE9" s="11">
        <v>0</v>
      </c>
      <c r="CF9" s="11">
        <v>0</v>
      </c>
      <c r="CG9" s="11">
        <v>0</v>
      </c>
      <c r="CH9" s="11">
        <v>0</v>
      </c>
      <c r="CI9" s="11">
        <v>0</v>
      </c>
      <c r="CJ9" s="11">
        <v>0</v>
      </c>
      <c r="CK9" s="11">
        <v>0</v>
      </c>
      <c r="CL9" s="11">
        <v>0</v>
      </c>
      <c r="CM9" s="11">
        <v>0</v>
      </c>
      <c r="CN9" s="11">
        <v>0</v>
      </c>
      <c r="CO9" s="11">
        <v>0</v>
      </c>
      <c r="CP9" s="11">
        <v>0</v>
      </c>
      <c r="CQ9" s="11">
        <v>0</v>
      </c>
      <c r="CR9" s="11">
        <v>0</v>
      </c>
      <c r="CS9" s="11">
        <v>0</v>
      </c>
      <c r="CT9" s="11">
        <v>0</v>
      </c>
      <c r="CU9" s="34"/>
      <c r="CV9" s="34"/>
      <c r="CW9" s="34"/>
      <c r="CX9" s="34"/>
      <c r="CY9" s="22">
        <f xml:space="preserve"> ROWS($DB$5:DB9)</f>
        <v>5</v>
      </c>
      <c r="CZ9" s="22" t="str">
        <f t="shared" si="1"/>
        <v/>
      </c>
      <c r="DA9" s="22">
        <f t="shared" si="2"/>
        <v>30</v>
      </c>
      <c r="DB9" s="22" t="s">
        <v>4</v>
      </c>
      <c r="DC9" s="22" t="s">
        <v>197</v>
      </c>
    </row>
    <row r="10" spans="1:107">
      <c r="A10" s="1" t="str">
        <f t="array" ref="A10">IFERROR(INDEX($DB$5:$DC$74,$DA10,COLUMN(A$5:A10)),"")</f>
        <v>Federación deportiva nacional</v>
      </c>
      <c r="B10" s="24" t="s">
        <v>198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>
        <v>0</v>
      </c>
      <c r="BV10" s="12">
        <v>0</v>
      </c>
      <c r="BW10" s="12">
        <v>0</v>
      </c>
      <c r="BX10" s="12">
        <v>0</v>
      </c>
      <c r="BY10" s="12">
        <v>0</v>
      </c>
      <c r="BZ10" s="12">
        <v>0</v>
      </c>
      <c r="CA10" s="12">
        <v>0</v>
      </c>
      <c r="CB10" s="12">
        <v>0</v>
      </c>
      <c r="CC10" s="12">
        <v>0</v>
      </c>
      <c r="CD10" s="12">
        <v>0</v>
      </c>
      <c r="CE10" s="12">
        <v>0</v>
      </c>
      <c r="CF10" s="12">
        <v>0</v>
      </c>
      <c r="CG10" s="12">
        <v>0</v>
      </c>
      <c r="CH10" s="12">
        <v>0</v>
      </c>
      <c r="CI10" s="12">
        <v>0</v>
      </c>
      <c r="CJ10" s="12">
        <v>0</v>
      </c>
      <c r="CK10" s="12">
        <v>0</v>
      </c>
      <c r="CL10" s="12">
        <v>0</v>
      </c>
      <c r="CM10" s="12">
        <v>0</v>
      </c>
      <c r="CN10" s="12">
        <v>0</v>
      </c>
      <c r="CO10" s="12">
        <v>0</v>
      </c>
      <c r="CP10" s="12">
        <v>0</v>
      </c>
      <c r="CQ10" s="12">
        <v>0</v>
      </c>
      <c r="CR10" s="12">
        <v>0</v>
      </c>
      <c r="CS10" s="12">
        <v>0</v>
      </c>
      <c r="CT10" s="12">
        <v>0</v>
      </c>
      <c r="CU10" s="34"/>
      <c r="CV10" s="34"/>
      <c r="CW10" s="34"/>
      <c r="CX10" s="34"/>
      <c r="CY10" s="22">
        <f xml:space="preserve"> ROWS($DB$5:DB10)</f>
        <v>6</v>
      </c>
      <c r="CZ10" s="22" t="str">
        <f t="shared" si="1"/>
        <v/>
      </c>
      <c r="DA10" s="22">
        <f t="shared" si="2"/>
        <v>31</v>
      </c>
      <c r="DB10" s="22" t="s">
        <v>4</v>
      </c>
      <c r="DC10" s="22" t="s">
        <v>196</v>
      </c>
    </row>
    <row r="11" spans="1:107">
      <c r="A11" s="1" t="str">
        <f t="array" ref="A11">IFERROR(INDEX($DB$5:$DC$74,$DA11,COLUMN(A$5:A11)),"")</f>
        <v>Federación deportiva nacional</v>
      </c>
      <c r="B11" t="s">
        <v>199</v>
      </c>
      <c r="C11" s="28">
        <f t="shared" si="0"/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  <c r="BN11" s="11">
        <v>0</v>
      </c>
      <c r="BO11" s="11">
        <v>0</v>
      </c>
      <c r="BP11" s="11">
        <v>0</v>
      </c>
      <c r="BQ11" s="11">
        <v>0</v>
      </c>
      <c r="BR11" s="11">
        <v>0</v>
      </c>
      <c r="BS11" s="11">
        <v>0</v>
      </c>
      <c r="BT11" s="11">
        <v>0</v>
      </c>
      <c r="BU11" s="11">
        <v>0</v>
      </c>
      <c r="BV11" s="11">
        <v>0</v>
      </c>
      <c r="BW11" s="11">
        <v>0</v>
      </c>
      <c r="BX11" s="11">
        <v>0</v>
      </c>
      <c r="BY11" s="11">
        <v>0</v>
      </c>
      <c r="BZ11" s="11">
        <v>0</v>
      </c>
      <c r="CA11" s="11">
        <v>0</v>
      </c>
      <c r="CB11" s="11">
        <v>0</v>
      </c>
      <c r="CC11" s="11">
        <v>0</v>
      </c>
      <c r="CD11" s="11">
        <v>0</v>
      </c>
      <c r="CE11" s="11">
        <v>0</v>
      </c>
      <c r="CF11" s="11">
        <v>0</v>
      </c>
      <c r="CG11" s="11">
        <v>0</v>
      </c>
      <c r="CH11" s="11">
        <v>0</v>
      </c>
      <c r="CI11" s="11">
        <v>0</v>
      </c>
      <c r="CJ11" s="11">
        <v>0</v>
      </c>
      <c r="CK11" s="11">
        <v>0</v>
      </c>
      <c r="CL11" s="11">
        <v>0</v>
      </c>
      <c r="CM11" s="11">
        <v>0</v>
      </c>
      <c r="CN11" s="11">
        <v>0</v>
      </c>
      <c r="CO11" s="11">
        <v>0</v>
      </c>
      <c r="CP11" s="11">
        <v>0</v>
      </c>
      <c r="CQ11" s="11">
        <v>0</v>
      </c>
      <c r="CR11" s="11">
        <v>0</v>
      </c>
      <c r="CS11" s="11">
        <v>0</v>
      </c>
      <c r="CT11" s="11">
        <v>0</v>
      </c>
      <c r="CU11" s="34"/>
      <c r="CV11" s="34"/>
      <c r="CW11" s="34"/>
      <c r="CX11" s="34"/>
      <c r="CY11" s="22">
        <f xml:space="preserve"> ROWS($DB$5:DB11)</f>
        <v>7</v>
      </c>
      <c r="CZ11" s="22" t="str">
        <f t="shared" si="1"/>
        <v/>
      </c>
      <c r="DA11" s="22">
        <f t="shared" si="2"/>
        <v>32</v>
      </c>
      <c r="DB11" s="22" t="s">
        <v>4</v>
      </c>
      <c r="DC11" s="22" t="s">
        <v>198</v>
      </c>
    </row>
    <row r="12" spans="1:107">
      <c r="A12" s="1" t="str">
        <f t="array" ref="A12">IFERROR(INDEX($DB$5:$DC$74,$DA12,COLUMN(A$5:A12)),"")</f>
        <v>Federación deportiva nacional</v>
      </c>
      <c r="B12" s="24" t="s">
        <v>200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>
        <v>0</v>
      </c>
      <c r="BV12" s="12">
        <v>0</v>
      </c>
      <c r="BW12" s="12">
        <v>0</v>
      </c>
      <c r="BX12" s="12">
        <v>0</v>
      </c>
      <c r="BY12" s="12">
        <v>0</v>
      </c>
      <c r="BZ12" s="12">
        <v>0</v>
      </c>
      <c r="CA12" s="12">
        <v>0</v>
      </c>
      <c r="CB12" s="12">
        <v>0</v>
      </c>
      <c r="CC12" s="12">
        <v>0</v>
      </c>
      <c r="CD12" s="12">
        <v>0</v>
      </c>
      <c r="CE12" s="12">
        <v>0</v>
      </c>
      <c r="CF12" s="12">
        <v>0</v>
      </c>
      <c r="CG12" s="12">
        <v>0</v>
      </c>
      <c r="CH12" s="12">
        <v>0</v>
      </c>
      <c r="CI12" s="12">
        <v>0</v>
      </c>
      <c r="CJ12" s="12">
        <v>0</v>
      </c>
      <c r="CK12" s="12">
        <v>0</v>
      </c>
      <c r="CL12" s="12">
        <v>0</v>
      </c>
      <c r="CM12" s="12">
        <v>0</v>
      </c>
      <c r="CN12" s="12">
        <v>0</v>
      </c>
      <c r="CO12" s="12">
        <v>0</v>
      </c>
      <c r="CP12" s="12">
        <v>0</v>
      </c>
      <c r="CQ12" s="12">
        <v>0</v>
      </c>
      <c r="CR12" s="12">
        <v>0</v>
      </c>
      <c r="CS12" s="12">
        <v>0</v>
      </c>
      <c r="CT12" s="12">
        <v>0</v>
      </c>
      <c r="CU12" s="34"/>
      <c r="CV12" s="34"/>
      <c r="CW12" s="34"/>
      <c r="CX12" s="34"/>
      <c r="CY12" s="22">
        <f xml:space="preserve"> ROWS($DB$5:DB12)</f>
        <v>8</v>
      </c>
      <c r="CZ12" s="22" t="str">
        <f t="shared" si="1"/>
        <v/>
      </c>
      <c r="DA12" s="22">
        <f t="shared" si="2"/>
        <v>33</v>
      </c>
      <c r="DB12" s="22" t="s">
        <v>4</v>
      </c>
      <c r="DC12" s="22" t="s">
        <v>199</v>
      </c>
    </row>
    <row r="13" spans="1:107">
      <c r="A13" s="1" t="str">
        <f t="array" ref="A13">IFERROR(INDEX($DB$5:$DC$74,$DA13,COLUMN(A$5:A13)),"")</f>
        <v>Federación deportiva nacional</v>
      </c>
      <c r="B13" t="s">
        <v>201</v>
      </c>
      <c r="C13" s="28">
        <f t="shared" si="0"/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  <c r="BN13" s="11">
        <v>0</v>
      </c>
      <c r="BO13" s="11">
        <v>0</v>
      </c>
      <c r="BP13" s="11">
        <v>0</v>
      </c>
      <c r="BQ13" s="11">
        <v>0</v>
      </c>
      <c r="BR13" s="11">
        <v>0</v>
      </c>
      <c r="BS13" s="11">
        <v>0</v>
      </c>
      <c r="BT13" s="11">
        <v>0</v>
      </c>
      <c r="BU13" s="11">
        <v>0</v>
      </c>
      <c r="BV13" s="11">
        <v>0</v>
      </c>
      <c r="BW13" s="11">
        <v>0</v>
      </c>
      <c r="BX13" s="11">
        <v>0</v>
      </c>
      <c r="BY13" s="11">
        <v>0</v>
      </c>
      <c r="BZ13" s="11">
        <v>0</v>
      </c>
      <c r="CA13" s="11">
        <v>0</v>
      </c>
      <c r="CB13" s="11">
        <v>0</v>
      </c>
      <c r="CC13" s="11">
        <v>0</v>
      </c>
      <c r="CD13" s="11">
        <v>0</v>
      </c>
      <c r="CE13" s="11">
        <v>0</v>
      </c>
      <c r="CF13" s="11">
        <v>0</v>
      </c>
      <c r="CG13" s="11">
        <v>0</v>
      </c>
      <c r="CH13" s="11">
        <v>0</v>
      </c>
      <c r="CI13" s="11">
        <v>0</v>
      </c>
      <c r="CJ13" s="11">
        <v>0</v>
      </c>
      <c r="CK13" s="11">
        <v>0</v>
      </c>
      <c r="CL13" s="11">
        <v>0</v>
      </c>
      <c r="CM13" s="11">
        <v>0</v>
      </c>
      <c r="CN13" s="11">
        <v>0</v>
      </c>
      <c r="CO13" s="11">
        <v>0</v>
      </c>
      <c r="CP13" s="11">
        <v>0</v>
      </c>
      <c r="CQ13" s="11">
        <v>0</v>
      </c>
      <c r="CR13" s="11">
        <v>0</v>
      </c>
      <c r="CS13" s="11">
        <v>0</v>
      </c>
      <c r="CT13" s="11">
        <v>0</v>
      </c>
      <c r="CU13" s="34"/>
      <c r="CV13" s="34"/>
      <c r="CW13" s="34"/>
      <c r="CX13" s="34"/>
      <c r="CY13" s="22">
        <f xml:space="preserve"> ROWS($DB$5:DB13)</f>
        <v>9</v>
      </c>
      <c r="CZ13" s="22" t="str">
        <f t="shared" si="1"/>
        <v/>
      </c>
      <c r="DA13" s="22">
        <f t="shared" si="2"/>
        <v>34</v>
      </c>
      <c r="DB13" s="22" t="s">
        <v>4</v>
      </c>
      <c r="DC13" s="22" t="s">
        <v>200</v>
      </c>
    </row>
    <row r="14" spans="1:107">
      <c r="A14" s="1" t="str">
        <f t="array" ref="A14">IFERROR(INDEX($DB$5:$DC$74,$DA14,COLUMN(A$5:A14)),"")</f>
        <v>Federación deportiva nacional</v>
      </c>
      <c r="B14" s="24" t="s">
        <v>202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>
        <v>0</v>
      </c>
      <c r="BV14" s="12">
        <v>0</v>
      </c>
      <c r="BW14" s="12">
        <v>0</v>
      </c>
      <c r="BX14" s="12">
        <v>0</v>
      </c>
      <c r="BY14" s="12">
        <v>0</v>
      </c>
      <c r="BZ14" s="12">
        <v>0</v>
      </c>
      <c r="CA14" s="12">
        <v>0</v>
      </c>
      <c r="CB14" s="12">
        <v>0</v>
      </c>
      <c r="CC14" s="12">
        <v>0</v>
      </c>
      <c r="CD14" s="12">
        <v>0</v>
      </c>
      <c r="CE14" s="12">
        <v>0</v>
      </c>
      <c r="CF14" s="12">
        <v>0</v>
      </c>
      <c r="CG14" s="12">
        <v>0</v>
      </c>
      <c r="CH14" s="12">
        <v>0</v>
      </c>
      <c r="CI14" s="12">
        <v>0</v>
      </c>
      <c r="CJ14" s="12">
        <v>0</v>
      </c>
      <c r="CK14" s="12">
        <v>0</v>
      </c>
      <c r="CL14" s="12">
        <v>0</v>
      </c>
      <c r="CM14" s="12">
        <v>0</v>
      </c>
      <c r="CN14" s="12">
        <v>0</v>
      </c>
      <c r="CO14" s="12">
        <v>0</v>
      </c>
      <c r="CP14" s="12">
        <v>0</v>
      </c>
      <c r="CQ14" s="12">
        <v>0</v>
      </c>
      <c r="CR14" s="12">
        <v>0</v>
      </c>
      <c r="CS14" s="12">
        <v>0</v>
      </c>
      <c r="CT14" s="12">
        <v>0</v>
      </c>
      <c r="CU14" s="34"/>
      <c r="CV14" s="34"/>
      <c r="CW14" s="34"/>
      <c r="CX14" s="34"/>
      <c r="CY14" s="22">
        <f xml:space="preserve"> ROWS($DB$5:DB14)</f>
        <v>10</v>
      </c>
      <c r="CZ14" s="22" t="str">
        <f t="shared" si="1"/>
        <v/>
      </c>
      <c r="DA14" s="22">
        <f t="shared" si="2"/>
        <v>35</v>
      </c>
      <c r="DB14" s="22" t="s">
        <v>4</v>
      </c>
      <c r="DC14" s="22" t="s">
        <v>201</v>
      </c>
    </row>
    <row r="15" spans="1:107">
      <c r="A15" s="1" t="str">
        <f t="array" ref="A15">IFERROR(INDEX($DB$5:$DC$74,$DA15,COLUMN(A$5:A15)),"")</f>
        <v>Federación deportiva nacional</v>
      </c>
      <c r="B15" t="s">
        <v>230</v>
      </c>
      <c r="C15" s="28">
        <f t="shared" si="0"/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0</v>
      </c>
      <c r="AM15" s="11">
        <v>0</v>
      </c>
      <c r="AN15" s="11">
        <v>0</v>
      </c>
      <c r="AO15" s="11">
        <v>0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0</v>
      </c>
      <c r="BF15" s="11">
        <v>0</v>
      </c>
      <c r="BG15" s="11">
        <v>0</v>
      </c>
      <c r="BH15" s="11">
        <v>0</v>
      </c>
      <c r="BI15" s="11">
        <v>0</v>
      </c>
      <c r="BJ15" s="11">
        <v>0</v>
      </c>
      <c r="BK15" s="11">
        <v>0</v>
      </c>
      <c r="BL15" s="11">
        <v>0</v>
      </c>
      <c r="BM15" s="11">
        <v>0</v>
      </c>
      <c r="BN15" s="11">
        <v>0</v>
      </c>
      <c r="BO15" s="11">
        <v>0</v>
      </c>
      <c r="BP15" s="11">
        <v>0</v>
      </c>
      <c r="BQ15" s="11">
        <v>0</v>
      </c>
      <c r="BR15" s="11">
        <v>0</v>
      </c>
      <c r="BS15" s="11">
        <v>0</v>
      </c>
      <c r="BT15" s="11">
        <v>0</v>
      </c>
      <c r="BU15" s="11">
        <v>0</v>
      </c>
      <c r="BV15" s="11">
        <v>0</v>
      </c>
      <c r="BW15" s="11">
        <v>0</v>
      </c>
      <c r="BX15" s="11">
        <v>0</v>
      </c>
      <c r="BY15" s="11">
        <v>0</v>
      </c>
      <c r="BZ15" s="11">
        <v>0</v>
      </c>
      <c r="CA15" s="11">
        <v>0</v>
      </c>
      <c r="CB15" s="11">
        <v>0</v>
      </c>
      <c r="CC15" s="11">
        <v>0</v>
      </c>
      <c r="CD15" s="11">
        <v>0</v>
      </c>
      <c r="CE15" s="11">
        <v>0</v>
      </c>
      <c r="CF15" s="11">
        <v>0</v>
      </c>
      <c r="CG15" s="11">
        <v>0</v>
      </c>
      <c r="CH15" s="11">
        <v>0</v>
      </c>
      <c r="CI15" s="11">
        <v>0</v>
      </c>
      <c r="CJ15" s="11">
        <v>0</v>
      </c>
      <c r="CK15" s="11">
        <v>0</v>
      </c>
      <c r="CL15" s="11">
        <v>0</v>
      </c>
      <c r="CM15" s="11">
        <v>0</v>
      </c>
      <c r="CN15" s="11">
        <v>0</v>
      </c>
      <c r="CO15" s="11">
        <v>0</v>
      </c>
      <c r="CP15" s="11">
        <v>0</v>
      </c>
      <c r="CQ15" s="11">
        <v>0</v>
      </c>
      <c r="CR15" s="11">
        <v>0</v>
      </c>
      <c r="CS15" s="11">
        <v>0</v>
      </c>
      <c r="CT15" s="11">
        <v>0</v>
      </c>
      <c r="CU15" s="34"/>
      <c r="CV15" s="34"/>
      <c r="CW15" s="34"/>
      <c r="CX15" s="34"/>
      <c r="CY15" s="22">
        <f xml:space="preserve"> ROWS($DB$5:DB15)</f>
        <v>11</v>
      </c>
      <c r="CZ15" s="22" t="str">
        <f t="shared" si="1"/>
        <v/>
      </c>
      <c r="DA15" s="22">
        <f t="shared" si="2"/>
        <v>36</v>
      </c>
      <c r="DB15" s="22" t="s">
        <v>4</v>
      </c>
      <c r="DC15" s="22" t="s">
        <v>202</v>
      </c>
    </row>
    <row r="16" spans="1:107">
      <c r="A16" s="1" t="str">
        <f t="array" ref="A16">IFERROR(INDEX($DB$5:$DC$74,$DA16,COLUMN(A$5:A16)),"")</f>
        <v>Federación deportiva nacional</v>
      </c>
      <c r="B16" s="52" t="s">
        <v>204</v>
      </c>
      <c r="C16" s="29">
        <f t="shared" si="0"/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>
        <v>0</v>
      </c>
      <c r="BV16" s="12">
        <v>0</v>
      </c>
      <c r="BW16" s="12">
        <v>0</v>
      </c>
      <c r="BX16" s="12">
        <v>0</v>
      </c>
      <c r="BY16" s="12">
        <v>0</v>
      </c>
      <c r="BZ16" s="12">
        <v>0</v>
      </c>
      <c r="CA16" s="12">
        <v>0</v>
      </c>
      <c r="CB16" s="12">
        <v>0</v>
      </c>
      <c r="CC16" s="12">
        <v>0</v>
      </c>
      <c r="CD16" s="12">
        <v>0</v>
      </c>
      <c r="CE16" s="12">
        <v>0</v>
      </c>
      <c r="CF16" s="12">
        <v>0</v>
      </c>
      <c r="CG16" s="12">
        <v>0</v>
      </c>
      <c r="CH16" s="12">
        <v>0</v>
      </c>
      <c r="CI16" s="12">
        <v>0</v>
      </c>
      <c r="CJ16" s="12">
        <v>0</v>
      </c>
      <c r="CK16" s="12">
        <v>0</v>
      </c>
      <c r="CL16" s="12">
        <v>0</v>
      </c>
      <c r="CM16" s="12">
        <v>0</v>
      </c>
      <c r="CN16" s="12">
        <v>0</v>
      </c>
      <c r="CO16" s="12">
        <v>0</v>
      </c>
      <c r="CP16" s="12">
        <v>0</v>
      </c>
      <c r="CQ16" s="12">
        <v>0</v>
      </c>
      <c r="CR16" s="12">
        <v>0</v>
      </c>
      <c r="CS16" s="12">
        <v>0</v>
      </c>
      <c r="CT16" s="12">
        <v>0</v>
      </c>
      <c r="CU16" s="34"/>
      <c r="CV16" s="34"/>
      <c r="CW16" s="34"/>
      <c r="CX16" s="34"/>
      <c r="CY16" s="22">
        <f xml:space="preserve"> ROWS($DB$5:DB16)</f>
        <v>12</v>
      </c>
      <c r="CZ16" s="22" t="str">
        <f t="shared" si="1"/>
        <v/>
      </c>
      <c r="DA16" s="22">
        <f t="shared" si="2"/>
        <v>37</v>
      </c>
      <c r="DB16" s="22" t="s">
        <v>4</v>
      </c>
      <c r="DC16" s="22" t="s">
        <v>205</v>
      </c>
    </row>
    <row r="17" spans="1:107">
      <c r="A17" s="1" t="str">
        <f t="array" ref="A17">IFERROR(INDEX($DB$5:$DC$74,$DA17,COLUMN(A$5:A17)),"")</f>
        <v>Federación deportiva nacional</v>
      </c>
      <c r="B17" t="s">
        <v>206</v>
      </c>
      <c r="C17" s="28">
        <f t="shared" si="0"/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1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  <c r="BD17" s="11">
        <v>0</v>
      </c>
      <c r="BE17" s="11">
        <v>0</v>
      </c>
      <c r="BF17" s="11">
        <v>0</v>
      </c>
      <c r="BG17" s="11">
        <v>0</v>
      </c>
      <c r="BH17" s="11">
        <v>0</v>
      </c>
      <c r="BI17" s="11">
        <v>0</v>
      </c>
      <c r="BJ17" s="11">
        <v>0</v>
      </c>
      <c r="BK17" s="11">
        <v>0</v>
      </c>
      <c r="BL17" s="11">
        <v>0</v>
      </c>
      <c r="BM17" s="11">
        <v>0</v>
      </c>
      <c r="BN17" s="11">
        <v>0</v>
      </c>
      <c r="BO17" s="11">
        <v>0</v>
      </c>
      <c r="BP17" s="11">
        <v>0</v>
      </c>
      <c r="BQ17" s="11">
        <v>0</v>
      </c>
      <c r="BR17" s="11">
        <v>0</v>
      </c>
      <c r="BS17" s="11">
        <v>0</v>
      </c>
      <c r="BT17" s="11">
        <v>0</v>
      </c>
      <c r="BU17" s="11">
        <v>0</v>
      </c>
      <c r="BV17" s="11">
        <v>0</v>
      </c>
      <c r="BW17" s="11">
        <v>0</v>
      </c>
      <c r="BX17" s="11">
        <v>0</v>
      </c>
      <c r="BY17" s="11">
        <v>0</v>
      </c>
      <c r="BZ17" s="11">
        <v>0</v>
      </c>
      <c r="CA17" s="11">
        <v>0</v>
      </c>
      <c r="CB17" s="11">
        <v>0</v>
      </c>
      <c r="CC17" s="11">
        <v>0</v>
      </c>
      <c r="CD17" s="11">
        <v>0</v>
      </c>
      <c r="CE17" s="11">
        <v>0</v>
      </c>
      <c r="CF17" s="11">
        <v>0</v>
      </c>
      <c r="CG17" s="11">
        <v>0</v>
      </c>
      <c r="CH17" s="11">
        <v>0</v>
      </c>
      <c r="CI17" s="11">
        <v>0</v>
      </c>
      <c r="CJ17" s="11">
        <v>0</v>
      </c>
      <c r="CK17" s="11">
        <v>0</v>
      </c>
      <c r="CL17" s="11">
        <v>0</v>
      </c>
      <c r="CM17" s="11">
        <v>0</v>
      </c>
      <c r="CN17" s="11">
        <v>0</v>
      </c>
      <c r="CO17" s="11">
        <v>0</v>
      </c>
      <c r="CP17" s="11">
        <v>0</v>
      </c>
      <c r="CQ17" s="11">
        <v>0</v>
      </c>
      <c r="CR17" s="11">
        <v>0</v>
      </c>
      <c r="CS17" s="11">
        <v>0</v>
      </c>
      <c r="CT17" s="11">
        <v>0</v>
      </c>
      <c r="CU17" s="34"/>
      <c r="CV17" s="34"/>
      <c r="CW17" s="34"/>
      <c r="CX17" s="34"/>
      <c r="CY17" s="22">
        <f xml:space="preserve"> ROWS($DB$5:DB17)</f>
        <v>13</v>
      </c>
      <c r="CZ17" s="22" t="str">
        <f t="shared" si="1"/>
        <v/>
      </c>
      <c r="DA17" s="22">
        <f t="shared" si="2"/>
        <v>38</v>
      </c>
      <c r="DB17" s="22" t="s">
        <v>4</v>
      </c>
      <c r="DC17" s="22" t="s">
        <v>204</v>
      </c>
    </row>
    <row r="18" spans="1:107">
      <c r="A18" s="1" t="str">
        <f t="array" ref="A18">IFERROR(INDEX($DB$5:$DC$74,$DA18,COLUMN(A$5:A18)),"")</f>
        <v>Federación deportiva nacional</v>
      </c>
      <c r="B18" s="24" t="s">
        <v>207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>
        <v>0</v>
      </c>
      <c r="BV18" s="12">
        <v>0</v>
      </c>
      <c r="BW18" s="12">
        <v>0</v>
      </c>
      <c r="BX18" s="12">
        <v>0</v>
      </c>
      <c r="BY18" s="12">
        <v>0</v>
      </c>
      <c r="BZ18" s="12">
        <v>0</v>
      </c>
      <c r="CA18" s="12">
        <v>0</v>
      </c>
      <c r="CB18" s="12">
        <v>0</v>
      </c>
      <c r="CC18" s="12">
        <v>0</v>
      </c>
      <c r="CD18" s="12">
        <v>0</v>
      </c>
      <c r="CE18" s="12">
        <v>0</v>
      </c>
      <c r="CF18" s="12">
        <v>0</v>
      </c>
      <c r="CG18" s="12">
        <v>0</v>
      </c>
      <c r="CH18" s="12">
        <v>0</v>
      </c>
      <c r="CI18" s="12">
        <v>0</v>
      </c>
      <c r="CJ18" s="12">
        <v>0</v>
      </c>
      <c r="CK18" s="12">
        <v>0</v>
      </c>
      <c r="CL18" s="12">
        <v>0</v>
      </c>
      <c r="CM18" s="12">
        <v>0</v>
      </c>
      <c r="CN18" s="12">
        <v>0</v>
      </c>
      <c r="CO18" s="12">
        <v>0</v>
      </c>
      <c r="CP18" s="12">
        <v>0</v>
      </c>
      <c r="CQ18" s="12">
        <v>0</v>
      </c>
      <c r="CR18" s="12">
        <v>0</v>
      </c>
      <c r="CS18" s="12">
        <v>0</v>
      </c>
      <c r="CT18" s="12">
        <v>0</v>
      </c>
      <c r="CU18" s="34"/>
      <c r="CV18" s="34"/>
      <c r="CW18" s="34"/>
      <c r="CX18" s="34"/>
      <c r="CY18" s="22">
        <f xml:space="preserve"> ROWS($DB$5:DB18)</f>
        <v>14</v>
      </c>
      <c r="CZ18" s="22" t="str">
        <f t="shared" si="1"/>
        <v/>
      </c>
      <c r="DA18" s="22">
        <f t="shared" si="2"/>
        <v>39</v>
      </c>
      <c r="DB18" s="22" t="s">
        <v>4</v>
      </c>
      <c r="DC18" s="22" t="s">
        <v>206</v>
      </c>
    </row>
    <row r="19" spans="1:107">
      <c r="A19" s="1" t="str">
        <f t="array" ref="A19">IFERROR(INDEX($DB$5:$DC$74,$DA19,COLUMN(A$5:A19)),"")</f>
        <v>Federación deportiva nacional</v>
      </c>
      <c r="B19" t="s">
        <v>208</v>
      </c>
      <c r="C19" s="28">
        <f t="shared" si="0"/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1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  <c r="BD19" s="11">
        <v>0</v>
      </c>
      <c r="BE19" s="11">
        <v>0</v>
      </c>
      <c r="BF19" s="11">
        <v>0</v>
      </c>
      <c r="BG19" s="11">
        <v>0</v>
      </c>
      <c r="BH19" s="11">
        <v>0</v>
      </c>
      <c r="BI19" s="11">
        <v>0</v>
      </c>
      <c r="BJ19" s="11">
        <v>0</v>
      </c>
      <c r="BK19" s="11">
        <v>0</v>
      </c>
      <c r="BL19" s="11">
        <v>0</v>
      </c>
      <c r="BM19" s="11">
        <v>0</v>
      </c>
      <c r="BN19" s="11">
        <v>0</v>
      </c>
      <c r="BO19" s="11">
        <v>0</v>
      </c>
      <c r="BP19" s="11">
        <v>0</v>
      </c>
      <c r="BQ19" s="11">
        <v>0</v>
      </c>
      <c r="BR19" s="11">
        <v>0</v>
      </c>
      <c r="BS19" s="11">
        <v>0</v>
      </c>
      <c r="BT19" s="11">
        <v>0</v>
      </c>
      <c r="BU19" s="11">
        <v>0</v>
      </c>
      <c r="BV19" s="11">
        <v>0</v>
      </c>
      <c r="BW19" s="11">
        <v>0</v>
      </c>
      <c r="BX19" s="11">
        <v>0</v>
      </c>
      <c r="BY19" s="11">
        <v>0</v>
      </c>
      <c r="BZ19" s="11">
        <v>0</v>
      </c>
      <c r="CA19" s="11">
        <v>0</v>
      </c>
      <c r="CB19" s="11">
        <v>0</v>
      </c>
      <c r="CC19" s="11">
        <v>0</v>
      </c>
      <c r="CD19" s="11">
        <v>0</v>
      </c>
      <c r="CE19" s="11">
        <v>0</v>
      </c>
      <c r="CF19" s="11">
        <v>0</v>
      </c>
      <c r="CG19" s="11">
        <v>0</v>
      </c>
      <c r="CH19" s="11">
        <v>0</v>
      </c>
      <c r="CI19" s="11">
        <v>0</v>
      </c>
      <c r="CJ19" s="11">
        <v>0</v>
      </c>
      <c r="CK19" s="11">
        <v>0</v>
      </c>
      <c r="CL19" s="11">
        <v>0</v>
      </c>
      <c r="CM19" s="11">
        <v>0</v>
      </c>
      <c r="CN19" s="11">
        <v>0</v>
      </c>
      <c r="CO19" s="11">
        <v>0</v>
      </c>
      <c r="CP19" s="11">
        <v>0</v>
      </c>
      <c r="CQ19" s="11">
        <v>0</v>
      </c>
      <c r="CR19" s="11">
        <v>0</v>
      </c>
      <c r="CS19" s="11">
        <v>0</v>
      </c>
      <c r="CT19" s="11">
        <v>0</v>
      </c>
      <c r="CU19" s="34"/>
      <c r="CV19" s="34"/>
      <c r="CW19" s="34"/>
      <c r="CX19" s="34"/>
      <c r="CY19" s="22">
        <f xml:space="preserve"> ROWS($DB$5:DB19)</f>
        <v>15</v>
      </c>
      <c r="CZ19" s="22" t="str">
        <f t="shared" si="1"/>
        <v/>
      </c>
      <c r="DA19" s="22">
        <f t="shared" si="2"/>
        <v>40</v>
      </c>
      <c r="DB19" s="22" t="s">
        <v>4</v>
      </c>
      <c r="DC19" s="22" t="s">
        <v>207</v>
      </c>
    </row>
    <row r="20" spans="1:107">
      <c r="A20" s="1" t="str">
        <f t="array" ref="A20">IFERROR(INDEX($DB$5:$DC$74,$DA20,COLUMN(A$5:A20)),"")</f>
        <v>Federación deportiva nacional</v>
      </c>
      <c r="B20" s="24" t="s">
        <v>211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>
        <v>0</v>
      </c>
      <c r="BV20" s="12">
        <v>0</v>
      </c>
      <c r="BW20" s="12">
        <v>0</v>
      </c>
      <c r="BX20" s="12">
        <v>0</v>
      </c>
      <c r="BY20" s="12">
        <v>0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0</v>
      </c>
      <c r="CH20" s="12">
        <v>0</v>
      </c>
      <c r="CI20" s="12">
        <v>0</v>
      </c>
      <c r="CJ20" s="12">
        <v>0</v>
      </c>
      <c r="CK20" s="12">
        <v>0</v>
      </c>
      <c r="CL20" s="12">
        <v>0</v>
      </c>
      <c r="CM20" s="12">
        <v>0</v>
      </c>
      <c r="CN20" s="12">
        <v>0</v>
      </c>
      <c r="CO20" s="12">
        <v>0</v>
      </c>
      <c r="CP20" s="12">
        <v>0</v>
      </c>
      <c r="CQ20" s="12">
        <v>0</v>
      </c>
      <c r="CR20" s="12">
        <v>0</v>
      </c>
      <c r="CS20" s="12">
        <v>0</v>
      </c>
      <c r="CT20" s="12">
        <v>0</v>
      </c>
      <c r="CU20" s="34"/>
      <c r="CV20" s="34"/>
      <c r="CW20" s="34"/>
      <c r="CX20" s="34"/>
      <c r="CY20" s="22">
        <f xml:space="preserve"> ROWS($DB$5:DB20)</f>
        <v>16</v>
      </c>
      <c r="CZ20" s="22" t="str">
        <f t="shared" si="1"/>
        <v/>
      </c>
      <c r="DA20" s="22">
        <f t="shared" si="2"/>
        <v>41</v>
      </c>
      <c r="DB20" s="22" t="s">
        <v>4</v>
      </c>
      <c r="DC20" s="22" t="s">
        <v>210</v>
      </c>
    </row>
    <row r="21" spans="1:107">
      <c r="A21" s="1" t="str">
        <f t="array" ref="A21">IFERROR(INDEX($DB$5:$DC$74,$DA21,COLUMN(A$5:A21)),"")</f>
        <v>Federación deportiva nacional</v>
      </c>
      <c r="B21" s="53" t="s">
        <v>212</v>
      </c>
      <c r="C21" s="28">
        <f t="shared" si="0"/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0</v>
      </c>
      <c r="BF21" s="11">
        <v>0</v>
      </c>
      <c r="BG21" s="11">
        <v>0</v>
      </c>
      <c r="BH21" s="11">
        <v>0</v>
      </c>
      <c r="BI21" s="11">
        <v>0</v>
      </c>
      <c r="BJ21" s="11">
        <v>0</v>
      </c>
      <c r="BK21" s="11">
        <v>0</v>
      </c>
      <c r="BL21" s="11">
        <v>0</v>
      </c>
      <c r="BM21" s="11">
        <v>0</v>
      </c>
      <c r="BN21" s="11">
        <v>0</v>
      </c>
      <c r="BO21" s="11">
        <v>0</v>
      </c>
      <c r="BP21" s="11">
        <v>0</v>
      </c>
      <c r="BQ21" s="11">
        <v>0</v>
      </c>
      <c r="BR21" s="11">
        <v>0</v>
      </c>
      <c r="BS21" s="11">
        <v>0</v>
      </c>
      <c r="BT21" s="11">
        <v>0</v>
      </c>
      <c r="BU21" s="11">
        <v>0</v>
      </c>
      <c r="BV21" s="11">
        <v>0</v>
      </c>
      <c r="BW21" s="11">
        <v>0</v>
      </c>
      <c r="BX21" s="11">
        <v>0</v>
      </c>
      <c r="BY21" s="11">
        <v>0</v>
      </c>
      <c r="BZ21" s="11">
        <v>0</v>
      </c>
      <c r="CA21" s="11">
        <v>0</v>
      </c>
      <c r="CB21" s="11">
        <v>0</v>
      </c>
      <c r="CC21" s="11">
        <v>0</v>
      </c>
      <c r="CD21" s="11">
        <v>0</v>
      </c>
      <c r="CE21" s="11">
        <v>0</v>
      </c>
      <c r="CF21" s="11">
        <v>0</v>
      </c>
      <c r="CG21" s="11">
        <v>0</v>
      </c>
      <c r="CH21" s="11">
        <v>0</v>
      </c>
      <c r="CI21" s="11">
        <v>0</v>
      </c>
      <c r="CJ21" s="11">
        <v>0</v>
      </c>
      <c r="CK21" s="11">
        <v>0</v>
      </c>
      <c r="CL21" s="11">
        <v>0</v>
      </c>
      <c r="CM21" s="11">
        <v>0</v>
      </c>
      <c r="CN21" s="11">
        <v>0</v>
      </c>
      <c r="CO21" s="11">
        <v>0</v>
      </c>
      <c r="CP21" s="11">
        <v>0</v>
      </c>
      <c r="CQ21" s="11">
        <v>0</v>
      </c>
      <c r="CR21" s="11">
        <v>0</v>
      </c>
      <c r="CS21" s="11">
        <v>0</v>
      </c>
      <c r="CT21" s="11">
        <v>0</v>
      </c>
      <c r="CU21" s="34"/>
      <c r="CV21" s="34"/>
      <c r="CW21" s="34"/>
      <c r="CX21" s="34"/>
      <c r="CY21" s="22">
        <f xml:space="preserve"> ROWS($DB$5:DB21)</f>
        <v>17</v>
      </c>
      <c r="CZ21" s="22" t="str">
        <f t="shared" si="1"/>
        <v/>
      </c>
      <c r="DA21" s="22">
        <f t="shared" si="2"/>
        <v>42</v>
      </c>
      <c r="DB21" s="22" t="s">
        <v>4</v>
      </c>
      <c r="DC21" s="22" t="s">
        <v>211</v>
      </c>
    </row>
    <row r="22" spans="1:107">
      <c r="A22" s="1" t="str">
        <f t="array" ref="A22">IFERROR(INDEX($DB$5:$DC$74,$DA22,COLUMN(A$5:A22)),"")</f>
        <v>Federación deportiva nacional</v>
      </c>
      <c r="B22" s="24" t="s">
        <v>213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>
        <v>0</v>
      </c>
      <c r="BV22" s="12">
        <v>0</v>
      </c>
      <c r="BW22" s="12">
        <v>0</v>
      </c>
      <c r="BX22" s="12">
        <v>0</v>
      </c>
      <c r="BY22" s="12">
        <v>0</v>
      </c>
      <c r="BZ22" s="12">
        <v>0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0</v>
      </c>
      <c r="CI22" s="12">
        <v>0</v>
      </c>
      <c r="CJ22" s="12">
        <v>0</v>
      </c>
      <c r="CK22" s="12">
        <v>0</v>
      </c>
      <c r="CL22" s="12">
        <v>0</v>
      </c>
      <c r="CM22" s="12">
        <v>0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>
        <v>0</v>
      </c>
      <c r="CU22" s="34"/>
      <c r="CV22" s="34"/>
      <c r="CW22" s="34"/>
      <c r="CX22" s="34"/>
      <c r="CY22" s="22">
        <f xml:space="preserve"> ROWS($DB$5:DB22)</f>
        <v>18</v>
      </c>
      <c r="CZ22" s="22" t="str">
        <f t="shared" si="1"/>
        <v/>
      </c>
      <c r="DA22" s="22">
        <f t="shared" si="2"/>
        <v>43</v>
      </c>
      <c r="DB22" s="22" t="s">
        <v>4</v>
      </c>
      <c r="DC22" s="22" t="s">
        <v>212</v>
      </c>
    </row>
    <row r="23" spans="1:107">
      <c r="A23" s="1" t="str">
        <f t="array" ref="A23">IFERROR(INDEX($DB$5:$DC$74,$DA23,COLUMN(A$5:A23)),"")</f>
        <v>Federación deportiva nacional</v>
      </c>
      <c r="B23" t="s">
        <v>214</v>
      </c>
      <c r="C23" s="28">
        <f t="shared" si="0"/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1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</v>
      </c>
      <c r="BM23" s="11">
        <v>0</v>
      </c>
      <c r="BN23" s="11">
        <v>0</v>
      </c>
      <c r="BO23" s="11">
        <v>0</v>
      </c>
      <c r="BP23" s="11">
        <v>0</v>
      </c>
      <c r="BQ23" s="11">
        <v>0</v>
      </c>
      <c r="BR23" s="11">
        <v>0</v>
      </c>
      <c r="BS23" s="11">
        <v>0</v>
      </c>
      <c r="BT23" s="11">
        <v>0</v>
      </c>
      <c r="BU23" s="11">
        <v>0</v>
      </c>
      <c r="BV23" s="11">
        <v>0</v>
      </c>
      <c r="BW23" s="11">
        <v>0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  <c r="CO23" s="11">
        <v>0</v>
      </c>
      <c r="CP23" s="11">
        <v>0</v>
      </c>
      <c r="CQ23" s="11">
        <v>0</v>
      </c>
      <c r="CR23" s="11">
        <v>0</v>
      </c>
      <c r="CS23" s="11">
        <v>0</v>
      </c>
      <c r="CT23" s="11">
        <v>0</v>
      </c>
      <c r="CU23" s="34"/>
      <c r="CV23" s="34"/>
      <c r="CW23" s="34"/>
      <c r="CX23" s="34"/>
      <c r="CY23" s="22">
        <f xml:space="preserve"> ROWS($DB$5:DB23)</f>
        <v>19</v>
      </c>
      <c r="CZ23" s="22" t="str">
        <f t="shared" si="1"/>
        <v/>
      </c>
      <c r="DA23" s="22">
        <f t="shared" si="2"/>
        <v>44</v>
      </c>
      <c r="DB23" s="22" t="s">
        <v>4</v>
      </c>
      <c r="DC23" s="22" t="s">
        <v>213</v>
      </c>
    </row>
    <row r="24" spans="1:107">
      <c r="A24" s="1" t="str">
        <f t="array" ref="A24">IFERROR(INDEX($DB$5:$DC$74,$DA24,COLUMN(A$5:A24)),"")</f>
        <v>Federación deportiva nacional</v>
      </c>
      <c r="B24" s="24" t="s">
        <v>215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>
        <v>0</v>
      </c>
      <c r="BV24" s="12">
        <v>0</v>
      </c>
      <c r="BW24" s="12">
        <v>0</v>
      </c>
      <c r="BX24" s="12">
        <v>0</v>
      </c>
      <c r="BY24" s="12">
        <v>0</v>
      </c>
      <c r="BZ24" s="12">
        <v>0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>
        <v>0</v>
      </c>
      <c r="CJ24" s="12">
        <v>0</v>
      </c>
      <c r="CK24" s="12">
        <v>0</v>
      </c>
      <c r="CL24" s="12">
        <v>0</v>
      </c>
      <c r="CM24" s="12">
        <v>0</v>
      </c>
      <c r="CN24" s="12">
        <v>0</v>
      </c>
      <c r="CO24" s="12">
        <v>0</v>
      </c>
      <c r="CP24" s="12">
        <v>0</v>
      </c>
      <c r="CQ24" s="12">
        <v>0</v>
      </c>
      <c r="CR24" s="12">
        <v>0</v>
      </c>
      <c r="CS24" s="12">
        <v>0</v>
      </c>
      <c r="CT24" s="12">
        <v>0</v>
      </c>
      <c r="CU24" s="34"/>
      <c r="CV24" s="34"/>
      <c r="CW24" s="34"/>
      <c r="CX24" s="34"/>
      <c r="CY24" s="22">
        <f xml:space="preserve"> ROWS($DB$5:DB24)</f>
        <v>20</v>
      </c>
      <c r="CZ24" s="22" t="str">
        <f t="shared" si="1"/>
        <v/>
      </c>
      <c r="DA24" s="22">
        <f t="shared" si="2"/>
        <v>45</v>
      </c>
      <c r="DB24" s="22" t="s">
        <v>4</v>
      </c>
      <c r="DC24" s="22" t="s">
        <v>214</v>
      </c>
    </row>
    <row r="25" spans="1:107">
      <c r="A25" s="1" t="str">
        <f t="array" ref="A25">IFERROR(INDEX($DB$5:$DC$74,$DA25,COLUMN(A$5:A25)),"")</f>
        <v>Federación deportiva nacional</v>
      </c>
      <c r="B25" s="53" t="s">
        <v>216</v>
      </c>
      <c r="C25" s="28">
        <f t="shared" si="0"/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  <c r="BN25" s="11">
        <v>0</v>
      </c>
      <c r="BO25" s="11">
        <v>0</v>
      </c>
      <c r="BP25" s="11">
        <v>0</v>
      </c>
      <c r="BQ25" s="11">
        <v>0</v>
      </c>
      <c r="BR25" s="11">
        <v>0</v>
      </c>
      <c r="BS25" s="11">
        <v>0</v>
      </c>
      <c r="BT25" s="11">
        <v>0</v>
      </c>
      <c r="BU25" s="11">
        <v>0</v>
      </c>
      <c r="BV25" s="11">
        <v>0</v>
      </c>
      <c r="BW25" s="11">
        <v>0</v>
      </c>
      <c r="BX25" s="11">
        <v>0</v>
      </c>
      <c r="BY25" s="11">
        <v>0</v>
      </c>
      <c r="BZ25" s="11">
        <v>0</v>
      </c>
      <c r="CA25" s="11">
        <v>0</v>
      </c>
      <c r="CB25" s="11">
        <v>0</v>
      </c>
      <c r="CC25" s="11">
        <v>0</v>
      </c>
      <c r="CD25" s="11">
        <v>0</v>
      </c>
      <c r="CE25" s="11">
        <v>0</v>
      </c>
      <c r="CF25" s="11">
        <v>0</v>
      </c>
      <c r="CG25" s="11">
        <v>0</v>
      </c>
      <c r="CH25" s="11">
        <v>0</v>
      </c>
      <c r="CI25" s="11">
        <v>0</v>
      </c>
      <c r="CJ25" s="11">
        <v>0</v>
      </c>
      <c r="CK25" s="11">
        <v>0</v>
      </c>
      <c r="CL25" s="11">
        <v>0</v>
      </c>
      <c r="CM25" s="11">
        <v>0</v>
      </c>
      <c r="CN25" s="11">
        <v>0</v>
      </c>
      <c r="CO25" s="11">
        <v>0</v>
      </c>
      <c r="CP25" s="11">
        <v>0</v>
      </c>
      <c r="CQ25" s="11">
        <v>0</v>
      </c>
      <c r="CR25" s="11">
        <v>0</v>
      </c>
      <c r="CS25" s="11">
        <v>0</v>
      </c>
      <c r="CT25" s="11">
        <v>0</v>
      </c>
      <c r="CU25" s="34"/>
      <c r="CV25" s="34"/>
      <c r="CW25" s="34"/>
      <c r="CX25" s="34"/>
      <c r="CY25" s="22">
        <f xml:space="preserve"> ROWS($DB$5:DB25)</f>
        <v>21</v>
      </c>
      <c r="CZ25" s="22" t="str">
        <f t="shared" si="1"/>
        <v/>
      </c>
      <c r="DA25" s="22">
        <f t="shared" si="2"/>
        <v>46</v>
      </c>
      <c r="DB25" s="22" t="s">
        <v>4</v>
      </c>
      <c r="DC25" s="22" t="s">
        <v>217</v>
      </c>
    </row>
    <row r="26" spans="1:107">
      <c r="A26" s="1" t="str">
        <f t="array" ref="A26">IFERROR(INDEX($DB$5:$DC$74,$DA26,COLUMN(A$5:A26)),"")</f>
        <v>Federación deportiva nacional</v>
      </c>
      <c r="B26" s="24" t="s">
        <v>234</v>
      </c>
      <c r="C26" s="29">
        <f t="shared" si="0"/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>
        <v>0</v>
      </c>
      <c r="BV26" s="12">
        <v>0</v>
      </c>
      <c r="BW26" s="12">
        <v>0</v>
      </c>
      <c r="BX26" s="12">
        <v>0</v>
      </c>
      <c r="BY26" s="12">
        <v>0</v>
      </c>
      <c r="BZ26" s="12">
        <v>0</v>
      </c>
      <c r="CA26" s="12">
        <v>0</v>
      </c>
      <c r="CB26" s="12">
        <v>0</v>
      </c>
      <c r="CC26" s="12">
        <v>0</v>
      </c>
      <c r="CD26" s="12">
        <v>0</v>
      </c>
      <c r="CE26" s="12">
        <v>0</v>
      </c>
      <c r="CF26" s="12">
        <v>0</v>
      </c>
      <c r="CG26" s="12">
        <v>0</v>
      </c>
      <c r="CH26" s="12">
        <v>0</v>
      </c>
      <c r="CI26" s="12">
        <v>0</v>
      </c>
      <c r="CJ26" s="12">
        <v>0</v>
      </c>
      <c r="CK26" s="12">
        <v>0</v>
      </c>
      <c r="CL26" s="12">
        <v>0</v>
      </c>
      <c r="CM26" s="12">
        <v>0</v>
      </c>
      <c r="CN26" s="12">
        <v>0</v>
      </c>
      <c r="CO26" s="12">
        <v>0</v>
      </c>
      <c r="CP26" s="12">
        <v>0</v>
      </c>
      <c r="CQ26" s="12">
        <v>0</v>
      </c>
      <c r="CR26" s="12">
        <v>0</v>
      </c>
      <c r="CS26" s="12">
        <v>0</v>
      </c>
      <c r="CT26" s="12">
        <v>0</v>
      </c>
      <c r="CU26" s="34"/>
      <c r="CV26" s="34"/>
      <c r="CW26" s="34"/>
      <c r="CX26" s="34"/>
      <c r="CY26" s="22">
        <f xml:space="preserve"> ROWS($DB$5:DB26)</f>
        <v>22</v>
      </c>
      <c r="CZ26" s="22" t="str">
        <f t="shared" si="1"/>
        <v/>
      </c>
      <c r="DA26" s="22">
        <f t="shared" si="2"/>
        <v>47</v>
      </c>
      <c r="DB26" s="22" t="s">
        <v>4</v>
      </c>
      <c r="DC26" s="22" t="s">
        <v>234</v>
      </c>
    </row>
    <row r="27" spans="1:107">
      <c r="A27" s="1" t="str">
        <f t="array" ref="A27">IFERROR(INDEX($DB$5:$DC$74,$DA27,COLUMN(A$5:A27)),"")</f>
        <v>Federación deportiva nacional</v>
      </c>
      <c r="B27" s="66" t="s">
        <v>218</v>
      </c>
      <c r="C27" s="30">
        <f t="shared" si="0"/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  <c r="BK27" s="13">
        <v>0</v>
      </c>
      <c r="BL27" s="13">
        <v>0</v>
      </c>
      <c r="BM27" s="13">
        <v>0</v>
      </c>
      <c r="BN27" s="13">
        <v>0</v>
      </c>
      <c r="BO27" s="13">
        <v>0</v>
      </c>
      <c r="BP27" s="13">
        <v>0</v>
      </c>
      <c r="BQ27" s="13">
        <v>0</v>
      </c>
      <c r="BR27" s="13">
        <v>0</v>
      </c>
      <c r="BS27" s="13">
        <v>0</v>
      </c>
      <c r="BT27" s="13">
        <v>0</v>
      </c>
      <c r="BU27" s="13">
        <v>0</v>
      </c>
      <c r="BV27" s="13">
        <v>0</v>
      </c>
      <c r="BW27" s="13">
        <v>0</v>
      </c>
      <c r="BX27" s="13">
        <v>0</v>
      </c>
      <c r="BY27" s="13">
        <v>0</v>
      </c>
      <c r="BZ27" s="13">
        <v>0</v>
      </c>
      <c r="CA27" s="13">
        <v>0</v>
      </c>
      <c r="CB27" s="13">
        <v>0</v>
      </c>
      <c r="CC27" s="13">
        <v>0</v>
      </c>
      <c r="CD27" s="13">
        <v>0</v>
      </c>
      <c r="CE27" s="13">
        <v>0</v>
      </c>
      <c r="CF27" s="13">
        <v>0</v>
      </c>
      <c r="CG27" s="13">
        <v>0</v>
      </c>
      <c r="CH27" s="13">
        <v>0</v>
      </c>
      <c r="CI27" s="13">
        <v>0</v>
      </c>
      <c r="CJ27" s="13">
        <v>0</v>
      </c>
      <c r="CK27" s="13">
        <v>0</v>
      </c>
      <c r="CL27" s="13">
        <v>0</v>
      </c>
      <c r="CM27" s="13">
        <v>0</v>
      </c>
      <c r="CN27" s="13">
        <v>0</v>
      </c>
      <c r="CO27" s="13">
        <v>0</v>
      </c>
      <c r="CP27" s="13">
        <v>0</v>
      </c>
      <c r="CQ27" s="13">
        <v>0</v>
      </c>
      <c r="CR27" s="13">
        <v>0</v>
      </c>
      <c r="CS27" s="13">
        <v>0</v>
      </c>
      <c r="CT27" s="13">
        <v>0</v>
      </c>
      <c r="CU27" s="34"/>
      <c r="CV27" s="34"/>
      <c r="CW27" s="34"/>
      <c r="CX27" s="34"/>
      <c r="CY27" s="22">
        <f xml:space="preserve"> ROWS($DB$5:DB27)</f>
        <v>23</v>
      </c>
      <c r="CZ27" s="22" t="str">
        <f t="shared" si="1"/>
        <v/>
      </c>
      <c r="DA27" s="22">
        <f t="shared" si="2"/>
        <v>48</v>
      </c>
      <c r="DB27" s="22" t="s">
        <v>4</v>
      </c>
      <c r="DC27" t="s">
        <v>218</v>
      </c>
    </row>
    <row r="28" spans="1:107">
      <c r="A28" s="1" t="str">
        <f t="array" ref="A28">IFERROR(INDEX($DB$5:$DC$74,$DA28,COLUMN(A$5:A28)),"")</f>
        <v>Federación deportiva nacional</v>
      </c>
      <c r="B28" s="26" t="s">
        <v>220</v>
      </c>
      <c r="C28" s="29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>
        <v>0</v>
      </c>
      <c r="BV28" s="12">
        <v>0</v>
      </c>
      <c r="BW28" s="12">
        <v>0</v>
      </c>
      <c r="BX28" s="12">
        <v>0</v>
      </c>
      <c r="BY28" s="12">
        <v>0</v>
      </c>
      <c r="BZ28" s="12">
        <v>0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>
        <v>0</v>
      </c>
      <c r="CG28" s="12">
        <v>0</v>
      </c>
      <c r="CH28" s="12">
        <v>0</v>
      </c>
      <c r="CI28" s="12">
        <v>0</v>
      </c>
      <c r="CJ28" s="12">
        <v>0</v>
      </c>
      <c r="CK28" s="12">
        <v>0</v>
      </c>
      <c r="CL28" s="12">
        <v>0</v>
      </c>
      <c r="CM28" s="12">
        <v>0</v>
      </c>
      <c r="CN28" s="12">
        <v>0</v>
      </c>
      <c r="CO28" s="12">
        <v>0</v>
      </c>
      <c r="CP28" s="12">
        <v>0</v>
      </c>
      <c r="CQ28" s="12">
        <v>0</v>
      </c>
      <c r="CR28" s="12">
        <v>0</v>
      </c>
      <c r="CS28" s="12">
        <v>0</v>
      </c>
      <c r="CT28" s="12">
        <v>0</v>
      </c>
      <c r="CU28" s="34"/>
      <c r="CV28" s="34"/>
      <c r="CW28" s="34"/>
      <c r="CX28" s="34"/>
      <c r="CY28" s="22">
        <f xml:space="preserve"> ROWS($DB$5:DB28)</f>
        <v>24</v>
      </c>
      <c r="CZ28" s="22" t="str">
        <f t="shared" si="1"/>
        <v/>
      </c>
      <c r="DA28" s="22">
        <f t="shared" si="2"/>
        <v>49</v>
      </c>
      <c r="DB28" s="22" t="s">
        <v>4</v>
      </c>
      <c r="DC28" t="s">
        <v>220</v>
      </c>
    </row>
    <row r="29" spans="1:107" ht="15" thickBot="1">
      <c r="A29" s="1" t="str">
        <f t="array" ref="A29">IFERROR(INDEX($DB$5:$DC$74,$DA29,COLUMN(A$5:A29)),"")</f>
        <v/>
      </c>
      <c r="B29" s="25" t="str">
        <f t="array" ref="B29">IFERROR(INDEX($DB$5:$DC$74,$DA29,COLUMN()),"")</f>
        <v/>
      </c>
      <c r="C29" s="30">
        <f t="shared" si="0"/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0</v>
      </c>
      <c r="BL29" s="13">
        <v>0</v>
      </c>
      <c r="BM29" s="13">
        <v>0</v>
      </c>
      <c r="BN29" s="13">
        <v>0</v>
      </c>
      <c r="BO29" s="13">
        <v>0</v>
      </c>
      <c r="BP29" s="13">
        <v>0</v>
      </c>
      <c r="BQ29" s="13">
        <v>0</v>
      </c>
      <c r="BR29" s="13">
        <v>0</v>
      </c>
      <c r="BS29" s="13">
        <v>0</v>
      </c>
      <c r="BT29" s="13">
        <v>0</v>
      </c>
      <c r="BU29" s="13">
        <v>0</v>
      </c>
      <c r="BV29" s="13">
        <v>0</v>
      </c>
      <c r="BW29" s="13">
        <v>0</v>
      </c>
      <c r="BX29" s="13">
        <v>0</v>
      </c>
      <c r="BY29" s="13">
        <v>0</v>
      </c>
      <c r="BZ29" s="13">
        <v>0</v>
      </c>
      <c r="CA29" s="13">
        <v>0</v>
      </c>
      <c r="CB29" s="13">
        <v>0</v>
      </c>
      <c r="CC29" s="13">
        <v>0</v>
      </c>
      <c r="CD29" s="13">
        <v>0</v>
      </c>
      <c r="CE29" s="13">
        <v>0</v>
      </c>
      <c r="CF29" s="13">
        <v>0</v>
      </c>
      <c r="CG29" s="13">
        <v>0</v>
      </c>
      <c r="CH29" s="13">
        <v>0</v>
      </c>
      <c r="CI29" s="13">
        <v>0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34"/>
      <c r="CV29" s="34"/>
      <c r="CW29" s="34"/>
      <c r="CX29" s="34"/>
      <c r="CY29" s="22">
        <f xml:space="preserve"> ROWS($DB$5:DB29)</f>
        <v>25</v>
      </c>
      <c r="CZ29" s="22" t="str">
        <f t="shared" si="1"/>
        <v/>
      </c>
      <c r="DA29" s="22" t="str">
        <f t="shared" si="2"/>
        <v/>
      </c>
      <c r="DB29" s="22" t="s">
        <v>4</v>
      </c>
      <c r="DC29" t="s">
        <v>222</v>
      </c>
    </row>
    <row r="30" spans="1:107" ht="24.6" customHeight="1" thickTop="1" thickBot="1">
      <c r="A30" t="str">
        <f t="array" ref="A30">IFERROR(INDEX($DB$5:$DC$74,$DA30,COLUMN(A$5:A30)),"")</f>
        <v/>
      </c>
      <c r="B30" s="23" t="s">
        <v>223</v>
      </c>
      <c r="C30" s="67">
        <f t="shared" si="0"/>
        <v>0</v>
      </c>
      <c r="D30" s="31">
        <f>SUM(D5:D29)</f>
        <v>0</v>
      </c>
      <c r="E30" s="31">
        <f t="shared" ref="E30:BA30" si="3">SUM(E5:E29)</f>
        <v>0</v>
      </c>
      <c r="F30" s="31">
        <f t="shared" si="3"/>
        <v>0</v>
      </c>
      <c r="G30" s="31">
        <f t="shared" si="3"/>
        <v>0</v>
      </c>
      <c r="H30" s="31">
        <f t="shared" si="3"/>
        <v>0</v>
      </c>
      <c r="I30" s="31">
        <f t="shared" si="3"/>
        <v>0</v>
      </c>
      <c r="J30" s="31">
        <f t="shared" si="3"/>
        <v>0</v>
      </c>
      <c r="K30" s="31">
        <f t="shared" si="3"/>
        <v>0</v>
      </c>
      <c r="L30" s="31">
        <f t="shared" si="3"/>
        <v>0</v>
      </c>
      <c r="M30" s="31">
        <f t="shared" si="3"/>
        <v>0</v>
      </c>
      <c r="N30" s="31">
        <f t="shared" si="3"/>
        <v>0</v>
      </c>
      <c r="O30" s="31">
        <f t="shared" si="3"/>
        <v>0</v>
      </c>
      <c r="P30" s="31">
        <f t="shared" si="3"/>
        <v>0</v>
      </c>
      <c r="Q30" s="31">
        <f t="shared" si="3"/>
        <v>0</v>
      </c>
      <c r="R30" s="31">
        <f t="shared" si="3"/>
        <v>0</v>
      </c>
      <c r="S30" s="31">
        <f t="shared" si="3"/>
        <v>0</v>
      </c>
      <c r="T30" s="31">
        <f t="shared" si="3"/>
        <v>0</v>
      </c>
      <c r="U30" s="31">
        <f t="shared" si="3"/>
        <v>0</v>
      </c>
      <c r="V30" s="31">
        <f t="shared" si="3"/>
        <v>0</v>
      </c>
      <c r="W30" s="31">
        <f t="shared" si="3"/>
        <v>0</v>
      </c>
      <c r="X30" s="31">
        <f t="shared" si="3"/>
        <v>0</v>
      </c>
      <c r="Y30" s="31">
        <f t="shared" si="3"/>
        <v>0</v>
      </c>
      <c r="Z30" s="31">
        <f t="shared" si="3"/>
        <v>0</v>
      </c>
      <c r="AA30" s="31">
        <f t="shared" si="3"/>
        <v>0</v>
      </c>
      <c r="AB30" s="31">
        <f t="shared" si="3"/>
        <v>0</v>
      </c>
      <c r="AC30" s="31">
        <f t="shared" si="3"/>
        <v>0</v>
      </c>
      <c r="AD30" s="31">
        <f t="shared" si="3"/>
        <v>0</v>
      </c>
      <c r="AE30" s="31">
        <f t="shared" si="3"/>
        <v>0</v>
      </c>
      <c r="AF30" s="31">
        <f t="shared" si="3"/>
        <v>0</v>
      </c>
      <c r="AG30" s="31">
        <f t="shared" si="3"/>
        <v>0</v>
      </c>
      <c r="AH30" s="31">
        <f t="shared" si="3"/>
        <v>0</v>
      </c>
      <c r="AI30" s="31">
        <f t="shared" si="3"/>
        <v>0</v>
      </c>
      <c r="AJ30" s="31">
        <f t="shared" si="3"/>
        <v>0</v>
      </c>
      <c r="AK30" s="31">
        <f t="shared" si="3"/>
        <v>0</v>
      </c>
      <c r="AL30" s="31">
        <f t="shared" si="3"/>
        <v>0</v>
      </c>
      <c r="AM30" s="31">
        <f t="shared" si="3"/>
        <v>0</v>
      </c>
      <c r="AN30" s="31">
        <f t="shared" si="3"/>
        <v>0</v>
      </c>
      <c r="AO30" s="31">
        <f t="shared" si="3"/>
        <v>0</v>
      </c>
      <c r="AP30" s="31">
        <f t="shared" si="3"/>
        <v>0</v>
      </c>
      <c r="AQ30" s="31">
        <f t="shared" si="3"/>
        <v>0</v>
      </c>
      <c r="AR30" s="31">
        <f t="shared" si="3"/>
        <v>0</v>
      </c>
      <c r="AS30" s="31">
        <f t="shared" si="3"/>
        <v>0</v>
      </c>
      <c r="AT30" s="31">
        <f t="shared" si="3"/>
        <v>0</v>
      </c>
      <c r="AU30" s="31">
        <f t="shared" si="3"/>
        <v>0</v>
      </c>
      <c r="AV30" s="31">
        <f t="shared" si="3"/>
        <v>0</v>
      </c>
      <c r="AW30" s="31">
        <f t="shared" si="3"/>
        <v>0</v>
      </c>
      <c r="AX30" s="31">
        <f t="shared" si="3"/>
        <v>0</v>
      </c>
      <c r="AY30" s="31">
        <f t="shared" si="3"/>
        <v>0</v>
      </c>
      <c r="AZ30" s="31">
        <f t="shared" si="3"/>
        <v>0</v>
      </c>
      <c r="BA30" s="31">
        <f t="shared" si="3"/>
        <v>0</v>
      </c>
      <c r="BB30" s="31">
        <f t="shared" ref="BB30:CT30" si="4">SUM(BB5:BB29)</f>
        <v>0</v>
      </c>
      <c r="BC30" s="31">
        <f t="shared" si="4"/>
        <v>0</v>
      </c>
      <c r="BD30" s="31">
        <f t="shared" si="4"/>
        <v>0</v>
      </c>
      <c r="BE30" s="31">
        <f t="shared" si="4"/>
        <v>0</v>
      </c>
      <c r="BF30" s="31">
        <f t="shared" si="4"/>
        <v>0</v>
      </c>
      <c r="BG30" s="31">
        <f t="shared" si="4"/>
        <v>0</v>
      </c>
      <c r="BH30" s="31">
        <f t="shared" si="4"/>
        <v>0</v>
      </c>
      <c r="BI30" s="31">
        <f t="shared" si="4"/>
        <v>0</v>
      </c>
      <c r="BJ30" s="31">
        <f t="shared" si="4"/>
        <v>0</v>
      </c>
      <c r="BK30" s="31">
        <f t="shared" si="4"/>
        <v>0</v>
      </c>
      <c r="BL30" s="31">
        <f t="shared" si="4"/>
        <v>0</v>
      </c>
      <c r="BM30" s="31">
        <f t="shared" si="4"/>
        <v>0</v>
      </c>
      <c r="BN30" s="31">
        <f t="shared" si="4"/>
        <v>0</v>
      </c>
      <c r="BO30" s="31">
        <f t="shared" si="4"/>
        <v>0</v>
      </c>
      <c r="BP30" s="31">
        <f t="shared" si="4"/>
        <v>0</v>
      </c>
      <c r="BQ30" s="31">
        <f t="shared" si="4"/>
        <v>0</v>
      </c>
      <c r="BR30" s="31">
        <f t="shared" si="4"/>
        <v>0</v>
      </c>
      <c r="BS30" s="31">
        <f t="shared" si="4"/>
        <v>0</v>
      </c>
      <c r="BT30" s="31">
        <f t="shared" si="4"/>
        <v>0</v>
      </c>
      <c r="BU30" s="31">
        <f t="shared" si="4"/>
        <v>0</v>
      </c>
      <c r="BV30" s="31">
        <f t="shared" si="4"/>
        <v>0</v>
      </c>
      <c r="BW30" s="31">
        <f t="shared" si="4"/>
        <v>0</v>
      </c>
      <c r="BX30" s="31">
        <f t="shared" si="4"/>
        <v>0</v>
      </c>
      <c r="BY30" s="31">
        <f t="shared" si="4"/>
        <v>0</v>
      </c>
      <c r="BZ30" s="31">
        <f t="shared" si="4"/>
        <v>0</v>
      </c>
      <c r="CA30" s="31">
        <f t="shared" si="4"/>
        <v>0</v>
      </c>
      <c r="CB30" s="31">
        <f t="shared" si="4"/>
        <v>0</v>
      </c>
      <c r="CC30" s="31">
        <f t="shared" si="4"/>
        <v>0</v>
      </c>
      <c r="CD30" s="31">
        <f t="shared" si="4"/>
        <v>0</v>
      </c>
      <c r="CE30" s="31">
        <f t="shared" si="4"/>
        <v>0</v>
      </c>
      <c r="CF30" s="31">
        <f t="shared" si="4"/>
        <v>0</v>
      </c>
      <c r="CG30" s="31">
        <f t="shared" si="4"/>
        <v>0</v>
      </c>
      <c r="CH30" s="31">
        <f t="shared" si="4"/>
        <v>0</v>
      </c>
      <c r="CI30" s="31">
        <f t="shared" si="4"/>
        <v>0</v>
      </c>
      <c r="CJ30" s="31">
        <f t="shared" si="4"/>
        <v>0</v>
      </c>
      <c r="CK30" s="31">
        <f t="shared" si="4"/>
        <v>0</v>
      </c>
      <c r="CL30" s="31">
        <f t="shared" si="4"/>
        <v>0</v>
      </c>
      <c r="CM30" s="31">
        <f t="shared" si="4"/>
        <v>0</v>
      </c>
      <c r="CN30" s="31">
        <f t="shared" si="4"/>
        <v>0</v>
      </c>
      <c r="CO30" s="31">
        <f t="shared" si="4"/>
        <v>0</v>
      </c>
      <c r="CP30" s="31">
        <f t="shared" si="4"/>
        <v>0</v>
      </c>
      <c r="CQ30" s="31">
        <f t="shared" si="4"/>
        <v>0</v>
      </c>
      <c r="CR30" s="31">
        <f t="shared" si="4"/>
        <v>0</v>
      </c>
      <c r="CS30" s="31">
        <f t="shared" si="4"/>
        <v>0</v>
      </c>
      <c r="CT30" s="31">
        <f t="shared" si="4"/>
        <v>0</v>
      </c>
      <c r="CU30" s="34"/>
      <c r="CV30" s="34"/>
      <c r="CW30" s="34"/>
      <c r="CX30" s="34"/>
      <c r="CY30" s="22">
        <f xml:space="preserve"> ROWS($DB$5:DB30)</f>
        <v>26</v>
      </c>
      <c r="CZ30" s="22">
        <f t="shared" si="1"/>
        <v>26</v>
      </c>
      <c r="DA30" s="22" t="str">
        <f t="shared" si="2"/>
        <v/>
      </c>
      <c r="DB30" s="22" t="s">
        <v>8</v>
      </c>
      <c r="DC30" s="22" t="s">
        <v>192</v>
      </c>
    </row>
    <row r="31" spans="1:107" ht="15" thickTop="1">
      <c r="A31" t="str">
        <f t="array" ref="A31">IFERROR(INDEX($DB$5:$DC$74,$DA31,COLUMN(A$5:A31)),"")</f>
        <v/>
      </c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  <c r="CP31" s="32"/>
      <c r="CQ31" s="32"/>
      <c r="CR31" s="32"/>
      <c r="CS31" s="32"/>
      <c r="CT31" s="32"/>
      <c r="CU31" s="34"/>
      <c r="CV31" s="34"/>
      <c r="CW31" s="34"/>
      <c r="CX31" s="34"/>
      <c r="CY31" s="22">
        <f xml:space="preserve"> ROWS($DB$5:DB31)</f>
        <v>27</v>
      </c>
      <c r="CZ31" s="22">
        <f t="shared" si="1"/>
        <v>27</v>
      </c>
      <c r="DA31" s="22" t="str">
        <f t="shared" si="2"/>
        <v/>
      </c>
      <c r="DB31" s="22" t="s">
        <v>8</v>
      </c>
      <c r="DC31" s="22" t="s">
        <v>193</v>
      </c>
    </row>
    <row r="32" spans="1:107">
      <c r="A32" t="str">
        <f t="array" ref="A32">IFERROR(INDEX($DB$5:$DC$74,$DA32,COLUMN(A$5:A32)),"")</f>
        <v/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4"/>
      <c r="CV32" s="34"/>
      <c r="CW32" s="34"/>
      <c r="CX32" s="34"/>
      <c r="CY32" s="22">
        <f xml:space="preserve"> ROWS($DB$5:DB32)</f>
        <v>28</v>
      </c>
      <c r="CZ32" s="22">
        <f t="shared" si="1"/>
        <v>28</v>
      </c>
      <c r="DA32" s="22" t="str">
        <f t="shared" si="2"/>
        <v/>
      </c>
      <c r="DB32" s="22" t="s">
        <v>8</v>
      </c>
      <c r="DC32" s="22" t="s">
        <v>194</v>
      </c>
    </row>
    <row r="33" spans="1:107">
      <c r="A33" t="str">
        <f t="array" ref="A33">IFERROR(INDEX($DB$5:$DC$74,$DA33,COLUMN(A$5:A33)),"")</f>
        <v/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4"/>
      <c r="CV33" s="34"/>
      <c r="CW33" s="34"/>
      <c r="CX33" s="34"/>
      <c r="CY33" s="22">
        <f xml:space="preserve"> ROWS($DB$5:DB33)</f>
        <v>29</v>
      </c>
      <c r="CZ33" s="22">
        <f t="shared" si="1"/>
        <v>29</v>
      </c>
      <c r="DA33" s="22" t="str">
        <f t="shared" si="2"/>
        <v/>
      </c>
      <c r="DB33" s="22" t="s">
        <v>8</v>
      </c>
      <c r="DC33" s="22" t="s">
        <v>195</v>
      </c>
    </row>
    <row r="34" spans="1:107">
      <c r="A34" t="str">
        <f t="array" ref="A34">IFERROR(INDEX($DB$5:$DC$74,$DA34,COLUMN(A$5:A34)),"")</f>
        <v/>
      </c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4"/>
      <c r="CV34" s="34"/>
      <c r="CW34" s="34"/>
      <c r="CX34" s="34"/>
      <c r="CY34" s="22">
        <f xml:space="preserve"> ROWS($DB$5:DB34)</f>
        <v>30</v>
      </c>
      <c r="CZ34" s="22">
        <f t="shared" si="1"/>
        <v>30</v>
      </c>
      <c r="DA34" s="22" t="str">
        <f t="shared" si="2"/>
        <v/>
      </c>
      <c r="DB34" s="22" t="s">
        <v>8</v>
      </c>
      <c r="DC34" s="22" t="s">
        <v>196</v>
      </c>
    </row>
    <row r="35" spans="1:107">
      <c r="A35" t="str">
        <f t="array" ref="A35">IFERROR(INDEX($DB$5:$DC$74,$DA35,COLUMN(A$5:A35)),"")</f>
        <v/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4"/>
      <c r="CV35" s="34"/>
      <c r="CW35" s="34"/>
      <c r="CX35" s="34"/>
      <c r="CY35" s="22">
        <f xml:space="preserve"> ROWS($DB$5:DB35)</f>
        <v>31</v>
      </c>
      <c r="CZ35" s="22">
        <f t="shared" si="1"/>
        <v>31</v>
      </c>
      <c r="DA35" s="22" t="str">
        <f t="shared" si="2"/>
        <v/>
      </c>
      <c r="DB35" s="22" t="s">
        <v>8</v>
      </c>
      <c r="DC35" s="22" t="s">
        <v>198</v>
      </c>
    </row>
    <row r="36" spans="1:107">
      <c r="A36" t="str">
        <f t="array" ref="A36">IFERROR(INDEX($DB$5:$DC$74,$DA36,COLUMN(A$5:A36)),"")</f>
        <v/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  <c r="CP36" s="32"/>
      <c r="CQ36" s="32"/>
      <c r="CR36" s="32"/>
      <c r="CS36" s="32"/>
      <c r="CT36" s="32"/>
      <c r="CU36" s="34"/>
      <c r="CV36" s="34"/>
      <c r="CW36" s="34"/>
      <c r="CX36" s="34"/>
      <c r="CY36" s="22">
        <f xml:space="preserve"> ROWS($DB$5:DB36)</f>
        <v>32</v>
      </c>
      <c r="CZ36" s="22">
        <f t="shared" si="1"/>
        <v>32</v>
      </c>
      <c r="DA36" s="22" t="str">
        <f t="shared" si="2"/>
        <v/>
      </c>
      <c r="DB36" s="22" t="s">
        <v>8</v>
      </c>
      <c r="DC36" s="22" t="s">
        <v>199</v>
      </c>
    </row>
    <row r="37" spans="1:107">
      <c r="A37" t="str">
        <f t="array" ref="A37">IFERROR(INDEX($DB$5:$DC$74,$DA37,COLUMN(A$5:A37)),"")</f>
        <v/>
      </c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  <c r="CP37" s="32"/>
      <c r="CQ37" s="32"/>
      <c r="CR37" s="32"/>
      <c r="CS37" s="32"/>
      <c r="CT37" s="32"/>
      <c r="CU37" s="34"/>
      <c r="CV37" s="34"/>
      <c r="CW37" s="34"/>
      <c r="CX37" s="34"/>
      <c r="CY37" s="22">
        <f xml:space="preserve"> ROWS($DB$5:DB37)</f>
        <v>33</v>
      </c>
      <c r="CZ37" s="22">
        <f t="shared" si="1"/>
        <v>33</v>
      </c>
      <c r="DA37" s="22" t="str">
        <f t="shared" si="2"/>
        <v/>
      </c>
      <c r="DB37" s="22" t="s">
        <v>8</v>
      </c>
      <c r="DC37" s="22" t="s">
        <v>200</v>
      </c>
    </row>
    <row r="38" spans="1:107">
      <c r="A38" t="str">
        <f t="array" ref="A38">IFERROR(INDEX($DB$5:$DC$74,$DA38,COLUMN(A$5:A38)),"")</f>
        <v/>
      </c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  <c r="CP38" s="32"/>
      <c r="CQ38" s="32"/>
      <c r="CR38" s="32"/>
      <c r="CS38" s="32"/>
      <c r="CT38" s="32"/>
      <c r="CU38" s="34"/>
      <c r="CV38" s="34"/>
      <c r="CW38" s="34"/>
      <c r="CX38" s="34"/>
      <c r="CY38" s="22">
        <f xml:space="preserve"> ROWS($DB$5:DB38)</f>
        <v>34</v>
      </c>
      <c r="CZ38" s="22">
        <f t="shared" si="1"/>
        <v>34</v>
      </c>
      <c r="DA38" s="22" t="str">
        <f t="shared" si="2"/>
        <v/>
      </c>
      <c r="DB38" s="22" t="s">
        <v>8</v>
      </c>
      <c r="DC38" s="22" t="s">
        <v>201</v>
      </c>
    </row>
    <row r="39" spans="1:107">
      <c r="A39" t="str">
        <f t="array" ref="A39">IFERROR(INDEX($DB$5:$DC$74,$DA39,COLUMN(A$5:A39)),"")</f>
        <v/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34"/>
      <c r="CV39" s="34"/>
      <c r="CW39" s="34"/>
      <c r="CX39" s="34"/>
      <c r="CY39" s="22">
        <f xml:space="preserve"> ROWS($DB$5:DB39)</f>
        <v>35</v>
      </c>
      <c r="CZ39" s="22">
        <f t="shared" si="1"/>
        <v>35</v>
      </c>
      <c r="DA39" s="22" t="str">
        <f t="shared" si="2"/>
        <v/>
      </c>
      <c r="DB39" s="22" t="s">
        <v>8</v>
      </c>
      <c r="DC39" s="22" t="s">
        <v>202</v>
      </c>
    </row>
    <row r="40" spans="1:107">
      <c r="A40" t="str">
        <f t="array" ref="A40">IFERROR(INDEX($DB$5:$DC$74,$DA40,COLUMN(A$5:A40)),"")</f>
        <v/>
      </c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4"/>
      <c r="CV40" s="34"/>
      <c r="CW40" s="34"/>
      <c r="CX40" s="34"/>
      <c r="CY40" s="22">
        <f xml:space="preserve"> ROWS($DB$5:DB40)</f>
        <v>36</v>
      </c>
      <c r="CZ40" s="22">
        <f t="shared" si="1"/>
        <v>36</v>
      </c>
      <c r="DA40" s="22" t="str">
        <f t="shared" si="2"/>
        <v/>
      </c>
      <c r="DB40" s="22" t="s">
        <v>8</v>
      </c>
      <c r="DC40" s="22" t="s">
        <v>230</v>
      </c>
    </row>
    <row r="41" spans="1:107">
      <c r="A41" t="str">
        <f t="array" ref="A41">IFERROR(INDEX($DB$5:$DC$74,$DA41,COLUMN(A$5:A41)),"")</f>
        <v/>
      </c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  <c r="CP41" s="32"/>
      <c r="CQ41" s="32"/>
      <c r="CR41" s="32"/>
      <c r="CS41" s="32"/>
      <c r="CT41" s="32"/>
      <c r="CU41" s="34"/>
      <c r="CV41" s="34"/>
      <c r="CW41" s="34"/>
      <c r="CX41" s="34"/>
      <c r="CY41" s="22">
        <f xml:space="preserve"> ROWS($DB$5:DB41)</f>
        <v>37</v>
      </c>
      <c r="CZ41" s="22">
        <f t="shared" si="1"/>
        <v>37</v>
      </c>
      <c r="DA41" s="22" t="str">
        <f t="shared" si="2"/>
        <v/>
      </c>
      <c r="DB41" s="22" t="s">
        <v>8</v>
      </c>
      <c r="DC41" s="22" t="s">
        <v>204</v>
      </c>
    </row>
    <row r="42" spans="1:107">
      <c r="A42" t="str">
        <f t="array" ref="A42">IFERROR(INDEX($DB$5:$DC$74,$DA42,COLUMN(A$5:A42)),"")</f>
        <v/>
      </c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  <c r="CP42" s="32"/>
      <c r="CQ42" s="32"/>
      <c r="CR42" s="32"/>
      <c r="CS42" s="32"/>
      <c r="CT42" s="32"/>
      <c r="CU42" s="34"/>
      <c r="CV42" s="34"/>
      <c r="CW42" s="34"/>
      <c r="CX42" s="34"/>
      <c r="CY42" s="22">
        <f xml:space="preserve"> ROWS($DB$5:DB42)</f>
        <v>38</v>
      </c>
      <c r="CZ42" s="22">
        <f t="shared" si="1"/>
        <v>38</v>
      </c>
      <c r="DA42" s="22" t="str">
        <f t="shared" si="2"/>
        <v/>
      </c>
      <c r="DB42" s="22" t="s">
        <v>8</v>
      </c>
      <c r="DC42" s="22" t="s">
        <v>206</v>
      </c>
    </row>
    <row r="43" spans="1:107">
      <c r="A43" t="str">
        <f t="array" ref="A43">IFERROR(INDEX($DB$5:$DC$74,$DA43,COLUMN(A$5:A43)),"")</f>
        <v/>
      </c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  <c r="CP43" s="32"/>
      <c r="CQ43" s="32"/>
      <c r="CR43" s="32"/>
      <c r="CS43" s="32"/>
      <c r="CT43" s="32"/>
      <c r="CU43" s="34"/>
      <c r="CV43" s="34"/>
      <c r="CW43" s="34"/>
      <c r="CX43" s="34"/>
      <c r="CY43" s="22">
        <f xml:space="preserve"> ROWS($DB$5:DB43)</f>
        <v>39</v>
      </c>
      <c r="CZ43" s="22">
        <f t="shared" si="1"/>
        <v>39</v>
      </c>
      <c r="DA43" s="22" t="str">
        <f t="shared" si="2"/>
        <v/>
      </c>
      <c r="DB43" s="22" t="s">
        <v>8</v>
      </c>
      <c r="DC43" s="22" t="s">
        <v>207</v>
      </c>
    </row>
    <row r="44" spans="1:107">
      <c r="A44" t="str">
        <f t="array" ref="A44">IFERROR(INDEX($DB$5:$DC$74,$DA44,COLUMN(A$5:A44)),"")</f>
        <v/>
      </c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  <c r="CP44" s="32"/>
      <c r="CQ44" s="32"/>
      <c r="CR44" s="32"/>
      <c r="CS44" s="32"/>
      <c r="CT44" s="32"/>
      <c r="CU44" s="34"/>
      <c r="CV44" s="34"/>
      <c r="CW44" s="34"/>
      <c r="CX44" s="34"/>
      <c r="CY44" s="22">
        <f xml:space="preserve"> ROWS($DB$5:DB44)</f>
        <v>40</v>
      </c>
      <c r="CZ44" s="22">
        <f t="shared" si="1"/>
        <v>40</v>
      </c>
      <c r="DA44" s="22" t="str">
        <f t="shared" si="2"/>
        <v/>
      </c>
      <c r="DB44" s="22" t="s">
        <v>8</v>
      </c>
      <c r="DC44" s="22" t="s">
        <v>208</v>
      </c>
    </row>
    <row r="45" spans="1:107">
      <c r="A45" t="str">
        <f t="array" ref="A45">IFERROR(INDEX($DB$5:$DC$74,$DA45,COLUMN(A$5:A45)),"")</f>
        <v/>
      </c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  <c r="CP45" s="32"/>
      <c r="CQ45" s="32"/>
      <c r="CR45" s="32"/>
      <c r="CS45" s="32"/>
      <c r="CT45" s="32"/>
      <c r="CU45" s="34"/>
      <c r="CV45" s="34"/>
      <c r="CW45" s="34"/>
      <c r="CX45" s="34"/>
      <c r="CY45" s="22">
        <f xml:space="preserve"> ROWS($DB$5:DB45)</f>
        <v>41</v>
      </c>
      <c r="CZ45" s="22">
        <f t="shared" si="1"/>
        <v>41</v>
      </c>
      <c r="DA45" s="22" t="str">
        <f t="shared" si="2"/>
        <v/>
      </c>
      <c r="DB45" s="22" t="s">
        <v>8</v>
      </c>
      <c r="DC45" s="22" t="s">
        <v>211</v>
      </c>
    </row>
    <row r="46" spans="1:107">
      <c r="A46" t="str">
        <f t="array" ref="A46">IFERROR(INDEX($DB$5:$DC$74,$DA46,COLUMN(A$5:A46)),"")</f>
        <v/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  <c r="CP46" s="32"/>
      <c r="CQ46" s="32"/>
      <c r="CR46" s="32"/>
      <c r="CS46" s="32"/>
      <c r="CT46" s="32"/>
      <c r="CU46" s="34"/>
      <c r="CV46" s="34"/>
      <c r="CW46" s="34"/>
      <c r="CX46" s="34"/>
      <c r="CY46" s="22">
        <f xml:space="preserve"> ROWS($DB$5:DB46)</f>
        <v>42</v>
      </c>
      <c r="CZ46" s="22">
        <f t="shared" si="1"/>
        <v>42</v>
      </c>
      <c r="DA46" s="22" t="str">
        <f t="shared" si="2"/>
        <v/>
      </c>
      <c r="DB46" s="22" t="s">
        <v>8</v>
      </c>
      <c r="DC46" s="22" t="s">
        <v>212</v>
      </c>
    </row>
    <row r="47" spans="1:107">
      <c r="A47" t="str">
        <f t="array" ref="A47">IFERROR(INDEX($DB$5:$DC$74,$DA47,COLUMN(A$5:A47)),"")</f>
        <v/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  <c r="CD47" s="32"/>
      <c r="CE47" s="32"/>
      <c r="CF47" s="32"/>
      <c r="CG47" s="32"/>
      <c r="CH47" s="32"/>
      <c r="CI47" s="32"/>
      <c r="CJ47" s="32"/>
      <c r="CK47" s="32"/>
      <c r="CL47" s="32"/>
      <c r="CM47" s="32"/>
      <c r="CN47" s="32"/>
      <c r="CO47" s="32"/>
      <c r="CP47" s="32"/>
      <c r="CQ47" s="32"/>
      <c r="CR47" s="32"/>
      <c r="CS47" s="32"/>
      <c r="CT47" s="32"/>
      <c r="CU47" s="34"/>
      <c r="CV47" s="34"/>
      <c r="CW47" s="34"/>
      <c r="CX47" s="34"/>
      <c r="CY47" s="22">
        <f xml:space="preserve"> ROWS($DB$5:DB47)</f>
        <v>43</v>
      </c>
      <c r="CZ47" s="22">
        <f t="shared" si="1"/>
        <v>43</v>
      </c>
      <c r="DA47" s="22" t="str">
        <f t="shared" si="2"/>
        <v/>
      </c>
      <c r="DB47" s="22" t="s">
        <v>8</v>
      </c>
      <c r="DC47" s="22" t="s">
        <v>213</v>
      </c>
    </row>
    <row r="48" spans="1:107">
      <c r="A48" t="str">
        <f t="array" ref="A48">IFERROR(INDEX($DB$5:$DC$74,$DA48,COLUMN(A$5:A48)),"")</f>
        <v/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4"/>
      <c r="CV48" s="34"/>
      <c r="CW48" s="34"/>
      <c r="CX48" s="34"/>
      <c r="CY48" s="22">
        <f xml:space="preserve"> ROWS($DB$5:DB48)</f>
        <v>44</v>
      </c>
      <c r="CZ48" s="22">
        <f t="shared" si="1"/>
        <v>44</v>
      </c>
      <c r="DA48" s="22" t="str">
        <f t="shared" si="2"/>
        <v/>
      </c>
      <c r="DB48" s="22" t="s">
        <v>8</v>
      </c>
      <c r="DC48" s="22" t="s">
        <v>214</v>
      </c>
    </row>
    <row r="49" spans="1:107">
      <c r="A49" t="str">
        <f t="array" ref="A49">IFERROR(INDEX($DB$5:$DC$74,$DA49,COLUMN(A$5:A49)),"")</f>
        <v/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4"/>
      <c r="CV49" s="34"/>
      <c r="CW49" s="34"/>
      <c r="CX49" s="34"/>
      <c r="CY49" s="22">
        <f xml:space="preserve"> ROWS($DB$5:DB49)</f>
        <v>45</v>
      </c>
      <c r="CZ49" s="22">
        <f t="shared" si="1"/>
        <v>45</v>
      </c>
      <c r="DA49" s="22" t="str">
        <f t="shared" si="2"/>
        <v/>
      </c>
      <c r="DB49" s="22" t="s">
        <v>8</v>
      </c>
      <c r="DC49" s="22" t="s">
        <v>215</v>
      </c>
    </row>
    <row r="50" spans="1:107">
      <c r="A50" t="str">
        <f t="array" ref="A50">IFERROR(INDEX($DB$5:$DC$74,$DA50,COLUMN(A$5:A50)),"")</f>
        <v/>
      </c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4"/>
      <c r="CV50" s="34"/>
      <c r="CW50" s="34"/>
      <c r="CX50" s="34"/>
      <c r="CY50" s="22">
        <f xml:space="preserve"> ROWS($DB$5:DB50)</f>
        <v>46</v>
      </c>
      <c r="CZ50" s="22">
        <f t="shared" si="1"/>
        <v>46</v>
      </c>
      <c r="DA50" s="22" t="str">
        <f t="shared" si="2"/>
        <v/>
      </c>
      <c r="DB50" s="22" t="s">
        <v>8</v>
      </c>
      <c r="DC50" s="22" t="s">
        <v>216</v>
      </c>
    </row>
    <row r="51" spans="1:107">
      <c r="A51" t="str">
        <f t="array" ref="A51">IFERROR(INDEX($DB$5:$DC$74,$DA51,COLUMN(A$5:A51)),"")</f>
        <v/>
      </c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2"/>
      <c r="BX51" s="32"/>
      <c r="BY51" s="32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2"/>
      <c r="CQ51" s="32"/>
      <c r="CR51" s="32"/>
      <c r="CS51" s="32"/>
      <c r="CT51" s="32"/>
      <c r="CU51" s="34"/>
      <c r="CV51" s="34"/>
      <c r="CW51" s="34"/>
      <c r="CX51" s="34"/>
      <c r="CY51" s="22">
        <f xml:space="preserve"> ROWS($DB$5:DB51)</f>
        <v>47</v>
      </c>
      <c r="CZ51" s="22">
        <f t="shared" si="1"/>
        <v>47</v>
      </c>
      <c r="DA51" s="22" t="str">
        <f t="shared" si="2"/>
        <v/>
      </c>
      <c r="DB51" s="22" t="s">
        <v>8</v>
      </c>
      <c r="DC51" s="22" t="s">
        <v>234</v>
      </c>
    </row>
    <row r="52" spans="1:107">
      <c r="A52" t="str">
        <f t="array" ref="A52">IFERROR(INDEX($DB$5:$DC$74,$DA52,COLUMN(A$5:A52)),"")</f>
        <v/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2"/>
      <c r="BP52" s="32"/>
      <c r="BQ52" s="32"/>
      <c r="BR52" s="32"/>
      <c r="BS52" s="32"/>
      <c r="BT52" s="32"/>
      <c r="BU52" s="32"/>
      <c r="BV52" s="32"/>
      <c r="BW52" s="32"/>
      <c r="BX52" s="32"/>
      <c r="BY52" s="32"/>
      <c r="BZ52" s="32"/>
      <c r="CA52" s="32"/>
      <c r="CB52" s="32"/>
      <c r="CC52" s="32"/>
      <c r="CD52" s="32"/>
      <c r="CE52" s="32"/>
      <c r="CF52" s="32"/>
      <c r="CG52" s="32"/>
      <c r="CH52" s="32"/>
      <c r="CI52" s="32"/>
      <c r="CJ52" s="32"/>
      <c r="CK52" s="32"/>
      <c r="CL52" s="32"/>
      <c r="CM52" s="32"/>
      <c r="CN52" s="32"/>
      <c r="CO52" s="32"/>
      <c r="CP52" s="32"/>
      <c r="CQ52" s="32"/>
      <c r="CR52" s="32"/>
      <c r="CS52" s="32"/>
      <c r="CT52" s="32"/>
      <c r="CU52" s="34"/>
      <c r="CV52" s="34"/>
      <c r="CW52" s="34"/>
      <c r="CX52" s="34"/>
      <c r="CY52" s="22">
        <f xml:space="preserve"> ROWS($DB$5:DB52)</f>
        <v>48</v>
      </c>
      <c r="CZ52" s="22">
        <f t="shared" si="1"/>
        <v>48</v>
      </c>
      <c r="DA52" s="22" t="str">
        <f t="shared" si="2"/>
        <v/>
      </c>
      <c r="DB52" s="22" t="s">
        <v>8</v>
      </c>
      <c r="DC52" s="22" t="s">
        <v>218</v>
      </c>
    </row>
    <row r="53" spans="1:107">
      <c r="A53" t="str">
        <f t="array" ref="A53">IFERROR(INDEX($DB$5:$DC$74,$DA53,COLUMN(A$5:A53)),"")</f>
        <v/>
      </c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2"/>
      <c r="BP53" s="32"/>
      <c r="BQ53" s="32"/>
      <c r="BR53" s="32"/>
      <c r="BS53" s="32"/>
      <c r="BT53" s="32"/>
      <c r="BU53" s="32"/>
      <c r="BV53" s="32"/>
      <c r="BW53" s="32"/>
      <c r="BX53" s="32"/>
      <c r="BY53" s="32"/>
      <c r="BZ53" s="32"/>
      <c r="CA53" s="32"/>
      <c r="CB53" s="32"/>
      <c r="CC53" s="32"/>
      <c r="CD53" s="32"/>
      <c r="CE53" s="32"/>
      <c r="CF53" s="32"/>
      <c r="CG53" s="32"/>
      <c r="CH53" s="32"/>
      <c r="CI53" s="32"/>
      <c r="CJ53" s="32"/>
      <c r="CK53" s="32"/>
      <c r="CL53" s="32"/>
      <c r="CM53" s="32"/>
      <c r="CN53" s="32"/>
      <c r="CO53" s="32"/>
      <c r="CP53" s="32"/>
      <c r="CQ53" s="32"/>
      <c r="CR53" s="32"/>
      <c r="CS53" s="32"/>
      <c r="CT53" s="32"/>
      <c r="CU53" s="34"/>
      <c r="CV53" s="34"/>
      <c r="CW53" s="34"/>
      <c r="CX53" s="34"/>
      <c r="CY53" s="22">
        <f xml:space="preserve"> ROWS($DB$5:DB53)</f>
        <v>49</v>
      </c>
      <c r="CZ53" s="22">
        <f t="shared" si="1"/>
        <v>49</v>
      </c>
      <c r="DA53" s="22" t="str">
        <f>IFERROR(SMALL($CZ$5:$CZ$53,CY53),"")</f>
        <v/>
      </c>
      <c r="DB53" s="22" t="s">
        <v>8</v>
      </c>
      <c r="DC53" s="22" t="s">
        <v>220</v>
      </c>
    </row>
    <row r="54" spans="1:107">
      <c r="A54" t="str">
        <f t="array" ref="A54">IFERROR(INDEX($DB$5:$DC$74,$DA54,COLUMN(A$5:A54)),"")</f>
        <v>Comité Olímpico/Paralímpico Nacional</v>
      </c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2"/>
      <c r="BX54" s="32"/>
      <c r="BY54" s="32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2"/>
      <c r="CM54" s="32"/>
      <c r="CN54" s="32"/>
      <c r="CO54" s="32"/>
      <c r="CP54" s="32"/>
      <c r="CQ54" s="32"/>
      <c r="CR54" s="32"/>
      <c r="CS54" s="32"/>
      <c r="CT54" s="32"/>
      <c r="CU54" s="34"/>
      <c r="CV54" s="34"/>
      <c r="CW54" s="34"/>
      <c r="CX54" s="34"/>
      <c r="CY54" s="22"/>
      <c r="CZ54" s="22"/>
      <c r="DA54" s="22"/>
      <c r="DB54" s="22"/>
      <c r="DC54" s="22"/>
    </row>
    <row r="55" spans="1:107">
      <c r="A55" t="str">
        <f t="array" ref="A55">IFERROR(INDEX($DB$5:$DC$74,$DA55,COLUMN(A$5:A55)),"")</f>
        <v>Comité Olímpico/Paralímpico Nacional</v>
      </c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2"/>
      <c r="BP55" s="32"/>
      <c r="BQ55" s="32"/>
      <c r="BR55" s="32"/>
      <c r="BS55" s="32"/>
      <c r="BT55" s="32"/>
      <c r="BU55" s="32"/>
      <c r="BV55" s="32"/>
      <c r="BW55" s="32"/>
      <c r="BX55" s="32"/>
      <c r="BY55" s="32"/>
      <c r="BZ55" s="32"/>
      <c r="CA55" s="32"/>
      <c r="CB55" s="32"/>
      <c r="CC55" s="32"/>
      <c r="CD55" s="32"/>
      <c r="CE55" s="32"/>
      <c r="CF55" s="32"/>
      <c r="CG55" s="32"/>
      <c r="CH55" s="32"/>
      <c r="CI55" s="32"/>
      <c r="CJ55" s="32"/>
      <c r="CK55" s="32"/>
      <c r="CL55" s="32"/>
      <c r="CM55" s="32"/>
      <c r="CN55" s="32"/>
      <c r="CO55" s="32"/>
      <c r="CP55" s="32"/>
      <c r="CQ55" s="32"/>
      <c r="CR55" s="32"/>
      <c r="CS55" s="32"/>
      <c r="CT55" s="32"/>
      <c r="CU55" s="34"/>
      <c r="CV55" s="34"/>
      <c r="CW55" s="34"/>
      <c r="CX55" s="34"/>
      <c r="CY55" s="22"/>
      <c r="CZ55" s="22"/>
      <c r="DA55" s="22"/>
    </row>
    <row r="56" spans="1:107">
      <c r="A56" t="str">
        <f t="array" ref="A56">IFERROR(INDEX($DB$5:$DC$74,$DA56,COLUMN(A$5:A56)),"")</f>
        <v>Comité Olímpico/Paralímpico Nacional</v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2"/>
      <c r="BP56" s="32"/>
      <c r="BQ56" s="32"/>
      <c r="BR56" s="32"/>
      <c r="BS56" s="32"/>
      <c r="BT56" s="32"/>
      <c r="BU56" s="32"/>
      <c r="BV56" s="32"/>
      <c r="BW56" s="32"/>
      <c r="BX56" s="32"/>
      <c r="BY56" s="32"/>
      <c r="BZ56" s="32"/>
      <c r="CA56" s="32"/>
      <c r="CB56" s="32"/>
      <c r="CC56" s="32"/>
      <c r="CD56" s="32"/>
      <c r="CE56" s="32"/>
      <c r="CF56" s="32"/>
      <c r="CG56" s="32"/>
      <c r="CH56" s="32"/>
      <c r="CI56" s="32"/>
      <c r="CJ56" s="32"/>
      <c r="CK56" s="32"/>
      <c r="CL56" s="32"/>
      <c r="CM56" s="32"/>
      <c r="CN56" s="32"/>
      <c r="CO56" s="32"/>
      <c r="CP56" s="32"/>
      <c r="CQ56" s="32"/>
      <c r="CR56" s="32"/>
      <c r="CS56" s="32"/>
      <c r="CT56" s="32"/>
      <c r="CU56" s="34"/>
      <c r="CV56" s="34"/>
      <c r="CW56" s="34"/>
      <c r="CX56" s="34"/>
      <c r="CY56" s="22"/>
      <c r="CZ56" s="22"/>
      <c r="DA56" s="22"/>
    </row>
    <row r="57" spans="1:107">
      <c r="A57" t="str">
        <f t="array" ref="A57">IFERROR(INDEX($DB$5:$DC$74,$DA57,COLUMN(A$5:A57)),"")</f>
        <v>Comité Olímpico/Paralímpico Nacional</v>
      </c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4"/>
      <c r="CV57" s="34"/>
      <c r="CW57" s="34"/>
      <c r="CX57" s="34"/>
      <c r="CY57" s="22"/>
      <c r="CZ57" s="22"/>
      <c r="DA57" s="22"/>
      <c r="DB57" s="22"/>
      <c r="DC57" s="22"/>
    </row>
    <row r="58" spans="1:107">
      <c r="A58" t="str">
        <f t="array" ref="A58">IFERROR(INDEX($DB$5:$DC$74,$DA58,COLUMN(A$5:A58)),"")</f>
        <v>Comité Olímpico/Paralímpico Nacional</v>
      </c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4"/>
      <c r="CV58" s="34"/>
      <c r="CW58" s="34"/>
      <c r="CX58" s="34"/>
      <c r="CY58" s="22"/>
      <c r="CZ58" s="22"/>
      <c r="DA58" s="22"/>
      <c r="DB58" s="22"/>
      <c r="DC58" s="22"/>
    </row>
    <row r="59" spans="1:107">
      <c r="A59" t="str">
        <f t="array" ref="A59">IFERROR(INDEX($DB$5:$DC$74,$DA59,COLUMN(A$5:A59)),"")</f>
        <v>Comité Olímpico/Paralímpico Nacional</v>
      </c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4"/>
      <c r="CV59" s="34"/>
      <c r="CW59" s="34"/>
      <c r="CX59" s="34"/>
      <c r="CY59" s="22"/>
      <c r="CZ59" s="22"/>
      <c r="DA59" s="22"/>
      <c r="DB59" s="22"/>
      <c r="DC59" s="22"/>
    </row>
    <row r="60" spans="1:107">
      <c r="A60" t="str">
        <f t="array" ref="A60">IFERROR(INDEX($DB$5:$DC$74,$DA60,COLUMN(A$5:A60)),"")</f>
        <v>Comité Olímpico/Paralímpico Nacional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4"/>
      <c r="CV60" s="34"/>
      <c r="CW60" s="34"/>
      <c r="CX60" s="34"/>
      <c r="CY60" s="22"/>
      <c r="CZ60" s="22"/>
      <c r="DA60" s="22"/>
      <c r="DB60" s="22"/>
      <c r="DC60" s="22"/>
    </row>
    <row r="61" spans="1:107">
      <c r="A61" t="str">
        <f t="array" ref="A61">IFERROR(INDEX($DB$5:$DC$74,$DA61,COLUMN(A$5:A61)),"")</f>
        <v>Comité Olímpico/Paralímpico Nacional</v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4"/>
      <c r="CV61" s="34"/>
      <c r="CW61" s="34"/>
      <c r="CX61" s="34"/>
      <c r="CY61" s="22"/>
      <c r="CZ61" s="22"/>
      <c r="DA61" s="22"/>
      <c r="DB61" s="22"/>
      <c r="DC61" s="22"/>
    </row>
    <row r="62" spans="1:107">
      <c r="A62" t="str">
        <f t="array" ref="A62">IFERROR(INDEX($DB$5:$DC$74,$DA62,COLUMN(A$5:A62)),"")</f>
        <v>Comité Olímpico/Paralímpico Nacional</v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4"/>
      <c r="CV62" s="34"/>
      <c r="CW62" s="34"/>
      <c r="CX62" s="34"/>
      <c r="CY62" s="22"/>
      <c r="CZ62" s="22"/>
      <c r="DA62" s="22"/>
      <c r="DB62" s="22"/>
      <c r="DC62" s="22"/>
    </row>
    <row r="63" spans="1:107">
      <c r="A63" t="str">
        <f t="array" ref="A63">IFERROR(INDEX($DB$5:$DC$74,$DA63,COLUMN(A$5:A63)),"")</f>
        <v>Comité Olímpico/Paralímpico Nacional</v>
      </c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4"/>
      <c r="CV63" s="34"/>
      <c r="CW63" s="34"/>
      <c r="CX63" s="34"/>
      <c r="CY63" s="22"/>
      <c r="CZ63" s="22"/>
      <c r="DA63" s="22"/>
      <c r="DB63" s="22"/>
      <c r="DC63" s="22"/>
    </row>
    <row r="64" spans="1:107">
      <c r="A64" t="str">
        <f t="array" ref="A64">IFERROR(INDEX($DB$5:$DC$74,$DA64,COLUMN(A$5:A64)),"")</f>
        <v>Comité Olímpico/Paralímpico Nacional</v>
      </c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4"/>
      <c r="CV64" s="34"/>
      <c r="CW64" s="34"/>
      <c r="CX64" s="34"/>
      <c r="CY64" s="22"/>
      <c r="CZ64" s="22"/>
      <c r="DA64" s="22"/>
      <c r="DB64" s="22"/>
      <c r="DC64" s="22"/>
    </row>
    <row r="65" spans="1:107">
      <c r="A65" t="str">
        <f t="array" ref="A65">IFERROR(INDEX($DB$5:$DC$74,$DA65,COLUMN(A$5:A65)),"")</f>
        <v>Comité Olímpico/Paralímpico Nacional</v>
      </c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4"/>
      <c r="CV65" s="34"/>
      <c r="CW65" s="34"/>
      <c r="CX65" s="34"/>
      <c r="CY65" s="22"/>
      <c r="CZ65" s="22"/>
      <c r="DA65" s="22"/>
      <c r="DB65" s="22"/>
      <c r="DC65" s="22"/>
    </row>
    <row r="66" spans="1:107">
      <c r="A66" t="str">
        <f t="array" ref="A66">IFERROR(INDEX($DB$5:$DC$74,$DA66,COLUMN(A$5:A66)),"")</f>
        <v>Comité Olímpico/Paralímpico Nacional</v>
      </c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4"/>
      <c r="CV66" s="34"/>
      <c r="CW66" s="34"/>
      <c r="CX66" s="34"/>
      <c r="CY66" s="22"/>
      <c r="CZ66" s="22"/>
      <c r="DA66" s="22"/>
      <c r="DB66" s="22"/>
      <c r="DC66" s="22"/>
    </row>
    <row r="67" spans="1:107">
      <c r="A67" t="str">
        <f t="array" ref="A67">IFERROR(INDEX($DB$5:$DC$74,$DA67,COLUMN(A$5:A67)),"")</f>
        <v>Comité Olímpico/Paralímpico Nacional</v>
      </c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4"/>
      <c r="CV67" s="34"/>
      <c r="CW67" s="34"/>
      <c r="CX67" s="34"/>
      <c r="CY67" s="22"/>
      <c r="CZ67" s="22"/>
      <c r="DA67" s="22"/>
      <c r="DB67" s="22"/>
      <c r="DC67" s="22"/>
    </row>
    <row r="68" spans="1:107">
      <c r="A68" t="str">
        <f t="array" ref="A68">IFERROR(INDEX($DB$5:$DC$74,$DA68,COLUMN(A$5:A68)),"")</f>
        <v>Comité Olímpico/Paralímpico Nacional</v>
      </c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4"/>
      <c r="CV68" s="34"/>
      <c r="CW68" s="34"/>
      <c r="CX68" s="34"/>
      <c r="CY68" s="22"/>
      <c r="CZ68" s="22"/>
      <c r="DA68" s="22"/>
      <c r="DB68" s="22"/>
      <c r="DC68" s="22"/>
    </row>
    <row r="69" spans="1:107">
      <c r="A69" t="str">
        <f t="array" ref="A69">IFERROR(INDEX($DB$5:$DC$74,$DA69,COLUMN(A$5:A69)),"")</f>
        <v>Comité Olímpico/Paralímpico Nacional</v>
      </c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4"/>
      <c r="CV69" s="34"/>
      <c r="CW69" s="34"/>
      <c r="CX69" s="34"/>
      <c r="CY69" s="22"/>
      <c r="CZ69" s="22"/>
      <c r="DA69" s="22"/>
      <c r="DB69" s="22"/>
      <c r="DC69" s="22"/>
    </row>
    <row r="70" spans="1:107">
      <c r="A70" t="str">
        <f t="array" ref="A70">IFERROR(INDEX($DB$5:$DC$74,$DA70,COLUMN(A$5:A70)),"")</f>
        <v>Comité Olímpico/Paralímpico Nacional</v>
      </c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4"/>
      <c r="CV70" s="34"/>
      <c r="CW70" s="34"/>
      <c r="CX70" s="34"/>
      <c r="CY70" s="22"/>
      <c r="CZ70" s="22"/>
      <c r="DA70" s="22"/>
      <c r="DB70" s="22"/>
      <c r="DC70" s="22"/>
    </row>
    <row r="71" spans="1:107">
      <c r="A71" t="str">
        <f t="array" ref="A71">IFERROR(INDEX($DB$5:$DC$74,$DA71,COLUMN(A$5:A71)),"")</f>
        <v>Comité Olímpico/Paralímpico Nacional</v>
      </c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4"/>
      <c r="CV71" s="34"/>
      <c r="CW71" s="34"/>
      <c r="CX71" s="34"/>
      <c r="CY71" s="22"/>
      <c r="CZ71" s="22"/>
      <c r="DA71" s="22"/>
      <c r="DB71" s="22"/>
      <c r="DC71" s="22"/>
    </row>
    <row r="72" spans="1:107">
      <c r="A72" t="str">
        <f t="array" ref="A72">IFERROR(INDEX($DB$5:$DC$74,$DA72,COLUMN(A$5:A72)),"")</f>
        <v>Comité Olímpico/Paralímpico Nacional</v>
      </c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4"/>
      <c r="CV72" s="34"/>
      <c r="CW72" s="34"/>
      <c r="CX72" s="34"/>
      <c r="CY72" s="22"/>
      <c r="CZ72" s="22"/>
      <c r="DA72" s="22"/>
      <c r="DB72" s="22"/>
      <c r="DC72" s="22"/>
    </row>
    <row r="73" spans="1:107">
      <c r="A73" t="str">
        <f t="array" ref="A73">IFERROR(INDEX($DB$5:$DC$74,$DA73,COLUMN(A$5:A73)),"")</f>
        <v>Comité Olímpico/Paralímpico Nacional</v>
      </c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4"/>
      <c r="CV73" s="34"/>
      <c r="CW73" s="34"/>
      <c r="CX73" s="34"/>
      <c r="CY73" s="22"/>
      <c r="CZ73" s="22"/>
      <c r="DA73" s="22"/>
      <c r="DB73" s="22"/>
      <c r="DC73" s="22"/>
    </row>
    <row r="74" spans="1:107">
      <c r="A74" t="str">
        <f t="array" ref="A74">IFERROR(INDEX($DB$5:$DC$74,$DA74,COLUMN(A$5:A74)),"")</f>
        <v>Comité Olímpico/Paralímpico Nacional</v>
      </c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4"/>
      <c r="CV74" s="34"/>
      <c r="CW74" s="34"/>
      <c r="CX74" s="34"/>
      <c r="CY74" s="22"/>
      <c r="CZ74" s="22"/>
      <c r="DA74" s="22"/>
      <c r="DB74" s="22"/>
      <c r="DC74" s="22"/>
    </row>
    <row r="75" spans="1:107">
      <c r="A75" t="str">
        <f t="array" ref="A75">IFERROR(INDEX($DB$5:$DC$74,$DA75,COLUMN(A$5:A75)),"")</f>
        <v>Comité Olímpico/Paralímpico Nacional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4"/>
      <c r="CV75" s="34"/>
      <c r="CW75" s="34"/>
      <c r="CX75" s="34"/>
    </row>
    <row r="76" spans="1:107">
      <c r="A76" t="str">
        <f t="array" ref="A76">IFERROR(INDEX($DB$5:$DC$74,$DA76,COLUMN(A$5:A76)),"")</f>
        <v>Comité Olímpico/Paralímpico Nacional</v>
      </c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4"/>
      <c r="CV76" s="34"/>
      <c r="CW76" s="34"/>
      <c r="CX76" s="34"/>
    </row>
    <row r="77" spans="1:107">
      <c r="A77" t="str">
        <f t="array" ref="A77">IFERROR(INDEX($DB$5:$DC$74,$DA77,COLUMN(A$5:A77)),"")</f>
        <v>Comité Olímpico/Paralímpico Nacional</v>
      </c>
      <c r="CU77" s="34"/>
      <c r="CV77" s="34"/>
      <c r="CW77" s="34"/>
      <c r="CX77" s="34"/>
    </row>
    <row r="78" spans="1:107">
      <c r="A78" t="str">
        <f t="array" ref="A78">IFERROR(INDEX($DB$5:$DC$74,$DA78,COLUMN(A$5:A78)),"")</f>
        <v>Comité Olímpico/Paralímpico Nacional</v>
      </c>
      <c r="CU78" s="34"/>
      <c r="CV78" s="34"/>
      <c r="CW78" s="34"/>
      <c r="CX78" s="34"/>
    </row>
    <row r="79" spans="1:107">
      <c r="A79" t="str">
        <f t="array" ref="A79">IFERROR(INDEX($DB$5:$DC$74,$DA79,COLUMN(A$5:A79)),"")</f>
        <v>Comité Olímpico/Paralímpico Nacional</v>
      </c>
      <c r="CU79" s="34"/>
      <c r="CV79" s="34"/>
      <c r="CW79" s="34"/>
      <c r="CX79" s="34"/>
    </row>
    <row r="80" spans="1:107">
      <c r="A80" t="str">
        <f t="array" ref="A80">IFERROR(INDEX($DB$5:$DC$74,$DA80,COLUMN(A$5:A80)),"")</f>
        <v>Comité Olímpico/Paralímpico Nacional</v>
      </c>
    </row>
    <row r="81" spans="1:1">
      <c r="A81" t="str">
        <f t="array" ref="A81">IFERROR(INDEX($DB$5:$DC$74,$DA81,COLUMN(A$5:A81)),"")</f>
        <v>Comité Olímpico/Paralímpico Nacional</v>
      </c>
    </row>
    <row r="82" spans="1:1">
      <c r="A82" t="str">
        <f t="array" ref="A82">IFERROR(INDEX($DB$5:$DC$74,$DA82,COLUMN(A$5:A82)),"")</f>
        <v>Comité Olímpico/Paralímpico Nacional</v>
      </c>
    </row>
    <row r="83" spans="1:1">
      <c r="A83" t="str">
        <f t="array" ref="A83">IFERROR(INDEX($DB$5:$DC$74,$DA83,COLUMN(A$5:A83)),"")</f>
        <v>Comité Olímpico/Paralímpico Nacional</v>
      </c>
    </row>
    <row r="84" spans="1:1">
      <c r="A84" t="str">
        <f t="array" ref="A84">IFERROR(INDEX($DB$5:$DC$74,$DA84,COLUMN(A$5:A84)),"")</f>
        <v>Comité Olímpico/Paralímpico Nacional</v>
      </c>
    </row>
    <row r="85" spans="1:1">
      <c r="A85" t="str">
        <f t="array" ref="A85">IFERROR(INDEX($DB$5:$DC$74,$DA85,COLUMN(A$5:A85)),"")</f>
        <v>Comité Olímpico/Paralímpico Nacional</v>
      </c>
    </row>
    <row r="86" spans="1:1">
      <c r="A86" t="str">
        <f t="array" ref="A86">IFERROR(INDEX($DB$5:$DC$74,$DA86,COLUMN(A$5:A86)),"")</f>
        <v>Comité Olímpico/Paralímpico Nacional</v>
      </c>
    </row>
    <row r="87" spans="1:1">
      <c r="A87" t="str">
        <f t="array" ref="A87">IFERROR(INDEX($DB$5:$DC$74,$DA87,COLUMN(A$5:A87)),"")</f>
        <v>Comité Olímpico/Paralímpico Nacional</v>
      </c>
    </row>
    <row r="88" spans="1:1">
      <c r="A88" t="str">
        <f t="array" ref="A88">IFERROR(INDEX($DB$5:$DC$74,$DA88,COLUMN(A$5:A88)),"")</f>
        <v>Comité Olímpico/Paralímpico Nacional</v>
      </c>
    </row>
    <row r="89" spans="1:1">
      <c r="A89" t="str">
        <f t="array" ref="A89">IFERROR(INDEX($DB$5:$DC$74,$DA89,COLUMN(A$5:A89)),"")</f>
        <v>Comité Olímpico/Paralímpico Nacional</v>
      </c>
    </row>
    <row r="90" spans="1:1">
      <c r="A90" t="str">
        <f t="array" ref="A90">IFERROR(INDEX($DB$5:$DC$74,$DA90,COLUMN(A$5:A90)),"")</f>
        <v>Comité Olímpico/Paralímpico Nacional</v>
      </c>
    </row>
    <row r="91" spans="1:1">
      <c r="A91" t="str">
        <f t="array" ref="A91">IFERROR(INDEX($DB$5:$DC$74,$DA91,COLUMN(A$5:A91)),"")</f>
        <v>Comité Olímpico/Paralímpico Nacional</v>
      </c>
    </row>
    <row r="92" spans="1:1">
      <c r="A92" t="str">
        <f t="array" ref="A92">IFERROR(INDEX($DB$5:$DC$74,$DA92,COLUMN(A$5:A92)),"")</f>
        <v>Comité Olímpico/Paralímpico Nacional</v>
      </c>
    </row>
    <row r="93" spans="1:1">
      <c r="A93" t="str">
        <f t="array" ref="A93">IFERROR(INDEX($DB$5:$DC$74,$DA93,COLUMN(A$5:A93)),"")</f>
        <v>Comité Olímpico/Paralímpico Nacional</v>
      </c>
    </row>
    <row r="94" spans="1:1">
      <c r="A94" t="str">
        <f t="array" ref="A94">IFERROR(INDEX($DB$5:$DC$74,$DA94,COLUMN(A$5:A94)),"")</f>
        <v>Comité Olímpico/Paralímpico Nacional</v>
      </c>
    </row>
    <row r="95" spans="1:1">
      <c r="A95" t="str">
        <f t="array" ref="A95">IFERROR(INDEX($DB$5:$DC$74,$DA95,COLUMN(A$5:A95)),"")</f>
        <v>Comité Olímpico/Paralímpico Nacional</v>
      </c>
    </row>
    <row r="96" spans="1:1">
      <c r="A96" t="str">
        <f t="array" ref="A96">IFERROR(INDEX($DB$5:$DC$74,$DA96,COLUMN(A$5:A96)),"")</f>
        <v>Comité Olímpico/Paralímpico Nacional</v>
      </c>
    </row>
    <row r="97" spans="1:1">
      <c r="A97" t="str">
        <f t="array" ref="A97">IFERROR(INDEX($DB$5:$DC$74,$DA97,COLUMN(A$5:A97)),"")</f>
        <v>Comité Olímpico/Paralímpico Nacional</v>
      </c>
    </row>
    <row r="98" spans="1:1">
      <c r="A98" t="str">
        <f t="array" ref="A98">IFERROR(INDEX($DB$5:$DC$74,$DA98,COLUMN(A$5:A98)),"")</f>
        <v>Comité Olímpico/Paralímpico Nacional</v>
      </c>
    </row>
    <row r="99" spans="1:1">
      <c r="A99" t="str">
        <f t="array" ref="A99">IFERROR(INDEX($DB$5:$DC$74,$DA99,COLUMN(A$5:A99)),"")</f>
        <v>Comité Olímpico/Paralímpico Nacional</v>
      </c>
    </row>
    <row r="100" spans="1:1">
      <c r="A100" t="str">
        <f t="array" ref="A100">IFERROR(INDEX($DB$5:$DC$74,$DA100,COLUMN(A$5:A100)),"")</f>
        <v>Comité Olímpico/Paralímpico Nacional</v>
      </c>
    </row>
    <row r="101" spans="1:1">
      <c r="A101" t="str">
        <f t="array" ref="A101">IFERROR(INDEX($DB$5:$DC$74,$DA101,COLUMN(A$5:A101)),"")</f>
        <v>Comité Olímpico/Paralímpico Nacional</v>
      </c>
    </row>
    <row r="102" spans="1:1">
      <c r="A102" t="str">
        <f t="array" ref="A102">IFERROR(INDEX($DB$5:$DC$74,$DA102,COLUMN(A$5:A102)),"")</f>
        <v>Comité Olímpico/Paralímpico Nacional</v>
      </c>
    </row>
    <row r="103" spans="1:1">
      <c r="A103" t="str">
        <f t="array" ref="A103">IFERROR(INDEX($DB$5:$DC$74,$DA103,COLUMN(A$5:A103)),"")</f>
        <v>Comité Olímpico/Paralímpico Nacional</v>
      </c>
    </row>
    <row r="104" spans="1:1">
      <c r="A104" t="str">
        <f t="array" ref="A104">IFERROR(INDEX($DB$5:$DC$74,$DA104,COLUMN(A$5:A104)),"")</f>
        <v>Comité Olímpico/Paralímpico Nacional</v>
      </c>
    </row>
    <row r="105" spans="1:1">
      <c r="A105" t="str">
        <f t="array" ref="A105">IFERROR(INDEX($DB$5:$DC$74,$DA105,COLUMN(A$5:A105)),"")</f>
        <v>Comité Olímpico/Paralímpico Nacional</v>
      </c>
    </row>
    <row r="106" spans="1:1">
      <c r="A106" t="str">
        <f t="array" ref="A106">IFERROR(INDEX($DB$5:$DC$74,$DA106,COLUMN(A$5:A106)),"")</f>
        <v>Comité Olímpico/Paralímpico Nacional</v>
      </c>
    </row>
    <row r="107" spans="1:1">
      <c r="A107" t="str">
        <f t="array" ref="A107">IFERROR(INDEX($DB$5:$DC$74,$DA107,COLUMN(A$5:A107)),"")</f>
        <v>Comité Olímpico/Paralímpico Nacional</v>
      </c>
    </row>
    <row r="108" spans="1:1">
      <c r="A108" t="str">
        <f t="array" ref="A108">IFERROR(INDEX($DB$5:$DC$74,$DA108,COLUMN(A$5:A108)),"")</f>
        <v>Comité Olímpico/Paralímpico Nacional</v>
      </c>
    </row>
    <row r="109" spans="1:1">
      <c r="A109" t="str">
        <f t="array" ref="A109">IFERROR(INDEX($DB$5:$DC$74,$DA109,COLUMN(A$5:A109)),"")</f>
        <v>Comité Olímpico/Paralímpico Nacional</v>
      </c>
    </row>
    <row r="110" spans="1:1">
      <c r="A110" t="str">
        <f t="array" ref="A110">IFERROR(INDEX($DB$5:$DC$74,$DA110,COLUMN(A$5:A110)),"")</f>
        <v>Comité Olímpico/Paralímpico Nacional</v>
      </c>
    </row>
    <row r="111" spans="1:1">
      <c r="A111" t="str">
        <f t="array" ref="A111">IFERROR(INDEX($DB$5:$DC$74,$DA111,COLUMN(A$5:A111)),"")</f>
        <v>Comité Olímpico/Paralímpico Nacional</v>
      </c>
    </row>
    <row r="112" spans="1:1">
      <c r="A112" t="str">
        <f t="array" ref="A112">IFERROR(INDEX($DB$5:$DC$74,$DA112,COLUMN(A$5:A112)),"")</f>
        <v>Comité Olímpico/Paralímpico Nacional</v>
      </c>
    </row>
    <row r="113" spans="1:1">
      <c r="A113" t="str">
        <f t="array" ref="A113">IFERROR(INDEX($DB$5:$DC$74,$DA113,COLUMN(A$5:A113)),"")</f>
        <v>Comité Olímpico/Paralímpico Nacional</v>
      </c>
    </row>
    <row r="114" spans="1:1">
      <c r="A114" t="str">
        <f t="array" ref="A114">IFERROR(INDEX($DB$5:$DC$74,$DA114,COLUMN(A$5:A114)),"")</f>
        <v>Comité Olímpico/Paralímpico Nacional</v>
      </c>
    </row>
    <row r="115" spans="1:1">
      <c r="A115" t="str">
        <f t="array" ref="A115">IFERROR(INDEX($DB$5:$DC$74,$DA115,COLUMN(A$5:A115)),"")</f>
        <v>Comité Olímpico/Paralímpico Nacional</v>
      </c>
    </row>
    <row r="116" spans="1:1">
      <c r="A116" t="str">
        <f t="array" ref="A116">IFERROR(INDEX($DB$5:$DC$74,$DA116,COLUMN(A$5:A116)),"")</f>
        <v>Comité Olímpico/Paralímpico Nacional</v>
      </c>
    </row>
    <row r="117" spans="1:1">
      <c r="A117" t="str">
        <f t="array" ref="A117">IFERROR(INDEX($DB$5:$DC$74,$DA117,COLUMN(A$5:A117)),"")</f>
        <v>Comité Olímpico/Paralímpico Nacional</v>
      </c>
    </row>
    <row r="118" spans="1:1">
      <c r="A118" t="str">
        <f t="array" ref="A118">IFERROR(INDEX($DB$5:$DC$74,$DA118,COLUMN(A$5:A118)),"")</f>
        <v>Comité Olímpico/Paralímpico Nacional</v>
      </c>
    </row>
    <row r="119" spans="1:1">
      <c r="A119" t="str">
        <f t="array" ref="A119">IFERROR(INDEX($DB$5:$DC$74,$DA119,COLUMN(A$5:A119)),"")</f>
        <v>Comité Olímpico/Paralímpico Nacional</v>
      </c>
    </row>
    <row r="120" spans="1:1">
      <c r="A120" t="str">
        <f t="array" ref="A120">IFERROR(INDEX($DB$5:$DC$74,$DA120,COLUMN(A$5:A120)),"")</f>
        <v>Comité Olímpico/Paralímpico Nacional</v>
      </c>
    </row>
    <row r="121" spans="1:1">
      <c r="A121" t="str">
        <f t="array" ref="A121">IFERROR(INDEX($DB$5:$DC$74,$DA121,COLUMN(A$5:A121)),"")</f>
        <v>Comité Olímpico/Paralímpico Nacional</v>
      </c>
    </row>
    <row r="122" spans="1:1">
      <c r="A122" t="str">
        <f t="array" ref="A122">IFERROR(INDEX($DB$5:$DC$74,$DA122,COLUMN(A$5:A122)),"")</f>
        <v>Comité Olímpico/Paralímpico Nacional</v>
      </c>
    </row>
    <row r="123" spans="1:1">
      <c r="A123" t="str">
        <f t="array" ref="A123">IFERROR(INDEX($DB$5:$DC$74,$DA123,COLUMN(A$5:A123)),"")</f>
        <v>Comité Olímpico/Paralímpico Nacional</v>
      </c>
    </row>
    <row r="124" spans="1:1">
      <c r="A124" t="str">
        <f t="array" ref="A124">IFERROR(INDEX($DB$5:$DC$74,$DA124,COLUMN(A$5:A124)),"")</f>
        <v>Comité Olímpico/Paralímpico Nacional</v>
      </c>
    </row>
    <row r="125" spans="1:1">
      <c r="A125" t="str">
        <f t="array" ref="A125">IFERROR(INDEX($DB$5:$DC$74,$DA125,COLUMN(A$5:A125)),"")</f>
        <v>Comité Olímpico/Paralímpico Nacional</v>
      </c>
    </row>
    <row r="126" spans="1:1">
      <c r="A126" t="str">
        <f t="array" ref="A126">IFERROR(INDEX($DB$5:$DC$74,$DA126,COLUMN(A$5:A126)),"")</f>
        <v>Comité Olímpico/Paralímpico Nacional</v>
      </c>
    </row>
    <row r="127" spans="1:1">
      <c r="A127" t="str">
        <f t="array" ref="A127">IFERROR(INDEX($DB$5:$DC$74,$DA127,COLUMN(A$5:A127)),"")</f>
        <v>Comité Olímpico/Paralímpico Nacional</v>
      </c>
    </row>
    <row r="128" spans="1:1">
      <c r="A128" t="str">
        <f t="array" ref="A128">IFERROR(INDEX($DB$5:$DC$74,$DA128,COLUMN(A$5:A128)),"")</f>
        <v>Comité Olímpico/Paralímpico Nacional</v>
      </c>
    </row>
    <row r="129" spans="1:1">
      <c r="A129" t="str">
        <f t="array" ref="A129">IFERROR(INDEX($DB$5:$DC$74,$DA129,COLUMN(A$5:A129)),"")</f>
        <v>Comité Olímpico/Paralímpico Nacional</v>
      </c>
    </row>
    <row r="130" spans="1:1">
      <c r="A130" t="str">
        <f t="array" ref="A130">IFERROR(INDEX($DB$5:$DC$74,$DA130,COLUMN(A$5:A130)),"")</f>
        <v>Comité Olímpico/Paralímpico Nacional</v>
      </c>
    </row>
    <row r="131" spans="1:1">
      <c r="A131" t="str">
        <f t="array" ref="A131">IFERROR(INDEX($DB$5:$DC$74,$DA131,COLUMN(A$5:A131)),"")</f>
        <v>Comité Olímpico/Paralímpico Nacional</v>
      </c>
    </row>
    <row r="132" spans="1:1">
      <c r="A132" t="str">
        <f t="array" ref="A132">IFERROR(INDEX($DB$5:$DC$74,$DA132,COLUMN(A$5:A132)),"")</f>
        <v>Comité Olímpico/Paralímpico Nacional</v>
      </c>
    </row>
    <row r="133" spans="1:1">
      <c r="A133" t="str">
        <f t="array" ref="A133">IFERROR(INDEX($DB$5:$DC$74,$DA133,COLUMN(A$5:A133)),"")</f>
        <v>Comité Olímpico/Paralímpico Nacional</v>
      </c>
    </row>
    <row r="134" spans="1:1">
      <c r="A134" t="str">
        <f t="array" ref="A134">IFERROR(INDEX($DB$5:$DC$74,$DA134,COLUMN(A$5:A134)),"")</f>
        <v>Comité Olímpico/Paralímpico Nacional</v>
      </c>
    </row>
    <row r="135" spans="1:1">
      <c r="A135" t="str">
        <f t="array" ref="A135">IFERROR(INDEX($DB$5:$DC$74,$DA135,COLUMN(A$5:A135)),"")</f>
        <v>Comité Olímpico/Paralímpico Nacional</v>
      </c>
    </row>
    <row r="136" spans="1:1">
      <c r="A136" t="str">
        <f t="array" ref="A136">IFERROR(INDEX($DB$5:$DC$74,$DA136,COLUMN(A$5:A136)),"")</f>
        <v>Comité Olímpico/Paralímpico Nacional</v>
      </c>
    </row>
    <row r="137" spans="1:1">
      <c r="A137" t="str">
        <f t="array" ref="A137">IFERROR(INDEX($DB$5:$DC$74,$DA137,COLUMN(A$5:A137)),"")</f>
        <v>Comité Olímpico/Paralímpico Nacional</v>
      </c>
    </row>
    <row r="138" spans="1:1">
      <c r="A138" t="str">
        <f t="array" ref="A138">IFERROR(INDEX($DB$5:$DC$74,$DA138,COLUMN(A$5:A138)),"")</f>
        <v>Comité Olímpico/Paralímpico Nacional</v>
      </c>
    </row>
    <row r="139" spans="1:1">
      <c r="A139" t="str">
        <f t="array" ref="A139">IFERROR(INDEX($DB$5:$DC$74,$DA139,COLUMN(A$5:A139)),"")</f>
        <v>Comité Olímpico/Paralímpico Nacional</v>
      </c>
    </row>
    <row r="140" spans="1:1">
      <c r="A140" t="str">
        <f t="array" ref="A140">IFERROR(INDEX($DB$5:$DC$74,$DA140,COLUMN(A$5:A140)),"")</f>
        <v>Comité Olímpico/Paralímpico Nacional</v>
      </c>
    </row>
    <row r="141" spans="1:1">
      <c r="A141" t="str">
        <f t="array" ref="A141">IFERROR(INDEX($DB$5:$DC$74,$DA141,COLUMN(A$5:A141)),"")</f>
        <v>Comité Olímpico/Paralímpico Nacional</v>
      </c>
    </row>
    <row r="142" spans="1:1">
      <c r="A142" t="str">
        <f t="array" ref="A142">IFERROR(INDEX($DB$5:$DC$74,$DA142,COLUMN(A$5:A142)),"")</f>
        <v>Comité Olímpico/Paralímpico Nacional</v>
      </c>
    </row>
    <row r="143" spans="1:1">
      <c r="A143" t="str">
        <f t="array" ref="A143">IFERROR(INDEX($DB$5:$DC$74,$DA143,COLUMN(A$5:A143)),"")</f>
        <v>Comité Olímpico/Paralímpico Nacional</v>
      </c>
    </row>
    <row r="144" spans="1:1">
      <c r="A144" t="str">
        <f t="array" ref="A144">IFERROR(INDEX($DB$5:$DC$74,$DA144,COLUMN(A$5:A144)),"")</f>
        <v>Comité Olímpico/Paralímpico Nacional</v>
      </c>
    </row>
    <row r="145" spans="1:1">
      <c r="A145" t="str">
        <f t="array" ref="A145">IFERROR(INDEX($DB$5:$DC$74,$DA145,COLUMN(A$5:A145)),"")</f>
        <v>Comité Olímpico/Paralímpico Nacional</v>
      </c>
    </row>
    <row r="146" spans="1:1">
      <c r="A146" t="str">
        <f t="array" ref="A146">IFERROR(INDEX($DB$5:$DC$74,$DA146,COLUMN(A$5:A146)),"")</f>
        <v>Comité Olímpico/Paralímpico Nacional</v>
      </c>
    </row>
    <row r="147" spans="1:1">
      <c r="A147" t="str">
        <f t="array" ref="A147">IFERROR(INDEX($DB$5:$DC$74,$DA147,COLUMN(A$5:A147)),"")</f>
        <v>Comité Olímpico/Paralímpico Nacional</v>
      </c>
    </row>
    <row r="148" spans="1:1">
      <c r="A148" t="str">
        <f t="array" ref="A148:A217">IFERROR(INDEX($DB$5:$DC$74,$DA148,COLUMN(A$5:A148)),"")</f>
        <v>Comité Olímpico/Paralímpico Nacional</v>
      </c>
    </row>
    <row r="149" spans="1:1">
      <c r="A149" t="str">
        <v>Comité Olímpico/Paralímpico Nacional</v>
      </c>
    </row>
    <row r="150" spans="1:1">
      <c r="A150" t="str">
        <v>Comité Olímpico/Paralímpico Nacional</v>
      </c>
    </row>
    <row r="151" spans="1:1">
      <c r="A151" t="str">
        <v>Comité Olímpico/Paralímpico Nacional</v>
      </c>
    </row>
    <row r="152" spans="1:1">
      <c r="A152" t="str">
        <v>Comité Olímpico/Paralímpico Nacional</v>
      </c>
    </row>
    <row r="153" spans="1:1">
      <c r="A153" t="str">
        <v>Comité Olímpico/Paralímpico Nacional</v>
      </c>
    </row>
    <row r="154" spans="1:1">
      <c r="A154" t="str">
        <v>Comité Olímpico/Paralímpico Nacional</v>
      </c>
    </row>
    <row r="155" spans="1:1">
      <c r="A155" t="str">
        <v>Comité Olímpico/Paralímpico Nacional</v>
      </c>
    </row>
    <row r="156" spans="1:1">
      <c r="A156" t="str">
        <v>Comité Olímpico/Paralímpico Nacional</v>
      </c>
    </row>
    <row r="157" spans="1:1">
      <c r="A157" t="str">
        <v>Comité Olímpico/Paralímpico Nacional</v>
      </c>
    </row>
    <row r="158" spans="1:1">
      <c r="A158" t="str">
        <v>Comité Olímpico/Paralímpico Nacional</v>
      </c>
    </row>
    <row r="159" spans="1:1">
      <c r="A159" t="str">
        <v>Comité Olímpico/Paralímpico Nacional</v>
      </c>
    </row>
    <row r="160" spans="1:1">
      <c r="A160" t="str">
        <v>Comité Olímpico/Paralímpico Nacional</v>
      </c>
    </row>
    <row r="161" spans="1:1">
      <c r="A161" t="str">
        <v>Comité Olímpico/Paralímpico Nacional</v>
      </c>
    </row>
    <row r="162" spans="1:1">
      <c r="A162" t="str">
        <v>Comité Olímpico/Paralímpico Nacional</v>
      </c>
    </row>
    <row r="163" spans="1:1">
      <c r="A163" t="str">
        <v>Comité Olímpico/Paralímpico Nacional</v>
      </c>
    </row>
    <row r="164" spans="1:1">
      <c r="A164" t="str">
        <v>Comité Olímpico/Paralímpico Nacional</v>
      </c>
    </row>
    <row r="165" spans="1:1">
      <c r="A165" t="str">
        <v>Comité Olímpico/Paralímpico Nacional</v>
      </c>
    </row>
    <row r="166" spans="1:1">
      <c r="A166" t="str">
        <v>Comité Olímpico/Paralímpico Nacional</v>
      </c>
    </row>
    <row r="167" spans="1:1">
      <c r="A167" t="str">
        <v>Comité Olímpico/Paralímpico Nacional</v>
      </c>
    </row>
    <row r="168" spans="1:1">
      <c r="A168" t="str">
        <v>Comité Olímpico/Paralímpico Nacional</v>
      </c>
    </row>
    <row r="169" spans="1:1">
      <c r="A169" t="str">
        <v>Comité Olímpico/Paralímpico Nacional</v>
      </c>
    </row>
    <row r="170" spans="1:1">
      <c r="A170" t="str">
        <v>Comité Olímpico/Paralímpico Nacional</v>
      </c>
    </row>
    <row r="171" spans="1:1">
      <c r="A171" t="str">
        <v>Comité Olímpico/Paralímpico Nacional</v>
      </c>
    </row>
    <row r="172" spans="1:1">
      <c r="A172" t="str">
        <v>Comité Olímpico/Paralímpico Nacional</v>
      </c>
    </row>
    <row r="173" spans="1:1">
      <c r="A173" t="str">
        <v>Comité Olímpico/Paralímpico Nacional</v>
      </c>
    </row>
    <row r="174" spans="1:1">
      <c r="A174" t="str">
        <v>Comité Olímpico/Paralímpico Nacional</v>
      </c>
    </row>
    <row r="175" spans="1:1">
      <c r="A175" t="str">
        <v>Comité Olímpico/Paralímpico Nacional</v>
      </c>
    </row>
    <row r="176" spans="1:1">
      <c r="A176" t="str">
        <v>Comité Olímpico/Paralímpico Nacional</v>
      </c>
    </row>
    <row r="177" spans="1:1">
      <c r="A177" t="str">
        <v>Comité Olímpico/Paralímpico Nacional</v>
      </c>
    </row>
    <row r="178" spans="1:1">
      <c r="A178" t="str">
        <v>Comité Olímpico/Paralímpico Nacional</v>
      </c>
    </row>
    <row r="179" spans="1:1">
      <c r="A179" t="str">
        <v>Comité Olímpico/Paralímpico Nacional</v>
      </c>
    </row>
    <row r="180" spans="1:1">
      <c r="A180" t="str">
        <v>Comité Olímpico/Paralímpico Nacional</v>
      </c>
    </row>
    <row r="181" spans="1:1">
      <c r="A181" t="str">
        <v>Comité Olímpico/Paralímpico Nacional</v>
      </c>
    </row>
    <row r="182" spans="1:1">
      <c r="A182" t="str">
        <v>Comité Olímpico/Paralímpico Nacional</v>
      </c>
    </row>
    <row r="183" spans="1:1">
      <c r="A183" t="str">
        <v>Comité Olímpico/Paralímpico Nacional</v>
      </c>
    </row>
    <row r="184" spans="1:1">
      <c r="A184" t="str">
        <v>Comité Olímpico/Paralímpico Nacional</v>
      </c>
    </row>
    <row r="185" spans="1:1">
      <c r="A185" t="str">
        <v>Comité Olímpico/Paralímpico Nacional</v>
      </c>
    </row>
    <row r="186" spans="1:1">
      <c r="A186" t="str">
        <v>Comité Olímpico/Paralímpico Nacional</v>
      </c>
    </row>
    <row r="187" spans="1:1">
      <c r="A187" t="str">
        <v>Comité Olímpico/Paralímpico Nacional</v>
      </c>
    </row>
    <row r="188" spans="1:1">
      <c r="A188" t="str">
        <v>Comité Olímpico/Paralímpico Nacional</v>
      </c>
    </row>
    <row r="189" spans="1:1">
      <c r="A189" t="str">
        <v>Comité Olímpico/Paralímpico Nacional</v>
      </c>
    </row>
    <row r="190" spans="1:1">
      <c r="A190" t="str">
        <v>Comité Olímpico/Paralímpico Nacional</v>
      </c>
    </row>
    <row r="191" spans="1:1">
      <c r="A191" t="str">
        <v>Comité Olímpico/Paralímpico Nacional</v>
      </c>
    </row>
    <row r="192" spans="1:1">
      <c r="A192" t="str">
        <v>Comité Olímpico/Paralímpico Nacional</v>
      </c>
    </row>
    <row r="193" spans="1:1">
      <c r="A193" t="str">
        <v>Comité Olímpico/Paralímpico Nacional</v>
      </c>
    </row>
    <row r="194" spans="1:1">
      <c r="A194" t="str">
        <v>Comité Olímpico/Paralímpico Nacional</v>
      </c>
    </row>
    <row r="195" spans="1:1">
      <c r="A195" t="str">
        <v>Comité Olímpico/Paralímpico Nacional</v>
      </c>
    </row>
    <row r="196" spans="1:1">
      <c r="A196" t="str">
        <v>Comité Olímpico/Paralímpico Nacional</v>
      </c>
    </row>
    <row r="197" spans="1:1">
      <c r="A197" t="str">
        <v>Comité Olímpico/Paralímpico Nacional</v>
      </c>
    </row>
    <row r="198" spans="1:1">
      <c r="A198" t="str">
        <v>Comité Olímpico/Paralímpico Nacional</v>
      </c>
    </row>
    <row r="199" spans="1:1">
      <c r="A199" t="str">
        <v>Comité Olímpico/Paralímpico Nacional</v>
      </c>
    </row>
    <row r="200" spans="1:1">
      <c r="A200" t="str">
        <v>Comité Olímpico/Paralímpico Nacional</v>
      </c>
    </row>
    <row r="201" spans="1:1">
      <c r="A201" t="str">
        <v>Comité Olímpico/Paralímpico Nacional</v>
      </c>
    </row>
    <row r="202" spans="1:1">
      <c r="A202" t="str">
        <v>Comité Olímpico/Paralímpico Nacional</v>
      </c>
    </row>
    <row r="203" spans="1:1">
      <c r="A203" t="str">
        <v>Comité Olímpico/Paralímpico Nacional</v>
      </c>
    </row>
    <row r="204" spans="1:1">
      <c r="A204" t="str">
        <v>Comité Olímpico/Paralímpico Nacional</v>
      </c>
    </row>
    <row r="205" spans="1:1">
      <c r="A205" t="str">
        <v>Comité Olímpico/Paralímpico Nacional</v>
      </c>
    </row>
    <row r="206" spans="1:1">
      <c r="A206" t="str">
        <v>Comité Olímpico/Paralímpico Nacional</v>
      </c>
    </row>
    <row r="207" spans="1:1">
      <c r="A207" t="str">
        <v>Comité Olímpico/Paralímpico Nacional</v>
      </c>
    </row>
    <row r="208" spans="1:1">
      <c r="A208" t="str">
        <v>Comité Olímpico/Paralímpico Nacional</v>
      </c>
    </row>
    <row r="209" spans="1:1">
      <c r="A209" t="str">
        <v>Comité Olímpico/Paralímpico Nacional</v>
      </c>
    </row>
    <row r="210" spans="1:1">
      <c r="A210" t="str">
        <v>Comité Olímpico/Paralímpico Nacional</v>
      </c>
    </row>
    <row r="211" spans="1:1">
      <c r="A211" t="str">
        <v>Comité Olímpico/Paralímpico Nacional</v>
      </c>
    </row>
    <row r="212" spans="1:1">
      <c r="A212" t="str">
        <v>Comité Olímpico/Paralímpico Nacional</v>
      </c>
    </row>
    <row r="213" spans="1:1">
      <c r="A213" t="str">
        <v>Comité Olímpico/Paralímpico Nacional</v>
      </c>
    </row>
    <row r="214" spans="1:1">
      <c r="A214" t="str">
        <v>Comité Olímpico/Paralímpico Nacional</v>
      </c>
    </row>
    <row r="215" spans="1:1">
      <c r="A215" t="str">
        <v>Comité Olímpico/Paralímpico Nacional</v>
      </c>
    </row>
    <row r="216" spans="1:1">
      <c r="A216" t="str">
        <v>Comité Olímpico/Paralímpico Nacional</v>
      </c>
    </row>
    <row r="217" spans="1:1">
      <c r="A217" t="str">
        <v>Comité Olímpico/Paralímpico Nacional</v>
      </c>
    </row>
  </sheetData>
  <sheetProtection algorithmName="SHA-512" hashValue="ghptP6QmTaigmYusBKRXKyAZKi1aZYPsQAFsZhic5a13qfy91Mv85BttpqBxrDpC2rkdZI+qpdyDAfNVx8vrHA==" saltValue="cSKQ7WbVsKRtQXl5jyqFBg==" spinCount="100000" sheet="1" formatCells="0" formatColumns="0" formatRows="0" insertColumns="0" autoFilter="0"/>
  <mergeCells count="1">
    <mergeCell ref="B1:C1"/>
  </mergeCells>
  <dataValidations count="2">
    <dataValidation type="whole" allowBlank="1" showInputMessage="1" showErrorMessage="1" promptTitle="Monto ejecutado" prompt="Digite el valor ajecutado en esta sublínea." sqref="CU5:CX79 E31:CT76" xr:uid="{C529BA04-02B0-493D-979A-FBA7BF6EA3FE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D5:CT29" xr:uid="{FEE9BA12-C2A3-4164-89AA-3432A081B7FF}">
      <formula1>0</formula1>
      <formula2>99999999999</formula2>
    </dataValidation>
  </dataValidations>
  <pageMargins left="0.7" right="0.7" top="0.95833333333333337" bottom="0.75" header="0.3" footer="0.3"/>
  <pageSetup paperSize="122" scale="44" orientation="landscape" horizontalDpi="360" verticalDpi="360"/>
  <headerFooter alignWithMargins="0">
    <oddHeader>&amp;L
&amp;G&amp;C&amp;10PROCESO
ALTOS LOGROS
FORMATO
ESTIMACIÓN DEL VALOR&amp;R&amp;10CÓDIGO
XX-XXXX-XX</oddHeader>
  </headerFooter>
  <drawing r:id="rId1"/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8E76465-B538-4782-8C9D-68F68592C148}">
          <x14:formula1>
            <xm:f>Tablas!$A$2:$A$4</xm:f>
          </x14:formula1>
          <xm:sqref>B3</xm:sqref>
        </x14:dataValidation>
        <x14:dataValidation type="list" allowBlank="1" showInputMessage="1" showErrorMessage="1" xr:uid="{E9301284-4F38-4567-A449-C2A47872FB09}">
          <x14:formula1>
            <xm:f>Tablas!$C$2:$C$4</xm:f>
          </x14:formula1>
          <xm:sqref>D3</xm:sqref>
        </x14:dataValidation>
        <x14:dataValidation type="list" allowBlank="1" showInputMessage="1" showErrorMessage="1" xr:uid="{FA279F41-2E48-428B-A6FF-1AD148834C72}">
          <x14:formula1>
            <xm:f>Tablas!$G$2:$G$142</xm:f>
          </x14:formula1>
          <xm:sqref>C3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B3454-0B12-4FAE-8E7E-00F7B0A0FE55}">
  <sheetPr codeName="Hoja9"/>
  <dimension ref="A1:BM159"/>
  <sheetViews>
    <sheetView topLeftCell="D1" zoomScale="66" zoomScaleNormal="66" zoomScaleSheetLayoutView="114" workbookViewId="0">
      <selection activeCell="H4" sqref="H4"/>
    </sheetView>
  </sheetViews>
  <sheetFormatPr baseColWidth="10" defaultColWidth="8.88671875" defaultRowHeight="0" customHeight="1" zeroHeight="1"/>
  <cols>
    <col min="1" max="1" width="36.6640625" hidden="1" customWidth="1"/>
    <col min="2" max="2" width="48.21875" customWidth="1"/>
    <col min="3" max="3" width="25.88671875" customWidth="1"/>
    <col min="4" max="4" width="16.77734375" customWidth="1"/>
    <col min="5" max="5" width="20.5546875" customWidth="1"/>
    <col min="6" max="6" width="19.6640625" customWidth="1"/>
    <col min="7" max="7" width="15.109375" customWidth="1"/>
    <col min="8" max="8" width="14.6640625" customWidth="1"/>
    <col min="9" max="9" width="16.109375" customWidth="1"/>
    <col min="10" max="10" width="18.44140625" customWidth="1"/>
    <col min="11" max="11" width="18" customWidth="1"/>
    <col min="12" max="12" width="21.5546875" customWidth="1"/>
    <col min="13" max="13" width="14.33203125" customWidth="1"/>
    <col min="14" max="14" width="17.44140625" customWidth="1"/>
    <col min="15" max="15" width="14.88671875" customWidth="1"/>
    <col min="16" max="16" width="19" customWidth="1"/>
    <col min="17" max="65" width="27.6640625" customWidth="1"/>
  </cols>
  <sheetData>
    <row r="1" spans="1:65" ht="44.4" customHeight="1" thickBot="1">
      <c r="B1" s="195" t="s">
        <v>255</v>
      </c>
      <c r="C1" s="195"/>
      <c r="D1" s="55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</row>
    <row r="2" spans="1:65" ht="20.399999999999999" customHeight="1">
      <c r="A2" s="1"/>
      <c r="B2" s="137" t="s">
        <v>250</v>
      </c>
      <c r="C2" s="138" t="s">
        <v>99</v>
      </c>
      <c r="D2" s="139" t="s">
        <v>100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</row>
    <row r="3" spans="1:65" s="118" customFormat="1" ht="40.200000000000003" customHeight="1">
      <c r="A3" s="152"/>
      <c r="B3" s="153" t="s">
        <v>249</v>
      </c>
      <c r="C3" s="165" t="s">
        <v>445</v>
      </c>
      <c r="D3" s="166">
        <v>2026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  <c r="AX3" s="164"/>
      <c r="AY3" s="164"/>
      <c r="AZ3" s="164"/>
      <c r="BA3" s="164"/>
      <c r="BB3" s="164"/>
      <c r="BC3" s="164"/>
      <c r="BD3" s="164"/>
      <c r="BE3" s="164"/>
      <c r="BF3" s="164"/>
      <c r="BG3" s="164"/>
      <c r="BH3" s="164"/>
      <c r="BI3" s="164"/>
      <c r="BJ3" s="164"/>
      <c r="BK3" s="164"/>
      <c r="BL3" s="164"/>
      <c r="BM3" s="164"/>
    </row>
    <row r="4" spans="1:65" ht="46.8" customHeight="1">
      <c r="A4" s="15" t="s">
        <v>0</v>
      </c>
      <c r="B4" s="23" t="s">
        <v>101</v>
      </c>
      <c r="C4" s="159" t="s">
        <v>102</v>
      </c>
      <c r="D4" s="178" t="s">
        <v>576</v>
      </c>
      <c r="E4" s="178" t="s">
        <v>583</v>
      </c>
      <c r="F4" s="178" t="s">
        <v>517</v>
      </c>
      <c r="G4" s="178" t="s">
        <v>580</v>
      </c>
      <c r="H4" s="178" t="s">
        <v>558</v>
      </c>
      <c r="I4" s="178" t="s">
        <v>584</v>
      </c>
      <c r="J4" s="178" t="s">
        <v>585</v>
      </c>
      <c r="K4" s="178" t="s">
        <v>586</v>
      </c>
      <c r="L4" s="178" t="s">
        <v>587</v>
      </c>
      <c r="M4" s="178" t="s">
        <v>588</v>
      </c>
      <c r="N4" s="178" t="s">
        <v>589</v>
      </c>
      <c r="O4" s="178" t="s">
        <v>590</v>
      </c>
      <c r="P4" s="178" t="s">
        <v>591</v>
      </c>
      <c r="Q4" s="16" t="s">
        <v>243</v>
      </c>
      <c r="R4" s="16" t="s">
        <v>243</v>
      </c>
      <c r="S4" s="16" t="s">
        <v>243</v>
      </c>
      <c r="T4" s="16" t="s">
        <v>243</v>
      </c>
      <c r="U4" s="16" t="s">
        <v>243</v>
      </c>
      <c r="V4" s="16" t="s">
        <v>243</v>
      </c>
      <c r="W4" s="16" t="s">
        <v>243</v>
      </c>
      <c r="X4" s="16" t="s">
        <v>243</v>
      </c>
      <c r="Y4" s="16" t="s">
        <v>243</v>
      </c>
      <c r="Z4" s="16" t="s">
        <v>243</v>
      </c>
      <c r="AA4" s="16" t="s">
        <v>243</v>
      </c>
      <c r="AB4" s="16" t="s">
        <v>243</v>
      </c>
      <c r="AC4" s="16" t="s">
        <v>243</v>
      </c>
      <c r="AD4" s="16" t="s">
        <v>243</v>
      </c>
      <c r="AE4" s="16" t="s">
        <v>243</v>
      </c>
      <c r="AF4" s="16" t="s">
        <v>243</v>
      </c>
      <c r="AG4" s="16" t="s">
        <v>243</v>
      </c>
      <c r="AH4" s="16" t="s">
        <v>243</v>
      </c>
      <c r="AI4" s="16" t="s">
        <v>243</v>
      </c>
      <c r="AJ4" s="16" t="s">
        <v>243</v>
      </c>
      <c r="AK4" s="16" t="s">
        <v>243</v>
      </c>
      <c r="AL4" s="16" t="s">
        <v>243</v>
      </c>
      <c r="AM4" s="16" t="s">
        <v>243</v>
      </c>
      <c r="AN4" s="16" t="s">
        <v>243</v>
      </c>
      <c r="AO4" s="16" t="s">
        <v>243</v>
      </c>
      <c r="AP4" s="16" t="s">
        <v>243</v>
      </c>
      <c r="AQ4" s="16" t="s">
        <v>243</v>
      </c>
      <c r="AR4" s="16" t="s">
        <v>243</v>
      </c>
      <c r="AS4" s="16" t="s">
        <v>243</v>
      </c>
      <c r="AT4" s="16" t="s">
        <v>243</v>
      </c>
      <c r="AU4" s="16" t="s">
        <v>243</v>
      </c>
      <c r="AV4" s="16" t="s">
        <v>243</v>
      </c>
      <c r="AW4" s="16" t="s">
        <v>243</v>
      </c>
      <c r="AX4" s="16" t="s">
        <v>243</v>
      </c>
      <c r="AY4" s="16" t="s">
        <v>243</v>
      </c>
      <c r="AZ4" s="16" t="s">
        <v>243</v>
      </c>
      <c r="BA4" s="16" t="s">
        <v>243</v>
      </c>
      <c r="BB4" s="16" t="s">
        <v>243</v>
      </c>
      <c r="BC4" s="16" t="s">
        <v>243</v>
      </c>
      <c r="BD4" s="16" t="s">
        <v>243</v>
      </c>
      <c r="BE4" s="16" t="s">
        <v>243</v>
      </c>
      <c r="BF4" s="16" t="s">
        <v>243</v>
      </c>
      <c r="BG4" s="16" t="s">
        <v>243</v>
      </c>
      <c r="BH4" s="16" t="s">
        <v>243</v>
      </c>
      <c r="BI4" s="16" t="s">
        <v>243</v>
      </c>
      <c r="BJ4" s="16" t="s">
        <v>243</v>
      </c>
      <c r="BK4" s="16" t="s">
        <v>243</v>
      </c>
      <c r="BL4" s="16" t="s">
        <v>243</v>
      </c>
      <c r="BM4" s="16" t="s">
        <v>243</v>
      </c>
    </row>
    <row r="5" spans="1:65" ht="14.4">
      <c r="A5" s="1" t="str">
        <f t="array" ref="A5">IFERROR(INDEX(#REF!,#REF!,COLUMN(A$5:A5)),"")</f>
        <v/>
      </c>
      <c r="B5" t="s">
        <v>192</v>
      </c>
      <c r="C5" s="28">
        <f t="shared" ref="C5:C32" si="0">SUM(D5:BM5)</f>
        <v>171000000</v>
      </c>
      <c r="D5" s="11">
        <v>62000000</v>
      </c>
      <c r="E5" s="11">
        <v>52000000</v>
      </c>
      <c r="F5" s="11">
        <v>32000000</v>
      </c>
      <c r="G5" s="11">
        <v>25000000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11">
        <v>0</v>
      </c>
      <c r="AH5" s="11">
        <v>0</v>
      </c>
      <c r="AI5" s="11">
        <v>0</v>
      </c>
      <c r="AJ5" s="11">
        <v>0</v>
      </c>
      <c r="AK5" s="11">
        <v>0</v>
      </c>
      <c r="AL5" s="11">
        <v>0</v>
      </c>
      <c r="AM5" s="11">
        <v>0</v>
      </c>
      <c r="AN5" s="11">
        <v>0</v>
      </c>
      <c r="AO5" s="11">
        <v>0</v>
      </c>
      <c r="AP5" s="11">
        <v>0</v>
      </c>
      <c r="AQ5" s="11">
        <v>0</v>
      </c>
      <c r="AR5" s="11">
        <v>0</v>
      </c>
      <c r="AS5" s="11">
        <v>0</v>
      </c>
      <c r="AT5" s="11">
        <v>0</v>
      </c>
      <c r="AU5" s="11">
        <v>0</v>
      </c>
      <c r="AV5" s="11">
        <v>0</v>
      </c>
      <c r="AW5" s="11">
        <v>0</v>
      </c>
      <c r="AX5" s="11">
        <v>0</v>
      </c>
      <c r="AY5" s="11">
        <v>0</v>
      </c>
      <c r="AZ5" s="11">
        <v>0</v>
      </c>
      <c r="BA5" s="11">
        <v>0</v>
      </c>
      <c r="BB5" s="11">
        <v>0</v>
      </c>
      <c r="BC5" s="11">
        <v>0</v>
      </c>
      <c r="BD5" s="11">
        <v>0</v>
      </c>
      <c r="BE5" s="11">
        <v>0</v>
      </c>
      <c r="BF5" s="11">
        <v>0</v>
      </c>
      <c r="BG5" s="11">
        <v>0</v>
      </c>
      <c r="BH5" s="11">
        <v>0</v>
      </c>
      <c r="BI5" s="11">
        <v>0</v>
      </c>
      <c r="BJ5" s="11">
        <v>0</v>
      </c>
      <c r="BK5" s="11">
        <v>0</v>
      </c>
      <c r="BL5" s="11">
        <v>0</v>
      </c>
      <c r="BM5" s="11">
        <v>0</v>
      </c>
    </row>
    <row r="6" spans="1:65" ht="14.4">
      <c r="A6" s="1" t="str">
        <f t="array" ref="A6">IFERROR(INDEX(#REF!,#REF!,COLUMN(A$5:A6)),"")</f>
        <v/>
      </c>
      <c r="B6" s="24" t="s">
        <v>193</v>
      </c>
      <c r="C6" s="29">
        <f t="shared" si="0"/>
        <v>0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  <c r="AE6" s="12">
        <v>0</v>
      </c>
      <c r="AF6" s="12">
        <v>0</v>
      </c>
      <c r="AG6" s="12">
        <v>0</v>
      </c>
      <c r="AH6" s="12">
        <v>0</v>
      </c>
      <c r="AI6" s="12">
        <v>0</v>
      </c>
      <c r="AJ6" s="12">
        <v>0</v>
      </c>
      <c r="AK6" s="12">
        <v>0</v>
      </c>
      <c r="AL6" s="12">
        <v>0</v>
      </c>
      <c r="AM6" s="12">
        <v>0</v>
      </c>
      <c r="AN6" s="12">
        <v>0</v>
      </c>
      <c r="AO6" s="12">
        <v>0</v>
      </c>
      <c r="AP6" s="12">
        <v>0</v>
      </c>
      <c r="AQ6" s="12">
        <v>0</v>
      </c>
      <c r="AR6" s="12">
        <v>0</v>
      </c>
      <c r="AS6" s="12">
        <v>0</v>
      </c>
      <c r="AT6" s="12">
        <v>0</v>
      </c>
      <c r="AU6" s="12">
        <v>0</v>
      </c>
      <c r="AV6" s="12">
        <v>0</v>
      </c>
      <c r="AW6" s="12">
        <v>0</v>
      </c>
      <c r="AX6" s="12">
        <v>0</v>
      </c>
      <c r="AY6" s="12">
        <v>0</v>
      </c>
      <c r="AZ6" s="12">
        <v>0</v>
      </c>
      <c r="BA6" s="12">
        <v>0</v>
      </c>
      <c r="BB6" s="12">
        <v>0</v>
      </c>
      <c r="BC6" s="12">
        <v>0</v>
      </c>
      <c r="BD6" s="12">
        <v>0</v>
      </c>
      <c r="BE6" s="12">
        <v>0</v>
      </c>
      <c r="BF6" s="12">
        <v>0</v>
      </c>
      <c r="BG6" s="12">
        <v>0</v>
      </c>
      <c r="BH6" s="12">
        <v>0</v>
      </c>
      <c r="BI6" s="12">
        <v>0</v>
      </c>
      <c r="BJ6" s="12">
        <v>0</v>
      </c>
      <c r="BK6" s="12">
        <v>0</v>
      </c>
      <c r="BL6" s="12">
        <v>0</v>
      </c>
      <c r="BM6" s="12">
        <v>0</v>
      </c>
    </row>
    <row r="7" spans="1:65" ht="14.4">
      <c r="A7" s="1" t="str">
        <f t="array" ref="A7">IFERROR(INDEX(#REF!,#REF!,COLUMN(A$5:A7)),"")</f>
        <v/>
      </c>
      <c r="B7" t="s">
        <v>194</v>
      </c>
      <c r="C7" s="28">
        <f t="shared" si="0"/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11">
        <v>0</v>
      </c>
      <c r="AH7" s="11">
        <v>0</v>
      </c>
      <c r="AI7" s="11">
        <v>0</v>
      </c>
      <c r="AJ7" s="11">
        <v>0</v>
      </c>
      <c r="AK7" s="11">
        <v>0</v>
      </c>
      <c r="AL7" s="11">
        <v>0</v>
      </c>
      <c r="AM7" s="11">
        <v>0</v>
      </c>
      <c r="AN7" s="11">
        <v>0</v>
      </c>
      <c r="AO7" s="11">
        <v>0</v>
      </c>
      <c r="AP7" s="11">
        <v>0</v>
      </c>
      <c r="AQ7" s="11">
        <v>0</v>
      </c>
      <c r="AR7" s="11">
        <v>0</v>
      </c>
      <c r="AS7" s="11">
        <v>0</v>
      </c>
      <c r="AT7" s="11">
        <v>0</v>
      </c>
      <c r="AU7" s="11">
        <v>0</v>
      </c>
      <c r="AV7" s="11">
        <v>0</v>
      </c>
      <c r="AW7" s="11">
        <v>0</v>
      </c>
      <c r="AX7" s="11">
        <v>0</v>
      </c>
      <c r="AY7" s="11">
        <v>0</v>
      </c>
      <c r="AZ7" s="11">
        <v>0</v>
      </c>
      <c r="BA7" s="11">
        <v>0</v>
      </c>
      <c r="BB7" s="11">
        <v>0</v>
      </c>
      <c r="BC7" s="11">
        <v>0</v>
      </c>
      <c r="BD7" s="11">
        <v>0</v>
      </c>
      <c r="BE7" s="11">
        <v>0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</row>
    <row r="8" spans="1:65" ht="14.4">
      <c r="A8" s="1" t="str">
        <f t="array" ref="A8">IFERROR(INDEX(#REF!,#REF!,COLUMN(A$5:A8)),"")</f>
        <v/>
      </c>
      <c r="B8" s="24" t="s">
        <v>195</v>
      </c>
      <c r="C8" s="29">
        <f t="shared" si="0"/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0</v>
      </c>
      <c r="AK8" s="12">
        <v>0</v>
      </c>
      <c r="AL8" s="12">
        <v>0</v>
      </c>
      <c r="AM8" s="12">
        <v>0</v>
      </c>
      <c r="AN8" s="12">
        <v>0</v>
      </c>
      <c r="AO8" s="12">
        <v>0</v>
      </c>
      <c r="AP8" s="12">
        <v>0</v>
      </c>
      <c r="AQ8" s="12">
        <v>0</v>
      </c>
      <c r="AR8" s="12">
        <v>0</v>
      </c>
      <c r="AS8" s="12">
        <v>0</v>
      </c>
      <c r="AT8" s="12">
        <v>0</v>
      </c>
      <c r="AU8" s="12">
        <v>0</v>
      </c>
      <c r="AV8" s="12">
        <v>0</v>
      </c>
      <c r="AW8" s="12">
        <v>0</v>
      </c>
      <c r="AX8" s="12">
        <v>0</v>
      </c>
      <c r="AY8" s="12">
        <v>0</v>
      </c>
      <c r="AZ8" s="12">
        <v>0</v>
      </c>
      <c r="BA8" s="12">
        <v>0</v>
      </c>
      <c r="BB8" s="12">
        <v>0</v>
      </c>
      <c r="BC8" s="12">
        <v>0</v>
      </c>
      <c r="BD8" s="12">
        <v>0</v>
      </c>
      <c r="BE8" s="12">
        <v>0</v>
      </c>
      <c r="BF8" s="12">
        <v>0</v>
      </c>
      <c r="BG8" s="12">
        <v>0</v>
      </c>
      <c r="BH8" s="12">
        <v>0</v>
      </c>
      <c r="BI8" s="12">
        <v>0</v>
      </c>
      <c r="BJ8" s="12">
        <v>0</v>
      </c>
      <c r="BK8" s="12">
        <v>0</v>
      </c>
      <c r="BL8" s="12">
        <v>0</v>
      </c>
      <c r="BM8" s="12">
        <v>0</v>
      </c>
    </row>
    <row r="9" spans="1:65" ht="14.4">
      <c r="A9" s="1"/>
      <c r="B9" t="s">
        <v>197</v>
      </c>
      <c r="C9" s="28">
        <f t="shared" si="0"/>
        <v>35000000</v>
      </c>
      <c r="D9" s="11">
        <v>20000000</v>
      </c>
      <c r="E9" s="11">
        <v>9000000</v>
      </c>
      <c r="F9" s="11">
        <v>6000000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  <c r="AG9" s="11">
        <v>0</v>
      </c>
      <c r="AH9" s="11">
        <v>0</v>
      </c>
      <c r="AI9" s="11">
        <v>0</v>
      </c>
      <c r="AJ9" s="11">
        <v>0</v>
      </c>
      <c r="AK9" s="11">
        <v>0</v>
      </c>
      <c r="AL9" s="11">
        <v>0</v>
      </c>
      <c r="AM9" s="11">
        <v>0</v>
      </c>
      <c r="AN9" s="11">
        <v>0</v>
      </c>
      <c r="AO9" s="11">
        <v>0</v>
      </c>
      <c r="AP9" s="11">
        <v>0</v>
      </c>
      <c r="AQ9" s="11">
        <v>0</v>
      </c>
      <c r="AR9" s="11">
        <v>0</v>
      </c>
      <c r="AS9" s="11">
        <v>0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0</v>
      </c>
      <c r="BA9" s="11">
        <v>0</v>
      </c>
      <c r="BB9" s="11">
        <v>0</v>
      </c>
      <c r="BC9" s="11">
        <v>0</v>
      </c>
      <c r="BD9" s="11">
        <v>0</v>
      </c>
      <c r="BE9" s="11">
        <v>0</v>
      </c>
      <c r="BF9" s="11">
        <v>0</v>
      </c>
      <c r="BG9" s="11">
        <v>0</v>
      </c>
      <c r="BH9" s="11">
        <v>0</v>
      </c>
      <c r="BI9" s="11">
        <v>0</v>
      </c>
      <c r="BJ9" s="11">
        <v>0</v>
      </c>
      <c r="BK9" s="11">
        <v>0</v>
      </c>
      <c r="BL9" s="11">
        <v>0</v>
      </c>
      <c r="BM9" s="11">
        <v>0</v>
      </c>
    </row>
    <row r="10" spans="1:65" ht="14.4">
      <c r="A10" s="1" t="str">
        <f t="array" ref="A10">IFERROR(INDEX(#REF!,#REF!,COLUMN(A$5:A10)),"")</f>
        <v/>
      </c>
      <c r="B10" s="24" t="s">
        <v>196</v>
      </c>
      <c r="C10" s="29">
        <f t="shared" si="0"/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12">
        <v>0</v>
      </c>
      <c r="AR10" s="12">
        <v>0</v>
      </c>
      <c r="AS10" s="12">
        <v>0</v>
      </c>
      <c r="AT10" s="12">
        <v>0</v>
      </c>
      <c r="AU10" s="12">
        <v>0</v>
      </c>
      <c r="AV10" s="12">
        <v>0</v>
      </c>
      <c r="AW10" s="12">
        <v>0</v>
      </c>
      <c r="AX10" s="12">
        <v>0</v>
      </c>
      <c r="AY10" s="12">
        <v>0</v>
      </c>
      <c r="AZ10" s="12">
        <v>0</v>
      </c>
      <c r="BA10" s="12">
        <v>0</v>
      </c>
      <c r="BB10" s="12">
        <v>0</v>
      </c>
      <c r="BC10" s="12">
        <v>0</v>
      </c>
      <c r="BD10" s="12">
        <v>0</v>
      </c>
      <c r="BE10" s="12">
        <v>0</v>
      </c>
      <c r="BF10" s="12">
        <v>0</v>
      </c>
      <c r="BG10" s="12">
        <v>0</v>
      </c>
      <c r="BH10" s="12">
        <v>0</v>
      </c>
      <c r="BI10" s="12">
        <v>0</v>
      </c>
      <c r="BJ10" s="12">
        <v>0</v>
      </c>
      <c r="BK10" s="12">
        <v>0</v>
      </c>
      <c r="BL10" s="12">
        <v>0</v>
      </c>
      <c r="BM10" s="12">
        <v>0</v>
      </c>
    </row>
    <row r="11" spans="1:65" ht="14.4">
      <c r="A11" s="1" t="str">
        <f t="array" ref="A11">IFERROR(INDEX(#REF!,#REF!,COLUMN(A$5:A11)),"")</f>
        <v/>
      </c>
      <c r="B11" t="s">
        <v>198</v>
      </c>
      <c r="C11" s="28">
        <f t="shared" si="0"/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0</v>
      </c>
      <c r="AE11" s="11">
        <v>0</v>
      </c>
      <c r="AF11" s="11">
        <v>0</v>
      </c>
      <c r="AG11" s="11">
        <v>0</v>
      </c>
      <c r="AH11" s="11">
        <v>0</v>
      </c>
      <c r="AI11" s="11">
        <v>0</v>
      </c>
      <c r="AJ11" s="11">
        <v>0</v>
      </c>
      <c r="AK11" s="11">
        <v>0</v>
      </c>
      <c r="AL11" s="11">
        <v>0</v>
      </c>
      <c r="AM11" s="11">
        <v>0</v>
      </c>
      <c r="AN11" s="11">
        <v>0</v>
      </c>
      <c r="AO11" s="11">
        <v>0</v>
      </c>
      <c r="AP11" s="11">
        <v>0</v>
      </c>
      <c r="AQ11" s="11">
        <v>0</v>
      </c>
      <c r="AR11" s="11">
        <v>0</v>
      </c>
      <c r="AS11" s="11">
        <v>0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0</v>
      </c>
      <c r="BA11" s="11">
        <v>0</v>
      </c>
      <c r="BB11" s="11">
        <v>0</v>
      </c>
      <c r="BC11" s="11">
        <v>0</v>
      </c>
      <c r="BD11" s="11">
        <v>0</v>
      </c>
      <c r="BE11" s="11">
        <v>0</v>
      </c>
      <c r="BF11" s="11">
        <v>0</v>
      </c>
      <c r="BG11" s="11">
        <v>0</v>
      </c>
      <c r="BH11" s="11">
        <v>0</v>
      </c>
      <c r="BI11" s="11">
        <v>0</v>
      </c>
      <c r="BJ11" s="11">
        <v>0</v>
      </c>
      <c r="BK11" s="11">
        <v>0</v>
      </c>
      <c r="BL11" s="11">
        <v>0</v>
      </c>
      <c r="BM11" s="11">
        <v>0</v>
      </c>
    </row>
    <row r="12" spans="1:65" ht="14.4">
      <c r="A12" s="1" t="str">
        <f t="array" ref="A12">IFERROR(INDEX(#REF!,#REF!,COLUMN(A$5:A12)),"")</f>
        <v/>
      </c>
      <c r="B12" s="24" t="s">
        <v>199</v>
      </c>
      <c r="C12" s="29">
        <f t="shared" si="0"/>
        <v>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  <c r="AW12" s="12">
        <v>0</v>
      </c>
      <c r="AX12" s="12">
        <v>0</v>
      </c>
      <c r="AY12" s="12">
        <v>0</v>
      </c>
      <c r="AZ12" s="12">
        <v>0</v>
      </c>
      <c r="BA12" s="12">
        <v>0</v>
      </c>
      <c r="BB12" s="12">
        <v>0</v>
      </c>
      <c r="BC12" s="12">
        <v>0</v>
      </c>
      <c r="BD12" s="12">
        <v>0</v>
      </c>
      <c r="BE12" s="12">
        <v>0</v>
      </c>
      <c r="BF12" s="12">
        <v>0</v>
      </c>
      <c r="BG12" s="12">
        <v>0</v>
      </c>
      <c r="BH12" s="12">
        <v>0</v>
      </c>
      <c r="BI12" s="12">
        <v>0</v>
      </c>
      <c r="BJ12" s="12">
        <v>0</v>
      </c>
      <c r="BK12" s="12">
        <v>0</v>
      </c>
      <c r="BL12" s="12">
        <v>0</v>
      </c>
      <c r="BM12" s="12">
        <v>0</v>
      </c>
    </row>
    <row r="13" spans="1:65" ht="14.4">
      <c r="A13" s="1" t="str">
        <f t="array" ref="A13">IFERROR(INDEX(#REF!,#REF!,COLUMN(A$5:A13)),"")</f>
        <v/>
      </c>
      <c r="B13" t="s">
        <v>200</v>
      </c>
      <c r="C13" s="28">
        <f t="shared" si="0"/>
        <v>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11">
        <v>0</v>
      </c>
      <c r="AH13" s="11">
        <v>0</v>
      </c>
      <c r="AI13" s="11">
        <v>0</v>
      </c>
      <c r="AJ13" s="11">
        <v>0</v>
      </c>
      <c r="AK13" s="11">
        <v>0</v>
      </c>
      <c r="AL13" s="11">
        <v>0</v>
      </c>
      <c r="AM13" s="11">
        <v>0</v>
      </c>
      <c r="AN13" s="11">
        <v>0</v>
      </c>
      <c r="AO13" s="11">
        <v>0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0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0</v>
      </c>
      <c r="BF13" s="11">
        <v>0</v>
      </c>
      <c r="BG13" s="11">
        <v>0</v>
      </c>
      <c r="BH13" s="11">
        <v>0</v>
      </c>
      <c r="BI13" s="11">
        <v>0</v>
      </c>
      <c r="BJ13" s="11">
        <v>0</v>
      </c>
      <c r="BK13" s="11">
        <v>0</v>
      </c>
      <c r="BL13" s="11">
        <v>0</v>
      </c>
      <c r="BM13" s="11">
        <v>0</v>
      </c>
    </row>
    <row r="14" spans="1:65" ht="14.4">
      <c r="A14" s="1" t="str">
        <f t="array" ref="A14">IFERROR(INDEX(#REF!,#REF!,COLUMN(A$5:A14)),"")</f>
        <v/>
      </c>
      <c r="B14" s="24" t="s">
        <v>201</v>
      </c>
      <c r="C14" s="29">
        <f t="shared" si="0"/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  <c r="AW14" s="12">
        <v>0</v>
      </c>
      <c r="AX14" s="12">
        <v>0</v>
      </c>
      <c r="AY14" s="12">
        <v>0</v>
      </c>
      <c r="AZ14" s="12">
        <v>0</v>
      </c>
      <c r="BA14" s="12">
        <v>0</v>
      </c>
      <c r="BB14" s="12">
        <v>0</v>
      </c>
      <c r="BC14" s="12">
        <v>0</v>
      </c>
      <c r="BD14" s="12">
        <v>0</v>
      </c>
      <c r="BE14" s="12">
        <v>0</v>
      </c>
      <c r="BF14" s="12">
        <v>0</v>
      </c>
      <c r="BG14" s="12">
        <v>0</v>
      </c>
      <c r="BH14" s="12">
        <v>0</v>
      </c>
      <c r="BI14" s="12">
        <v>0</v>
      </c>
      <c r="BJ14" s="12">
        <v>0</v>
      </c>
      <c r="BK14" s="12">
        <v>0</v>
      </c>
      <c r="BL14" s="12">
        <v>0</v>
      </c>
      <c r="BM14" s="12">
        <v>0</v>
      </c>
    </row>
    <row r="15" spans="1:65" ht="14.4">
      <c r="A15" t="s">
        <v>192</v>
      </c>
      <c r="B15" t="s">
        <v>202</v>
      </c>
      <c r="C15" s="28">
        <f t="shared" si="0"/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</row>
    <row r="16" spans="1:65" ht="14.4">
      <c r="A16" s="24" t="s">
        <v>193</v>
      </c>
      <c r="B16" s="24" t="s">
        <v>230</v>
      </c>
      <c r="C16" s="29">
        <f t="shared" si="0"/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  <c r="AW16" s="12">
        <v>0</v>
      </c>
      <c r="AX16" s="12">
        <v>0</v>
      </c>
      <c r="AY16" s="12">
        <v>0</v>
      </c>
      <c r="AZ16" s="12">
        <v>0</v>
      </c>
      <c r="BA16" s="12">
        <v>0</v>
      </c>
      <c r="BB16" s="12">
        <v>0</v>
      </c>
      <c r="BC16" s="12">
        <v>0</v>
      </c>
      <c r="BD16" s="12">
        <v>0</v>
      </c>
      <c r="BE16" s="12">
        <v>0</v>
      </c>
      <c r="BF16" s="12">
        <v>0</v>
      </c>
      <c r="BG16" s="12">
        <v>0</v>
      </c>
      <c r="BH16" s="12">
        <v>0</v>
      </c>
      <c r="BI16" s="12">
        <v>0</v>
      </c>
      <c r="BJ16" s="12">
        <v>0</v>
      </c>
      <c r="BK16" s="12">
        <v>0</v>
      </c>
      <c r="BL16" s="12">
        <v>0</v>
      </c>
      <c r="BM16" s="12">
        <v>0</v>
      </c>
    </row>
    <row r="17" spans="1:65" ht="14.4">
      <c r="A17" t="s">
        <v>194</v>
      </c>
      <c r="B17" t="s">
        <v>204</v>
      </c>
      <c r="C17" s="28">
        <f t="shared" si="0"/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</row>
    <row r="18" spans="1:65" ht="14.4">
      <c r="A18" s="24" t="s">
        <v>195</v>
      </c>
      <c r="B18" s="24" t="s">
        <v>206</v>
      </c>
      <c r="C18" s="29">
        <f t="shared" si="0"/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  <c r="AW18" s="12">
        <v>0</v>
      </c>
      <c r="AX18" s="12">
        <v>0</v>
      </c>
      <c r="AY18" s="12">
        <v>0</v>
      </c>
      <c r="AZ18" s="12">
        <v>0</v>
      </c>
      <c r="BA18" s="12">
        <v>0</v>
      </c>
      <c r="BB18" s="12">
        <v>0</v>
      </c>
      <c r="BC18" s="12">
        <v>0</v>
      </c>
      <c r="BD18" s="12">
        <v>0</v>
      </c>
      <c r="BE18" s="12">
        <v>0</v>
      </c>
      <c r="BF18" s="12">
        <v>0</v>
      </c>
      <c r="BG18" s="12">
        <v>0</v>
      </c>
      <c r="BH18" s="12">
        <v>0</v>
      </c>
      <c r="BI18" s="12">
        <v>0</v>
      </c>
      <c r="BJ18" s="12">
        <v>0</v>
      </c>
      <c r="BK18" s="12">
        <v>0</v>
      </c>
      <c r="BL18" s="12">
        <v>0</v>
      </c>
      <c r="BM18" s="12">
        <v>0</v>
      </c>
    </row>
    <row r="19" spans="1:65" ht="14.4">
      <c r="A19" t="s">
        <v>197</v>
      </c>
      <c r="B19" t="s">
        <v>207</v>
      </c>
      <c r="C19" s="28">
        <f t="shared" si="0"/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</row>
    <row r="20" spans="1:65" ht="14.4">
      <c r="A20" s="24" t="s">
        <v>196</v>
      </c>
      <c r="B20" s="24" t="s">
        <v>208</v>
      </c>
      <c r="C20" s="29">
        <f t="shared" si="0"/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2">
        <v>0</v>
      </c>
      <c r="BG20" s="12">
        <v>0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>
        <v>0</v>
      </c>
    </row>
    <row r="21" spans="1:65" ht="14.4">
      <c r="A21" t="s">
        <v>198</v>
      </c>
      <c r="B21" t="s">
        <v>209</v>
      </c>
      <c r="C21" s="28">
        <f t="shared" si="0"/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</row>
    <row r="22" spans="1:65" ht="14.4">
      <c r="A22" s="24" t="s">
        <v>199</v>
      </c>
      <c r="B22" s="24" t="s">
        <v>211</v>
      </c>
      <c r="C22" s="29">
        <f t="shared" si="0"/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  <c r="BA22" s="12">
        <v>0</v>
      </c>
      <c r="BB22" s="12">
        <v>0</v>
      </c>
      <c r="BC22" s="12">
        <v>0</v>
      </c>
      <c r="BD22" s="12">
        <v>0</v>
      </c>
      <c r="BE22" s="12">
        <v>0</v>
      </c>
      <c r="BF22" s="12">
        <v>0</v>
      </c>
      <c r="BG22" s="12">
        <v>0</v>
      </c>
      <c r="BH22" s="12">
        <v>0</v>
      </c>
      <c r="BI22" s="12">
        <v>0</v>
      </c>
      <c r="BJ22" s="12">
        <v>0</v>
      </c>
      <c r="BK22" s="12">
        <v>0</v>
      </c>
      <c r="BL22" s="12">
        <v>0</v>
      </c>
      <c r="BM22" s="12">
        <v>0</v>
      </c>
    </row>
    <row r="23" spans="1:65" ht="14.4">
      <c r="A23" t="s">
        <v>200</v>
      </c>
      <c r="B23" s="22" t="s">
        <v>212</v>
      </c>
      <c r="C23" s="28">
        <f t="shared" si="0"/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</row>
    <row r="24" spans="1:65" ht="14.4">
      <c r="A24" s="24" t="s">
        <v>201</v>
      </c>
      <c r="B24" s="24" t="s">
        <v>213</v>
      </c>
      <c r="C24" s="29">
        <f t="shared" si="0"/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2">
        <v>0</v>
      </c>
      <c r="BG24" s="12">
        <v>0</v>
      </c>
      <c r="BH24" s="12">
        <v>0</v>
      </c>
      <c r="BI24" s="12">
        <v>0</v>
      </c>
      <c r="BJ24" s="12">
        <v>0</v>
      </c>
      <c r="BK24" s="12">
        <v>0</v>
      </c>
      <c r="BL24" s="12">
        <v>0</v>
      </c>
      <c r="BM24" s="12">
        <v>0</v>
      </c>
    </row>
    <row r="25" spans="1:65" ht="14.4">
      <c r="A25" s="1" t="str">
        <f t="array" ref="A25">IFERROR(INDEX(#REF!,#REF!,COLUMN(A$5:A25)),"")</f>
        <v/>
      </c>
      <c r="B25" t="s">
        <v>214</v>
      </c>
      <c r="C25" s="28">
        <f t="shared" si="0"/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0</v>
      </c>
      <c r="BA25" s="11">
        <v>0</v>
      </c>
      <c r="BB25" s="11">
        <v>0</v>
      </c>
      <c r="BC25" s="11">
        <v>0</v>
      </c>
      <c r="BD25" s="11">
        <v>0</v>
      </c>
      <c r="BE25" s="11">
        <v>0</v>
      </c>
      <c r="BF25" s="11">
        <v>0</v>
      </c>
      <c r="BG25" s="11">
        <v>0</v>
      </c>
      <c r="BH25" s="11">
        <v>0</v>
      </c>
      <c r="BI25" s="11">
        <v>0</v>
      </c>
      <c r="BJ25" s="11">
        <v>0</v>
      </c>
      <c r="BK25" s="11">
        <v>0</v>
      </c>
      <c r="BL25" s="11">
        <v>0</v>
      </c>
      <c r="BM25" s="11">
        <v>0</v>
      </c>
    </row>
    <row r="26" spans="1:65" ht="14.4">
      <c r="A26" s="1" t="str">
        <f t="array" ref="A26">IFERROR(INDEX(#REF!,#REF!,COLUMN(A$5:A26)),"")</f>
        <v/>
      </c>
      <c r="B26" s="24" t="s">
        <v>215</v>
      </c>
      <c r="C26" s="29">
        <f t="shared" si="0"/>
        <v>21000000</v>
      </c>
      <c r="D26" s="12">
        <v>0</v>
      </c>
      <c r="E26" s="12">
        <v>0</v>
      </c>
      <c r="F26" s="12">
        <v>0</v>
      </c>
      <c r="G26" s="12">
        <v>0</v>
      </c>
      <c r="H26" s="12">
        <v>3000000</v>
      </c>
      <c r="I26" s="12">
        <v>3000000</v>
      </c>
      <c r="J26" s="12">
        <v>1500000</v>
      </c>
      <c r="K26" s="12">
        <v>1500000</v>
      </c>
      <c r="L26" s="12">
        <v>1500000</v>
      </c>
      <c r="M26" s="12">
        <v>3000000</v>
      </c>
      <c r="N26" s="12">
        <v>3000000</v>
      </c>
      <c r="O26" s="12">
        <v>1500000</v>
      </c>
      <c r="P26" s="12">
        <v>3000000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0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  <c r="AW26" s="12">
        <v>0</v>
      </c>
      <c r="AX26" s="12">
        <v>0</v>
      </c>
      <c r="AY26" s="12">
        <v>0</v>
      </c>
      <c r="AZ26" s="12">
        <v>0</v>
      </c>
      <c r="BA26" s="12">
        <v>0</v>
      </c>
      <c r="BB26" s="12">
        <v>0</v>
      </c>
      <c r="BC26" s="12">
        <v>0</v>
      </c>
      <c r="BD26" s="12">
        <v>0</v>
      </c>
      <c r="BE26" s="12">
        <v>0</v>
      </c>
      <c r="BF26" s="12">
        <v>0</v>
      </c>
      <c r="BG26" s="12">
        <v>0</v>
      </c>
      <c r="BH26" s="12">
        <v>0</v>
      </c>
      <c r="BI26" s="12">
        <v>0</v>
      </c>
      <c r="BJ26" s="12">
        <v>0</v>
      </c>
      <c r="BK26" s="12">
        <v>0</v>
      </c>
      <c r="BL26" s="12">
        <v>0</v>
      </c>
      <c r="BM26" s="12">
        <v>0</v>
      </c>
    </row>
    <row r="27" spans="1:65" ht="14.4">
      <c r="A27" s="1" t="str">
        <f t="array" ref="A27">IFERROR(INDEX(#REF!,#REF!,COLUMN(A$5:A27)),"")</f>
        <v/>
      </c>
      <c r="B27" t="s">
        <v>216</v>
      </c>
      <c r="C27" s="28">
        <f t="shared" si="0"/>
        <v>34500000</v>
      </c>
      <c r="D27" s="11">
        <v>0</v>
      </c>
      <c r="E27" s="11">
        <v>0</v>
      </c>
      <c r="F27" s="11">
        <v>0</v>
      </c>
      <c r="G27" s="11">
        <v>0</v>
      </c>
      <c r="H27" s="11">
        <v>6000000</v>
      </c>
      <c r="I27" s="11">
        <v>6000000</v>
      </c>
      <c r="J27" s="11">
        <v>1500000</v>
      </c>
      <c r="K27" s="11">
        <v>1500000</v>
      </c>
      <c r="L27" s="11">
        <v>1500000</v>
      </c>
      <c r="M27" s="11">
        <v>6000000</v>
      </c>
      <c r="N27" s="11">
        <v>6000000</v>
      </c>
      <c r="O27" s="11">
        <v>3000000</v>
      </c>
      <c r="P27" s="11">
        <v>3000000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0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0</v>
      </c>
      <c r="BG27" s="11">
        <v>0</v>
      </c>
      <c r="BH27" s="11">
        <v>0</v>
      </c>
      <c r="BI27" s="11">
        <v>0</v>
      </c>
      <c r="BJ27" s="11">
        <v>0</v>
      </c>
      <c r="BK27" s="11">
        <v>0</v>
      </c>
      <c r="BL27" s="11">
        <v>0</v>
      </c>
      <c r="BM27" s="11">
        <v>0</v>
      </c>
    </row>
    <row r="28" spans="1:65" ht="14.4">
      <c r="A28" s="1" t="str">
        <f t="array" ref="A28">IFERROR(INDEX(#REF!,#REF!,COLUMN(A$5:A28)),"")</f>
        <v/>
      </c>
      <c r="B28" s="24" t="s">
        <v>218</v>
      </c>
      <c r="C28" s="29">
        <f t="shared" si="0"/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0</v>
      </c>
      <c r="BL28" s="12">
        <v>0</v>
      </c>
      <c r="BM28" s="12">
        <v>0</v>
      </c>
    </row>
    <row r="29" spans="1:65" ht="14.4">
      <c r="A29" s="1" t="str">
        <f t="array" ref="A29">IFERROR(INDEX(#REF!,#REF!,COLUMN(A$5:A29)),"")</f>
        <v/>
      </c>
      <c r="B29" t="s">
        <v>219</v>
      </c>
      <c r="C29" s="28">
        <f t="shared" si="0"/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0</v>
      </c>
      <c r="BG29" s="11">
        <v>0</v>
      </c>
      <c r="BH29" s="11">
        <v>0</v>
      </c>
      <c r="BI29" s="11">
        <v>0</v>
      </c>
      <c r="BJ29" s="11">
        <v>0</v>
      </c>
      <c r="BK29" s="11">
        <v>0</v>
      </c>
      <c r="BL29" s="11">
        <v>0</v>
      </c>
      <c r="BM29" s="11">
        <v>0</v>
      </c>
    </row>
    <row r="30" spans="1:65" ht="14.4">
      <c r="A30" s="1" t="str">
        <f t="array" ref="A30">IFERROR(INDEX(#REF!,#REF!,COLUMN(A$5:A30)),"")</f>
        <v/>
      </c>
      <c r="B30" s="24" t="s">
        <v>220</v>
      </c>
      <c r="C30" s="29">
        <f t="shared" si="0"/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2">
        <v>0</v>
      </c>
      <c r="BG30" s="12">
        <v>0</v>
      </c>
      <c r="BH30" s="12">
        <v>0</v>
      </c>
      <c r="BI30" s="12">
        <v>0</v>
      </c>
      <c r="BJ30" s="12">
        <v>0</v>
      </c>
      <c r="BK30" s="12">
        <v>0</v>
      </c>
      <c r="BL30" s="12">
        <v>0</v>
      </c>
      <c r="BM30" s="12">
        <v>0</v>
      </c>
    </row>
    <row r="31" spans="1:65" ht="15" thickBot="1">
      <c r="A31" s="1" t="str">
        <f t="array" ref="A31">IFERROR(INDEX(#REF!,#REF!,COLUMN(A$5:A31)),"")</f>
        <v/>
      </c>
      <c r="B31" t="s">
        <v>221</v>
      </c>
      <c r="C31" s="28">
        <f t="shared" si="0"/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11">
        <v>0</v>
      </c>
      <c r="AH31" s="11">
        <v>0</v>
      </c>
      <c r="AI31" s="11">
        <v>0</v>
      </c>
      <c r="AJ31" s="11">
        <v>0</v>
      </c>
      <c r="AK31" s="11">
        <v>0</v>
      </c>
      <c r="AL31" s="11">
        <v>0</v>
      </c>
      <c r="AM31" s="11">
        <v>0</v>
      </c>
      <c r="AN31" s="11">
        <v>0</v>
      </c>
      <c r="AO31" s="11">
        <v>0</v>
      </c>
      <c r="AP31" s="11">
        <v>0</v>
      </c>
      <c r="AQ31" s="11">
        <v>0</v>
      </c>
      <c r="AR31" s="11">
        <v>0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0</v>
      </c>
      <c r="BF31" s="11">
        <v>0</v>
      </c>
      <c r="BG31" s="11">
        <v>0</v>
      </c>
      <c r="BH31" s="11">
        <v>0</v>
      </c>
      <c r="BI31" s="11">
        <v>0</v>
      </c>
      <c r="BJ31" s="11">
        <v>0</v>
      </c>
      <c r="BK31" s="11">
        <v>0</v>
      </c>
      <c r="BL31" s="11">
        <v>0</v>
      </c>
      <c r="BM31" s="11">
        <v>0</v>
      </c>
    </row>
    <row r="32" spans="1:65" ht="15.6" thickTop="1" thickBot="1">
      <c r="A32" t="str">
        <f t="array" ref="A32">IFERROR(INDEX(#REF!,#REF!,COLUMN(A$5:A32)),"")</f>
        <v/>
      </c>
      <c r="B32" s="72" t="s">
        <v>223</v>
      </c>
      <c r="C32" s="31">
        <f t="shared" si="0"/>
        <v>261500000</v>
      </c>
      <c r="D32" s="31">
        <f>SUM(D5:D31)</f>
        <v>82000000</v>
      </c>
      <c r="E32" s="31">
        <f t="shared" ref="E32:S32" si="1">SUM(E5:E31)</f>
        <v>61000000</v>
      </c>
      <c r="F32" s="31">
        <f t="shared" si="1"/>
        <v>38000000</v>
      </c>
      <c r="G32" s="31">
        <f t="shared" si="1"/>
        <v>25000000</v>
      </c>
      <c r="H32" s="31">
        <f t="shared" si="1"/>
        <v>9000000</v>
      </c>
      <c r="I32" s="31">
        <f t="shared" si="1"/>
        <v>9000000</v>
      </c>
      <c r="J32" s="31">
        <f t="shared" si="1"/>
        <v>3000000</v>
      </c>
      <c r="K32" s="31">
        <f t="shared" si="1"/>
        <v>3000000</v>
      </c>
      <c r="L32" s="31">
        <f t="shared" si="1"/>
        <v>3000000</v>
      </c>
      <c r="M32" s="31">
        <f t="shared" si="1"/>
        <v>9000000</v>
      </c>
      <c r="N32" s="31">
        <f t="shared" si="1"/>
        <v>9000000</v>
      </c>
      <c r="O32" s="31">
        <f t="shared" si="1"/>
        <v>4500000</v>
      </c>
      <c r="P32" s="31">
        <f t="shared" si="1"/>
        <v>6000000</v>
      </c>
      <c r="Q32" s="31">
        <f t="shared" si="1"/>
        <v>0</v>
      </c>
      <c r="R32" s="31">
        <f t="shared" si="1"/>
        <v>0</v>
      </c>
      <c r="S32" s="31">
        <f t="shared" si="1"/>
        <v>0</v>
      </c>
      <c r="T32" s="31">
        <f t="shared" ref="T32:AY32" si="2">SUM(T5:T31)</f>
        <v>0</v>
      </c>
      <c r="U32" s="31">
        <f t="shared" si="2"/>
        <v>0</v>
      </c>
      <c r="V32" s="31">
        <f t="shared" si="2"/>
        <v>0</v>
      </c>
      <c r="W32" s="31">
        <f t="shared" si="2"/>
        <v>0</v>
      </c>
      <c r="X32" s="31">
        <f t="shared" si="2"/>
        <v>0</v>
      </c>
      <c r="Y32" s="31">
        <f t="shared" si="2"/>
        <v>0</v>
      </c>
      <c r="Z32" s="31">
        <f t="shared" si="2"/>
        <v>0</v>
      </c>
      <c r="AA32" s="31">
        <f t="shared" si="2"/>
        <v>0</v>
      </c>
      <c r="AB32" s="31">
        <f t="shared" si="2"/>
        <v>0</v>
      </c>
      <c r="AC32" s="31">
        <f t="shared" si="2"/>
        <v>0</v>
      </c>
      <c r="AD32" s="31">
        <f t="shared" si="2"/>
        <v>0</v>
      </c>
      <c r="AE32" s="31">
        <f t="shared" si="2"/>
        <v>0</v>
      </c>
      <c r="AF32" s="31">
        <f t="shared" si="2"/>
        <v>0</v>
      </c>
      <c r="AG32" s="31">
        <f t="shared" si="2"/>
        <v>0</v>
      </c>
      <c r="AH32" s="31">
        <f t="shared" si="2"/>
        <v>0</v>
      </c>
      <c r="AI32" s="31">
        <f t="shared" si="2"/>
        <v>0</v>
      </c>
      <c r="AJ32" s="31">
        <f t="shared" si="2"/>
        <v>0</v>
      </c>
      <c r="AK32" s="31">
        <f t="shared" si="2"/>
        <v>0</v>
      </c>
      <c r="AL32" s="31">
        <f t="shared" si="2"/>
        <v>0</v>
      </c>
      <c r="AM32" s="31">
        <f t="shared" si="2"/>
        <v>0</v>
      </c>
      <c r="AN32" s="31">
        <f t="shared" si="2"/>
        <v>0</v>
      </c>
      <c r="AO32" s="31">
        <f t="shared" si="2"/>
        <v>0</v>
      </c>
      <c r="AP32" s="31">
        <f t="shared" si="2"/>
        <v>0</v>
      </c>
      <c r="AQ32" s="31">
        <f t="shared" si="2"/>
        <v>0</v>
      </c>
      <c r="AR32" s="31">
        <f t="shared" si="2"/>
        <v>0</v>
      </c>
      <c r="AS32" s="31">
        <f t="shared" si="2"/>
        <v>0</v>
      </c>
      <c r="AT32" s="31">
        <f t="shared" si="2"/>
        <v>0</v>
      </c>
      <c r="AU32" s="31">
        <f t="shared" si="2"/>
        <v>0</v>
      </c>
      <c r="AV32" s="31">
        <f t="shared" si="2"/>
        <v>0</v>
      </c>
      <c r="AW32" s="31">
        <f t="shared" si="2"/>
        <v>0</v>
      </c>
      <c r="AX32" s="31">
        <f t="shared" si="2"/>
        <v>0</v>
      </c>
      <c r="AY32" s="31">
        <f t="shared" si="2"/>
        <v>0</v>
      </c>
      <c r="AZ32" s="31">
        <f t="shared" ref="AZ32:BM32" si="3">SUM(AZ5:AZ31)</f>
        <v>0</v>
      </c>
      <c r="BA32" s="31">
        <f t="shared" si="3"/>
        <v>0</v>
      </c>
      <c r="BB32" s="31">
        <f t="shared" si="3"/>
        <v>0</v>
      </c>
      <c r="BC32" s="31">
        <f t="shared" si="3"/>
        <v>0</v>
      </c>
      <c r="BD32" s="31">
        <f t="shared" si="3"/>
        <v>0</v>
      </c>
      <c r="BE32" s="31">
        <f t="shared" si="3"/>
        <v>0</v>
      </c>
      <c r="BF32" s="31">
        <f t="shared" si="3"/>
        <v>0</v>
      </c>
      <c r="BG32" s="31">
        <f t="shared" si="3"/>
        <v>0</v>
      </c>
      <c r="BH32" s="31">
        <f t="shared" si="3"/>
        <v>0</v>
      </c>
      <c r="BI32" s="31">
        <f t="shared" si="3"/>
        <v>0</v>
      </c>
      <c r="BJ32" s="31">
        <f t="shared" si="3"/>
        <v>0</v>
      </c>
      <c r="BK32" s="31">
        <f t="shared" si="3"/>
        <v>0</v>
      </c>
      <c r="BL32" s="31">
        <f t="shared" si="3"/>
        <v>0</v>
      </c>
      <c r="BM32" s="31">
        <f t="shared" si="3"/>
        <v>0</v>
      </c>
    </row>
    <row r="33" spans="1:65" ht="15" hidden="1" thickTop="1">
      <c r="A33" t="str">
        <f t="array" ref="A33">IFERROR(INDEX(#REF!,#REF!,COLUMN(A$5:A33)),"")</f>
        <v/>
      </c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</row>
    <row r="34" spans="1:65" ht="15" hidden="1" thickTop="1">
      <c r="A34" t="str">
        <f t="array" ref="A34">IFERROR(INDEX(#REF!,#REF!,COLUMN(A$5:A34)),"")</f>
        <v/>
      </c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</row>
    <row r="35" spans="1:65" ht="15" hidden="1" thickTop="1">
      <c r="A35" t="str">
        <f t="array" ref="A35">IFERROR(INDEX(#REF!,#REF!,COLUMN(A$5:A35)),"")</f>
        <v/>
      </c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</row>
    <row r="36" spans="1:65" ht="15" hidden="1" thickTop="1">
      <c r="A36" t="str">
        <f t="array" ref="A36">IFERROR(INDEX(#REF!,#REF!,COLUMN(A$5:A36)),"")</f>
        <v/>
      </c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</row>
    <row r="37" spans="1:65" ht="15" hidden="1" thickTop="1">
      <c r="A37" t="str">
        <f t="array" ref="A37">IFERROR(INDEX(#REF!,#REF!,COLUMN(A$5:A37)),"")</f>
        <v/>
      </c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</row>
    <row r="38" spans="1:65" ht="15" hidden="1" thickTop="1">
      <c r="A38" t="str">
        <f t="array" ref="A38">IFERROR(INDEX(#REF!,#REF!,COLUMN(A$5:A38)),"")</f>
        <v/>
      </c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</row>
    <row r="39" spans="1:65" ht="15" hidden="1" thickTop="1">
      <c r="A39" t="str">
        <f t="array" ref="A39">IFERROR(INDEX(#REF!,#REF!,COLUMN(A$5:A39)),"")</f>
        <v/>
      </c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</row>
    <row r="40" spans="1:65" ht="15" hidden="1" thickTop="1">
      <c r="A40" t="str">
        <f t="array" ref="A40">IFERROR(INDEX(#REF!,#REF!,COLUMN(A$5:A40)),"")</f>
        <v/>
      </c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</row>
    <row r="41" spans="1:65" ht="15" hidden="1" thickTop="1">
      <c r="A41" t="str">
        <f t="array" ref="A41">IFERROR(INDEX(#REF!,#REF!,COLUMN(A$5:A41)),"")</f>
        <v/>
      </c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</row>
    <row r="42" spans="1:65" ht="15" hidden="1" thickTop="1">
      <c r="A42" t="str">
        <f t="array" ref="A42">IFERROR(INDEX(#REF!,#REF!,COLUMN(A$5:A42)),"")</f>
        <v/>
      </c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</row>
    <row r="43" spans="1:65" ht="15" hidden="1" thickTop="1">
      <c r="A43" t="str">
        <f t="array" ref="A43">IFERROR(INDEX(#REF!,#REF!,COLUMN(A$5:A43)),"")</f>
        <v/>
      </c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</row>
    <row r="44" spans="1:65" ht="15" hidden="1" thickTop="1">
      <c r="A44" t="str">
        <f t="array" ref="A44">IFERROR(INDEX(#REF!,#REF!,COLUMN(A$5:A44)),"")</f>
        <v/>
      </c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</row>
    <row r="45" spans="1:65" ht="15" hidden="1" thickTop="1">
      <c r="A45" t="str">
        <f t="array" ref="A45">IFERROR(INDEX(#REF!,#REF!,COLUMN(A$5:A45)),"")</f>
        <v/>
      </c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</row>
    <row r="46" spans="1:65" ht="15" hidden="1" thickTop="1">
      <c r="A46" t="str">
        <f t="array" ref="A46">IFERROR(INDEX(#REF!,#REF!,COLUMN(A$5:A46)),"")</f>
        <v/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</row>
    <row r="47" spans="1:65" ht="15" hidden="1" thickTop="1">
      <c r="A47" t="str">
        <f t="array" ref="A47">IFERROR(INDEX(#REF!,#REF!,COLUMN(A$5:A47)),"")</f>
        <v/>
      </c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</row>
    <row r="48" spans="1:65" ht="15" hidden="1" thickTop="1">
      <c r="A48" t="str">
        <f t="array" ref="A48">IFERROR(INDEX(#REF!,#REF!,COLUMN(A$5:A48)),"")</f>
        <v/>
      </c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</row>
    <row r="49" spans="1:65" ht="15" hidden="1" thickTop="1">
      <c r="A49" t="str">
        <f t="array" ref="A49">IFERROR(INDEX(#REF!,#REF!,COLUMN(A$5:A49)),"")</f>
        <v/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</row>
    <row r="50" spans="1:65" ht="15" hidden="1" thickTop="1">
      <c r="A50" t="str">
        <f t="array" ref="A50">IFERROR(INDEX(#REF!,#REF!,COLUMN(A$5:A50)),"")</f>
        <v/>
      </c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</row>
    <row r="51" spans="1:65" ht="15" hidden="1" thickTop="1">
      <c r="A51" t="str">
        <f t="array" ref="A51">IFERROR(INDEX(#REF!,#REF!,COLUMN(A$5:A51)),"")</f>
        <v/>
      </c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</row>
    <row r="52" spans="1:65" ht="15" hidden="1" thickTop="1">
      <c r="A52" t="str">
        <f t="array" ref="A52">IFERROR(INDEX(#REF!,#REF!,COLUMN(A$5:A52)),"")</f>
        <v/>
      </c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</row>
    <row r="53" spans="1:65" ht="15" hidden="1" thickTop="1">
      <c r="A53" t="str">
        <f t="array" ref="A53">IFERROR(INDEX(#REF!,#REF!,COLUMN(A$5:A53)),"")</f>
        <v/>
      </c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32"/>
      <c r="AZ53" s="32"/>
      <c r="BA53" s="32"/>
      <c r="BB53" s="32"/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</row>
    <row r="54" spans="1:65" ht="15" hidden="1" thickTop="1">
      <c r="A54" t="str">
        <f t="array" ref="A54">IFERROR(INDEX(#REF!,#REF!,COLUMN(A$5:A54)),"")</f>
        <v/>
      </c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</row>
    <row r="55" spans="1:65" ht="15" hidden="1" thickTop="1">
      <c r="A55" t="str">
        <f t="array" ref="A55">IFERROR(INDEX(#REF!,#REF!,COLUMN(A$5:A55)),"")</f>
        <v/>
      </c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2"/>
      <c r="BA55" s="32"/>
      <c r="BB55" s="32"/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</row>
    <row r="56" spans="1:65" ht="15" hidden="1" thickTop="1">
      <c r="A56" t="str">
        <f t="array" ref="A56">IFERROR(INDEX(#REF!,#REF!,COLUMN(A$5:A56)),"")</f>
        <v/>
      </c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</row>
    <row r="57" spans="1:65" ht="15" hidden="1" thickTop="1">
      <c r="A57" t="str">
        <f t="array" ref="A57">IFERROR(INDEX(#REF!,#REF!,COLUMN(A$5:A57)),"")</f>
        <v/>
      </c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</row>
    <row r="58" spans="1:65" ht="15" hidden="1" thickTop="1">
      <c r="A58" t="str">
        <f t="array" ref="A58">IFERROR(INDEX(#REF!,#REF!,COLUMN(A$5:A58)),"")</f>
        <v/>
      </c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</row>
    <row r="59" spans="1:65" ht="15" hidden="1" thickTop="1">
      <c r="A59" t="str">
        <f t="array" ref="A59">IFERROR(INDEX(#REF!,#REF!,COLUMN(A$5:A59)),"")</f>
        <v/>
      </c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</row>
    <row r="60" spans="1:65" ht="15" hidden="1" thickTop="1">
      <c r="A60" t="str">
        <f t="array" ref="A60">IFERROR(INDEX(#REF!,#REF!,COLUMN(A$5:A60)),"")</f>
        <v/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</row>
    <row r="61" spans="1:65" ht="15" hidden="1" thickTop="1">
      <c r="A61" t="str">
        <f t="array" ref="A61">IFERROR(INDEX(#REF!,#REF!,COLUMN(A$5:A61)),"")</f>
        <v/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</row>
    <row r="62" spans="1:65" ht="15" hidden="1" thickTop="1">
      <c r="A62" t="str">
        <f t="array" ref="A62">IFERROR(INDEX(#REF!,#REF!,COLUMN(A$5:A62)),"")</f>
        <v/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</row>
    <row r="63" spans="1:65" ht="15" hidden="1" thickTop="1">
      <c r="A63" t="str">
        <f t="array" ref="A63">IFERROR(INDEX(#REF!,#REF!,COLUMN(A$5:A63)),"")</f>
        <v/>
      </c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</row>
    <row r="64" spans="1:65" ht="15" hidden="1" thickTop="1">
      <c r="A64" t="str">
        <f t="array" ref="A64">IFERROR(INDEX(#REF!,#REF!,COLUMN(A$5:A64)),"")</f>
        <v/>
      </c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</row>
    <row r="65" spans="1:65" ht="15" hidden="1" thickTop="1">
      <c r="A65" t="str">
        <f t="array" ref="A65">IFERROR(INDEX(#REF!,#REF!,COLUMN(A$5:A65)),"")</f>
        <v/>
      </c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</row>
    <row r="66" spans="1:65" ht="15" hidden="1" thickTop="1">
      <c r="A66" t="str">
        <f t="array" ref="A66">IFERROR(INDEX(#REF!,#REF!,COLUMN(A$5:A66)),"")</f>
        <v/>
      </c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</row>
    <row r="67" spans="1:65" ht="15" hidden="1" thickTop="1">
      <c r="A67" t="str">
        <f t="array" ref="A67">IFERROR(INDEX(#REF!,#REF!,COLUMN(A$5:A67)),"")</f>
        <v/>
      </c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</row>
    <row r="68" spans="1:65" ht="15" hidden="1" thickTop="1">
      <c r="A68" t="str">
        <f t="array" ref="A68">IFERROR(INDEX(#REF!,#REF!,COLUMN(A$5:A68)),"")</f>
        <v/>
      </c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</row>
    <row r="69" spans="1:65" ht="15" hidden="1" thickTop="1">
      <c r="A69" t="str">
        <f t="array" ref="A69">IFERROR(INDEX(#REF!,#REF!,COLUMN(A$5:A69)),"")</f>
        <v/>
      </c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</row>
    <row r="70" spans="1:65" ht="15" hidden="1" thickTop="1">
      <c r="A70" t="str">
        <f t="array" ref="A70">IFERROR(INDEX(#REF!,#REF!,COLUMN(A$5:A70)),"")</f>
        <v/>
      </c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</row>
    <row r="71" spans="1:65" ht="15" hidden="1" thickTop="1">
      <c r="A71" t="str">
        <f t="array" ref="A71">IFERROR(INDEX(#REF!,#REF!,COLUMN(A$5:A71)),"")</f>
        <v/>
      </c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</row>
    <row r="72" spans="1:65" ht="15" hidden="1" thickTop="1">
      <c r="A72" t="str">
        <f t="array" ref="A72">IFERROR(INDEX(#REF!,#REF!,COLUMN(A$5:A72)),"")</f>
        <v/>
      </c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</row>
    <row r="73" spans="1:65" ht="15" hidden="1" thickTop="1">
      <c r="A73" t="str">
        <f t="array" ref="A73">IFERROR(INDEX(#REF!,#REF!,COLUMN(A$5:A73)),"")</f>
        <v/>
      </c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</row>
    <row r="74" spans="1:65" ht="15" hidden="1" thickTop="1">
      <c r="A74" t="str">
        <f t="array" ref="A74">IFERROR(INDEX(#REF!,#REF!,COLUMN(A$5:A74)),"")</f>
        <v/>
      </c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</row>
    <row r="75" spans="1:65" ht="15" hidden="1" thickTop="1">
      <c r="A75" t="str">
        <f t="array" ref="A75">IFERROR(INDEX(#REF!,#REF!,COLUMN(A$5:A75)),"")</f>
        <v/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</row>
    <row r="76" spans="1:65" ht="15" hidden="1" thickTop="1">
      <c r="A76" t="str">
        <f t="array" ref="A76">IFERROR(INDEX(#REF!,#REF!,COLUMN(A$5:A76)),"")</f>
        <v/>
      </c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</row>
    <row r="77" spans="1:65" ht="15" hidden="1" thickTop="1">
      <c r="A77" t="str">
        <f t="array" ref="A77">IFERROR(INDEX(#REF!,#REF!,COLUMN(A$5:A77)),"")</f>
        <v/>
      </c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</row>
    <row r="78" spans="1:65" ht="15" hidden="1" thickTop="1">
      <c r="A78" t="str">
        <f t="array" ref="A78">IFERROR(INDEX(#REF!,#REF!,COLUMN(A$5:A78)),"")</f>
        <v/>
      </c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</row>
    <row r="79" spans="1:65" ht="15" hidden="1" thickTop="1">
      <c r="A79" t="str">
        <f t="array" ref="A79">IFERROR(INDEX(#REF!,#REF!,COLUMN(A$5:A79)),"")</f>
        <v/>
      </c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</row>
    <row r="80" spans="1:65" ht="15" hidden="1" thickTop="1">
      <c r="A80" t="str">
        <f t="array" ref="A80">IFERROR(INDEX(#REF!,#REF!,COLUMN(A$5:A80)),"")</f>
        <v/>
      </c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</row>
    <row r="81" spans="1:65" ht="15" hidden="1" thickTop="1">
      <c r="A81" t="str">
        <f t="array" ref="A81">IFERROR(INDEX(#REF!,#REF!,COLUMN(A$5:A81)),"")</f>
        <v/>
      </c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</row>
    <row r="82" spans="1:65" ht="15" hidden="1" thickTop="1">
      <c r="A82" t="str">
        <f t="array" ref="A82">IFERROR(INDEX(#REF!,#REF!,COLUMN(A$5:A82)),"")</f>
        <v/>
      </c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</row>
    <row r="83" spans="1:65" ht="15" hidden="1" thickTop="1">
      <c r="A83" t="str">
        <f t="array" ref="A83">IFERROR(INDEX(#REF!,#REF!,COLUMN(A$5:A83)),"")</f>
        <v/>
      </c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</row>
    <row r="84" spans="1:65" ht="15" hidden="1" thickTop="1">
      <c r="A84" t="str">
        <f t="array" ref="A84">IFERROR(INDEX(#REF!,#REF!,COLUMN(A$5:A84)),"")</f>
        <v/>
      </c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</row>
    <row r="85" spans="1:65" ht="15" hidden="1" thickTop="1">
      <c r="A85" t="str">
        <f t="array" ref="A85">IFERROR(INDEX(#REF!,#REF!,COLUMN(A$5:A85)),"")</f>
        <v/>
      </c>
    </row>
    <row r="86" spans="1:65" ht="15" hidden="1" thickTop="1">
      <c r="A86" t="str">
        <f t="array" ref="A86">IFERROR(INDEX(#REF!,#REF!,COLUMN(A$5:A86)),"")</f>
        <v/>
      </c>
    </row>
    <row r="87" spans="1:65" ht="15" hidden="1" thickTop="1">
      <c r="A87" t="str">
        <f t="array" ref="A87">IFERROR(INDEX(#REF!,#REF!,COLUMN(A$5:A87)),"")</f>
        <v/>
      </c>
    </row>
    <row r="88" spans="1:65" ht="15" hidden="1" thickTop="1">
      <c r="A88" t="str">
        <f t="array" ref="A88">IFERROR(INDEX(#REF!,#REF!,COLUMN(A$5:A88)),"")</f>
        <v/>
      </c>
    </row>
    <row r="89" spans="1:65" ht="15" hidden="1" thickTop="1">
      <c r="A89" t="str">
        <f t="array" ref="A89">IFERROR(INDEX(#REF!,#REF!,COLUMN(A$5:A89)),"")</f>
        <v/>
      </c>
    </row>
    <row r="90" spans="1:65" ht="15" hidden="1" thickTop="1">
      <c r="A90" t="str">
        <f t="array" ref="A90">IFERROR(INDEX(#REF!,#REF!,COLUMN(A$5:A90)),"")</f>
        <v/>
      </c>
    </row>
    <row r="91" spans="1:65" ht="15" hidden="1" thickTop="1">
      <c r="A91" t="str">
        <f t="array" ref="A91">IFERROR(INDEX(#REF!,#REF!,COLUMN(A$5:A91)),"")</f>
        <v/>
      </c>
    </row>
    <row r="92" spans="1:65" ht="15" hidden="1" thickTop="1">
      <c r="A92" t="str">
        <f t="array" ref="A92">IFERROR(INDEX(#REF!,#REF!,COLUMN(A$5:A92)),"")</f>
        <v/>
      </c>
    </row>
    <row r="93" spans="1:65" ht="15" hidden="1" thickTop="1">
      <c r="A93" t="str">
        <f t="array" ref="A93">IFERROR(INDEX(#REF!,#REF!,COLUMN(A$5:A93)),"")</f>
        <v/>
      </c>
    </row>
    <row r="94" spans="1:65" ht="15" hidden="1" thickTop="1">
      <c r="A94" t="str">
        <f t="array" ref="A94">IFERROR(INDEX(#REF!,#REF!,COLUMN(A$5:A94)),"")</f>
        <v/>
      </c>
    </row>
    <row r="95" spans="1:65" ht="15" hidden="1" thickTop="1">
      <c r="A95" t="str">
        <f t="array" ref="A95">IFERROR(INDEX(#REF!,#REF!,COLUMN(A$5:A95)),"")</f>
        <v/>
      </c>
    </row>
    <row r="96" spans="1:65" ht="15" hidden="1" thickTop="1">
      <c r="A96" t="str">
        <f t="array" ref="A96">IFERROR(INDEX(#REF!,#REF!,COLUMN(A$5:A96)),"")</f>
        <v/>
      </c>
    </row>
    <row r="97" spans="1:1" ht="15" hidden="1" thickTop="1">
      <c r="A97" t="str">
        <f t="array" ref="A97">IFERROR(INDEX(#REF!,#REF!,COLUMN(A$5:A97)),"")</f>
        <v/>
      </c>
    </row>
    <row r="98" spans="1:1" ht="15" hidden="1" thickTop="1">
      <c r="A98" t="str">
        <f t="array" ref="A98">IFERROR(INDEX(#REF!,#REF!,COLUMN(A$5:A98)),"")</f>
        <v/>
      </c>
    </row>
    <row r="99" spans="1:1" ht="15" hidden="1" thickTop="1">
      <c r="A99" t="str">
        <f t="array" ref="A99">IFERROR(INDEX(#REF!,#REF!,COLUMN(A$5:A99)),"")</f>
        <v/>
      </c>
    </row>
    <row r="100" spans="1:1" ht="15" hidden="1" thickTop="1">
      <c r="A100" t="str">
        <f t="array" ref="A100">IFERROR(INDEX(#REF!,#REF!,COLUMN(A$5:A100)),"")</f>
        <v/>
      </c>
    </row>
    <row r="101" spans="1:1" ht="15" hidden="1" thickTop="1">
      <c r="A101" t="str">
        <f t="array" ref="A101">IFERROR(INDEX(#REF!,#REF!,COLUMN(A$5:A101)),"")</f>
        <v/>
      </c>
    </row>
    <row r="102" spans="1:1" ht="15" hidden="1" thickTop="1">
      <c r="A102" t="str">
        <f t="array" ref="A102">IFERROR(INDEX(#REF!,#REF!,COLUMN(A$5:A102)),"")</f>
        <v/>
      </c>
    </row>
    <row r="103" spans="1:1" ht="15" hidden="1" thickTop="1">
      <c r="A103" t="str">
        <f t="array" ref="A103">IFERROR(INDEX(#REF!,#REF!,COLUMN(A$5:A103)),"")</f>
        <v/>
      </c>
    </row>
    <row r="104" spans="1:1" ht="15" hidden="1" thickTop="1">
      <c r="A104" t="str">
        <f t="array" ref="A104">IFERROR(INDEX(#REF!,#REF!,COLUMN(A$5:A104)),"")</f>
        <v/>
      </c>
    </row>
    <row r="105" spans="1:1" ht="15" hidden="1" thickTop="1">
      <c r="A105" t="str">
        <f t="array" ref="A105">IFERROR(INDEX(#REF!,#REF!,COLUMN(A$5:A105)),"")</f>
        <v/>
      </c>
    </row>
    <row r="106" spans="1:1" ht="15" hidden="1" thickTop="1">
      <c r="A106" t="str">
        <f t="array" ref="A106">IFERROR(INDEX(#REF!,#REF!,COLUMN(A$5:A106)),"")</f>
        <v/>
      </c>
    </row>
    <row r="107" spans="1:1" ht="15" hidden="1" thickTop="1">
      <c r="A107" t="str">
        <f t="array" ref="A107">IFERROR(INDEX(#REF!,#REF!,COLUMN(A$5:A107)),"")</f>
        <v/>
      </c>
    </row>
    <row r="108" spans="1:1" ht="15" hidden="1" thickTop="1">
      <c r="A108" t="str">
        <f t="array" ref="A108">IFERROR(INDEX(#REF!,#REF!,COLUMN(A$5:A108)),"")</f>
        <v/>
      </c>
    </row>
    <row r="109" spans="1:1" ht="15" hidden="1" thickTop="1">
      <c r="A109" t="str">
        <f t="array" ref="A109">IFERROR(INDEX(#REF!,#REF!,COLUMN(A$5:A109)),"")</f>
        <v/>
      </c>
    </row>
    <row r="110" spans="1:1" ht="15" hidden="1" thickTop="1">
      <c r="A110" t="str">
        <f t="array" ref="A110">IFERROR(INDEX(#REF!,#REF!,COLUMN(A$5:A110)),"")</f>
        <v/>
      </c>
    </row>
    <row r="111" spans="1:1" ht="15" hidden="1" thickTop="1">
      <c r="A111" t="str">
        <f t="array" ref="A111">IFERROR(INDEX(#REF!,#REF!,COLUMN(A$5:A111)),"")</f>
        <v/>
      </c>
    </row>
    <row r="112" spans="1:1" ht="15" hidden="1" thickTop="1">
      <c r="A112" t="str">
        <f t="array" ref="A112">IFERROR(INDEX(#REF!,#REF!,COLUMN(A$5:A112)),"")</f>
        <v/>
      </c>
    </row>
    <row r="113" spans="1:1" ht="15" hidden="1" thickTop="1">
      <c r="A113" t="str">
        <f t="array" ref="A113">IFERROR(INDEX(#REF!,#REF!,COLUMN(A$5:A113)),"")</f>
        <v/>
      </c>
    </row>
    <row r="114" spans="1:1" ht="15" hidden="1" thickTop="1">
      <c r="A114" t="str">
        <f t="array" ref="A114">IFERROR(INDEX(#REF!,#REF!,COLUMN(A$5:A114)),"")</f>
        <v/>
      </c>
    </row>
    <row r="115" spans="1:1" ht="15" hidden="1" thickTop="1">
      <c r="A115" t="str">
        <f t="array" ref="A115">IFERROR(INDEX(#REF!,#REF!,COLUMN(A$5:A115)),"")</f>
        <v/>
      </c>
    </row>
    <row r="116" spans="1:1" ht="15" hidden="1" thickTop="1">
      <c r="A116" t="str">
        <f t="array" ref="A116">IFERROR(INDEX(#REF!,#REF!,COLUMN(A$5:A116)),"")</f>
        <v/>
      </c>
    </row>
    <row r="117" spans="1:1" ht="15" hidden="1" thickTop="1">
      <c r="A117" t="str">
        <f t="array" ref="A117">IFERROR(INDEX(#REF!,#REF!,COLUMN(A$5:A117)),"")</f>
        <v/>
      </c>
    </row>
    <row r="118" spans="1:1" ht="15" hidden="1" thickTop="1">
      <c r="A118" t="str">
        <f t="array" ref="A118">IFERROR(INDEX(#REF!,#REF!,COLUMN(A$5:A118)),"")</f>
        <v/>
      </c>
    </row>
    <row r="119" spans="1:1" ht="15" hidden="1" thickTop="1">
      <c r="A119" t="str">
        <f t="array" ref="A119">IFERROR(INDEX(#REF!,#REF!,COLUMN(A$5:A119)),"")</f>
        <v/>
      </c>
    </row>
    <row r="120" spans="1:1" ht="15" hidden="1" thickTop="1">
      <c r="A120" t="str">
        <f t="array" ref="A120">IFERROR(INDEX(#REF!,#REF!,COLUMN(A$5:A120)),"")</f>
        <v/>
      </c>
    </row>
    <row r="121" spans="1:1" ht="15" hidden="1" thickTop="1">
      <c r="A121" t="str">
        <f t="array" ref="A121">IFERROR(INDEX(#REF!,#REF!,COLUMN(A$5:A121)),"")</f>
        <v/>
      </c>
    </row>
    <row r="122" spans="1:1" ht="15" hidden="1" thickTop="1">
      <c r="A122" t="str">
        <f t="array" ref="A122">IFERROR(INDEX(#REF!,#REF!,COLUMN(A$5:A122)),"")</f>
        <v/>
      </c>
    </row>
    <row r="123" spans="1:1" ht="15" hidden="1" thickTop="1">
      <c r="A123" t="str">
        <f t="array" ref="A123">IFERROR(INDEX(#REF!,#REF!,COLUMN(A$5:A123)),"")</f>
        <v/>
      </c>
    </row>
    <row r="124" spans="1:1" ht="15" hidden="1" thickTop="1">
      <c r="A124" t="str">
        <f t="array" ref="A124">IFERROR(INDEX(#REF!,#REF!,COLUMN(A$5:A124)),"")</f>
        <v/>
      </c>
    </row>
    <row r="125" spans="1:1" ht="15" hidden="1" thickTop="1">
      <c r="A125" t="str">
        <f t="array" ref="A125">IFERROR(INDEX(#REF!,#REF!,COLUMN(A$5:A125)),"")</f>
        <v/>
      </c>
    </row>
    <row r="126" spans="1:1" ht="15" hidden="1" thickTop="1">
      <c r="A126" t="str">
        <f t="array" ref="A126">IFERROR(INDEX(#REF!,#REF!,COLUMN(A$5:A126)),"")</f>
        <v/>
      </c>
    </row>
    <row r="127" spans="1:1" ht="15" hidden="1" thickTop="1">
      <c r="A127" t="str">
        <f t="array" ref="A127">IFERROR(INDEX(#REF!,#REF!,COLUMN(A$5:A127)),"")</f>
        <v/>
      </c>
    </row>
    <row r="128" spans="1:1" ht="15" hidden="1" thickTop="1">
      <c r="A128" t="str">
        <f t="array" ref="A128">IFERROR(INDEX(#REF!,#REF!,COLUMN(A$5:A128)),"")</f>
        <v/>
      </c>
    </row>
    <row r="129" spans="1:1" ht="15" hidden="1" thickTop="1">
      <c r="A129" t="str">
        <f t="array" ref="A129">IFERROR(INDEX(#REF!,#REF!,COLUMN(A$5:A129)),"")</f>
        <v/>
      </c>
    </row>
    <row r="130" spans="1:1" ht="15" hidden="1" thickTop="1">
      <c r="A130" t="str">
        <f t="array" ref="A130">IFERROR(INDEX(#REF!,#REF!,COLUMN(A$5:A130)),"")</f>
        <v/>
      </c>
    </row>
    <row r="131" spans="1:1" ht="15" hidden="1" thickTop="1">
      <c r="A131" t="str">
        <f t="array" ref="A131">IFERROR(INDEX(#REF!,#REF!,COLUMN(A$5:A131)),"")</f>
        <v/>
      </c>
    </row>
    <row r="132" spans="1:1" ht="15" hidden="1" thickTop="1">
      <c r="A132" t="str">
        <f t="array" ref="A132">IFERROR(INDEX(#REF!,#REF!,COLUMN(A$5:A132)),"")</f>
        <v/>
      </c>
    </row>
    <row r="133" spans="1:1" ht="15" hidden="1" thickTop="1">
      <c r="A133" t="str">
        <f t="array" ref="A133">IFERROR(INDEX(#REF!,#REF!,COLUMN(A$5:A133)),"")</f>
        <v/>
      </c>
    </row>
    <row r="134" spans="1:1" ht="15" hidden="1" thickTop="1">
      <c r="A134" t="str">
        <f t="array" ref="A134">IFERROR(INDEX(#REF!,#REF!,COLUMN(A$5:A134)),"")</f>
        <v/>
      </c>
    </row>
    <row r="135" spans="1:1" ht="15" hidden="1" thickTop="1">
      <c r="A135" t="str">
        <f t="array" ref="A135">IFERROR(INDEX(#REF!,#REF!,COLUMN(A$5:A135)),"")</f>
        <v/>
      </c>
    </row>
    <row r="136" spans="1:1" ht="15" hidden="1" thickTop="1">
      <c r="A136" t="str">
        <f t="array" ref="A136">IFERROR(INDEX(#REF!,#REF!,COLUMN(A$5:A136)),"")</f>
        <v/>
      </c>
    </row>
    <row r="137" spans="1:1" ht="15" hidden="1" thickTop="1">
      <c r="A137" t="str">
        <f t="array" ref="A137">IFERROR(INDEX(#REF!,#REF!,COLUMN(A$5:A137)),"")</f>
        <v/>
      </c>
    </row>
    <row r="138" spans="1:1" ht="15" hidden="1" thickTop="1">
      <c r="A138" t="str">
        <f t="array" ref="A138">IFERROR(INDEX(#REF!,#REF!,COLUMN(A$5:A138)),"")</f>
        <v/>
      </c>
    </row>
    <row r="139" spans="1:1" ht="15" hidden="1" thickTop="1">
      <c r="A139" t="str">
        <f t="array" ref="A139">IFERROR(INDEX(#REF!,#REF!,COLUMN(A$5:A139)),"")</f>
        <v/>
      </c>
    </row>
    <row r="140" spans="1:1" ht="15" hidden="1" thickTop="1">
      <c r="A140" t="str">
        <f t="array" ref="A140">IFERROR(INDEX(#REF!,#REF!,COLUMN(A$5:A140)),"")</f>
        <v/>
      </c>
    </row>
    <row r="141" spans="1:1" ht="15" hidden="1" thickTop="1">
      <c r="A141" t="str">
        <f t="array" ref="A141">IFERROR(INDEX(#REF!,#REF!,COLUMN(A$5:A141)),"")</f>
        <v/>
      </c>
    </row>
    <row r="142" spans="1:1" ht="15" hidden="1" thickTop="1">
      <c r="A142" t="str">
        <f t="array" ref="A142">IFERROR(INDEX(#REF!,#REF!,COLUMN(A$5:A142)),"")</f>
        <v/>
      </c>
    </row>
    <row r="143" spans="1:1" ht="15" hidden="1" thickTop="1">
      <c r="A143" t="str">
        <f t="array" ref="A143">IFERROR(INDEX(#REF!,#REF!,COLUMN(A$5:A143)),"")</f>
        <v/>
      </c>
    </row>
    <row r="144" spans="1:1" ht="15" hidden="1" thickTop="1">
      <c r="A144" t="str">
        <f t="array" ref="A144">IFERROR(INDEX(#REF!,#REF!,COLUMN(A$5:A144)),"")</f>
        <v/>
      </c>
    </row>
    <row r="145" spans="1:1" ht="15" hidden="1" thickTop="1">
      <c r="A145" t="str">
        <f t="array" ref="A145">IFERROR(INDEX(#REF!,#REF!,COLUMN(A$5:A145)),"")</f>
        <v/>
      </c>
    </row>
    <row r="146" spans="1:1" ht="15" hidden="1" thickTop="1">
      <c r="A146" t="str">
        <f t="array" ref="A146">IFERROR(INDEX(#REF!,#REF!,COLUMN(A$5:A146)),"")</f>
        <v/>
      </c>
    </row>
    <row r="147" spans="1:1" ht="15" hidden="1" thickTop="1">
      <c r="A147" t="str">
        <f t="array" ref="A147">IFERROR(INDEX(#REF!,#REF!,COLUMN(A$5:A147)),"")</f>
        <v/>
      </c>
    </row>
    <row r="148" spans="1:1" ht="15" hidden="1" thickTop="1">
      <c r="A148" t="str">
        <f t="array" ref="A148">IFERROR(INDEX(#REF!,#REF!,COLUMN(A$5:A148)),"")</f>
        <v/>
      </c>
    </row>
    <row r="149" spans="1:1" ht="15" hidden="1" thickTop="1">
      <c r="A149" t="str">
        <f t="array" ref="A149">IFERROR(INDEX(#REF!,#REF!,COLUMN(A$5:A149)),"")</f>
        <v/>
      </c>
    </row>
    <row r="150" spans="1:1" ht="15" hidden="1" thickTop="1">
      <c r="A150" t="str">
        <f t="array" ref="A150">IFERROR(INDEX(#REF!,#REF!,COLUMN(A$5:A150)),"")</f>
        <v/>
      </c>
    </row>
    <row r="151" spans="1:1" ht="15" hidden="1" thickTop="1">
      <c r="A151" t="str">
        <f t="array" ref="A151">IFERROR(INDEX(#REF!,#REF!,COLUMN(A$5:A151)),"")</f>
        <v/>
      </c>
    </row>
    <row r="152" spans="1:1" ht="15" hidden="1" thickTop="1">
      <c r="A152" t="str">
        <f t="array" ref="A152">IFERROR(INDEX(#REF!,#REF!,COLUMN(A$5:A152)),"")</f>
        <v/>
      </c>
    </row>
    <row r="153" spans="1:1" ht="15" hidden="1" thickTop="1">
      <c r="A153" t="str">
        <f t="array" ref="A153">IFERROR(INDEX(#REF!,#REF!,COLUMN(A$5:A153)),"")</f>
        <v/>
      </c>
    </row>
    <row r="154" spans="1:1" ht="15" hidden="1" thickTop="1">
      <c r="A154" t="str">
        <f t="array" ref="A154">IFERROR(INDEX(#REF!,#REF!,COLUMN(A$5:A154)),"")</f>
        <v/>
      </c>
    </row>
    <row r="155" spans="1:1" ht="15" hidden="1" thickTop="1">
      <c r="A155" t="str">
        <f t="array" ref="A155">IFERROR(INDEX(#REF!,#REF!,COLUMN(A$5:A155)),"")</f>
        <v/>
      </c>
    </row>
    <row r="156" spans="1:1" ht="15" hidden="1" thickTop="1">
      <c r="A156" t="str">
        <f t="array" ref="A156">IFERROR(INDEX(#REF!,#REF!,COLUMN(A$5:A156)),"")</f>
        <v/>
      </c>
    </row>
    <row r="157" spans="1:1" ht="15" hidden="1" thickTop="1">
      <c r="A157" t="str">
        <f t="array" ref="A157">IFERROR(INDEX(#REF!,#REF!,COLUMN(A$5:A157)),"")</f>
        <v/>
      </c>
    </row>
    <row r="158" spans="1:1" ht="15" hidden="1" thickTop="1">
      <c r="A158" t="str">
        <f t="array" ref="A158">IFERROR(INDEX(#REF!,#REF!,COLUMN(A$5:A158)),"")</f>
        <v/>
      </c>
    </row>
    <row r="159" spans="1:1" ht="15" customHeight="1" thickTop="1"/>
  </sheetData>
  <sheetProtection algorithmName="SHA-512" hashValue="QO7LYKzoV4UPNC8+LRTYSuuCBt3y7Kt+VPvlxFnR7NTGrrYcne3/0HD/QUBCltGkULWUplwE9D5lKKWKD/zsGA==" saltValue="TbcjBLnFg4gkEga16o0t2g==" spinCount="100000" sheet="1" formatCells="0" formatColumns="0" formatRows="0" autoFilter="0"/>
  <mergeCells count="1">
    <mergeCell ref="B1:C1"/>
  </mergeCells>
  <dataValidations count="2">
    <dataValidation type="whole" allowBlank="1" showInputMessage="1" showErrorMessage="1" promptTitle="Monto ejecutado" prompt="Digite el valor ajecutado en esta sublínea." sqref="E33:BM84" xr:uid="{1430307C-5C5D-47C6-8C5E-0429F7FD0CBF}">
      <formula1>0</formula1>
      <formula2>99999999999</formula2>
    </dataValidation>
    <dataValidation type="whole" allowBlank="1" showInputMessage="1" showErrorMessage="1" promptTitle="Monto presupuestado" prompt="Digite el valor presupuestado en esta sublínea y evento." sqref="I25:BM31 I5:BM14 D5:H31" xr:uid="{0F177ACA-8431-4F90-91E6-0E3B5AFEEC11}">
      <formula1>0</formula1>
      <formula2>99999999999</formula2>
    </dataValidation>
  </dataValidations>
  <pageMargins left="0.7" right="0.7" top="1.0208333333333333" bottom="0.75" header="0.3" footer="0.3"/>
  <pageSetup scale="33" orientation="portrait" horizontalDpi="360" verticalDpi="360"/>
  <headerFooter alignWithMargins="0">
    <oddHeader>&amp;L
&amp;G&amp;C&amp;10PROCESO
ALTOS LOGROS
FORMATO
ESTIMACIÓN DEL VALOR&amp;R&amp;10CÓDIGO
XX-XXXX-XX</oddHeader>
  </headerFooter>
  <drawing r:id="rId1"/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bre federación" prompt="Escoja de la lista el nombre de su federación." xr:uid="{B55C1899-967C-4A91-88F5-A4EB8E4F384E}">
          <x14:formula1>
            <xm:f>Tablas!$A$2:$A$4</xm:f>
          </x14:formula1>
          <xm:sqref>B3</xm:sqref>
        </x14:dataValidation>
        <x14:dataValidation type="list" allowBlank="1" showInputMessage="1" showErrorMessage="1" xr:uid="{234230E6-7ED9-463F-A4F3-8314B0CE4080}">
          <x14:formula1>
            <xm:f>Tablas!$C$2:$C$4</xm:f>
          </x14:formula1>
          <xm:sqref>D3</xm:sqref>
        </x14:dataValidation>
        <x14:dataValidation type="list" allowBlank="1" showInputMessage="1" showErrorMessage="1" xr:uid="{48D2FC44-89FA-4C5B-A35E-6CF59324EB23}">
          <x14:formula1>
            <xm:f>Tablas!$G$2:$G$142</xm:f>
          </x14:formula1>
          <xm:sqref>C3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B95FF-A41C-438F-B0DE-E26EBC777F0A}">
  <sheetPr codeName="Hoja10"/>
  <dimension ref="B1:XFC48"/>
  <sheetViews>
    <sheetView showGridLines="0" zoomScale="79" zoomScaleNormal="79" zoomScaleSheetLayoutView="100" workbookViewId="0">
      <selection activeCell="D24" sqref="D24"/>
    </sheetView>
  </sheetViews>
  <sheetFormatPr baseColWidth="10" defaultColWidth="0" defaultRowHeight="14.4" zeroHeight="1"/>
  <cols>
    <col min="1" max="1" width="5.6640625" customWidth="1"/>
    <col min="2" max="2" width="54.109375" bestFit="1" customWidth="1"/>
    <col min="3" max="3" width="27.109375" bestFit="1" customWidth="1"/>
    <col min="4" max="4" width="33.88671875" customWidth="1"/>
    <col min="5" max="5" width="22.33203125" hidden="1" customWidth="1"/>
    <col min="6" max="16383" width="11.44140625" hidden="1"/>
    <col min="16384" max="16384" width="6.88671875" customWidth="1"/>
  </cols>
  <sheetData>
    <row r="1" spans="2:4" ht="30.6" customHeight="1">
      <c r="B1" s="197" t="s">
        <v>432</v>
      </c>
      <c r="C1" s="197"/>
      <c r="D1" s="140"/>
    </row>
    <row r="2" spans="2:4"/>
    <row r="3" spans="2:4" ht="10.199999999999999" customHeight="1">
      <c r="B3" s="196" t="s">
        <v>235</v>
      </c>
      <c r="C3" s="196"/>
      <c r="D3" s="196"/>
    </row>
    <row r="4" spans="2:4" ht="10.199999999999999" customHeight="1">
      <c r="B4" s="196"/>
      <c r="C4" s="196"/>
      <c r="D4" s="196"/>
    </row>
    <row r="5" spans="2:4"/>
    <row r="6" spans="2:4">
      <c r="B6" s="73" t="s">
        <v>236</v>
      </c>
      <c r="C6" s="74" t="s">
        <v>241</v>
      </c>
      <c r="D6" s="75" t="s">
        <v>256</v>
      </c>
    </row>
    <row r="7" spans="2:4">
      <c r="B7" s="76" t="s">
        <v>6</v>
      </c>
      <c r="C7" s="46">
        <f>'CALENDARIO NACIONAL'!C32</f>
        <v>155000000</v>
      </c>
      <c r="D7" s="42">
        <f>IFERROR(C7/$C$46,0)</f>
        <v>0.27192982456140352</v>
      </c>
    </row>
    <row r="8" spans="2:4">
      <c r="B8" s="77" t="s">
        <v>10</v>
      </c>
      <c r="C8" s="47">
        <f>'CALENDARIO INTERNACIONAL'!C33</f>
        <v>415000000</v>
      </c>
      <c r="D8" s="43">
        <f>IFERROR(C8/$C$46,0)</f>
        <v>0.72807017543859653</v>
      </c>
    </row>
    <row r="9" spans="2:4">
      <c r="B9" s="77" t="s">
        <v>13</v>
      </c>
      <c r="C9" s="47">
        <f>'DESARROLLO DEPORTIVO'!C33</f>
        <v>0</v>
      </c>
      <c r="D9" s="43">
        <f>IFERROR(C9/$C$46,0)</f>
        <v>0</v>
      </c>
    </row>
    <row r="10" spans="2:4" ht="15" thickBot="1">
      <c r="B10" s="77" t="s">
        <v>238</v>
      </c>
      <c r="C10" s="47">
        <f>CAPACITACIÓN!C30</f>
        <v>0</v>
      </c>
      <c r="D10" s="43">
        <f>IFERROR(C10/$C$46,0)</f>
        <v>0</v>
      </c>
    </row>
    <row r="11" spans="2:4" ht="15.6" thickTop="1" thickBot="1">
      <c r="B11" s="78" t="s">
        <v>239</v>
      </c>
      <c r="C11" s="35">
        <f>SUM(C7:C10)</f>
        <v>570000000</v>
      </c>
      <c r="D11" s="45">
        <f>IFERROR(C11/$C$11,0)</f>
        <v>1</v>
      </c>
    </row>
    <row r="12" spans="2:4">
      <c r="B12" s="79"/>
      <c r="C12" s="80"/>
      <c r="D12" s="38"/>
    </row>
    <row r="13" spans="2:4">
      <c r="B13" s="81"/>
      <c r="C13" s="82" t="s">
        <v>241</v>
      </c>
      <c r="D13" s="83" t="s">
        <v>256</v>
      </c>
    </row>
    <row r="14" spans="2:4">
      <c r="B14" s="81" t="s">
        <v>240</v>
      </c>
      <c r="C14" s="87">
        <f>'DEPORTE FEMENINO'!C32</f>
        <v>261500000</v>
      </c>
      <c r="D14" s="84">
        <f>Tabla1[[#This Row],[INVERSIÓN]]/((SUM('CALENDARIO NACIONAL'!C$5:C$30))+(SUM('CALENDARIO INTERNACIONAL'!C$5:C$31))+(SUM('DESARROLLO DEPORTIVO'!C$5:C$31))+(SUM(CAPACITACIÓN!C$5:C$28)))</f>
        <v>0.45877192982456139</v>
      </c>
    </row>
    <row r="15" spans="2:4" ht="15" thickBot="1">
      <c r="B15" s="85"/>
      <c r="C15" s="86"/>
      <c r="D15" s="58"/>
    </row>
    <row r="16" spans="2:4">
      <c r="B16" s="68" t="s">
        <v>242</v>
      </c>
      <c r="C16" s="69" t="s">
        <v>241</v>
      </c>
      <c r="D16" s="70" t="s">
        <v>237</v>
      </c>
    </row>
    <row r="17" spans="2:5">
      <c r="B17" s="76" t="s">
        <v>192</v>
      </c>
      <c r="C17" s="87">
        <f>'CALENDARIO NACIONAL'!C5+SUMIFS('CALENDARIO INTERNACIONAL'!$C$5:$C$31,'CALENDARIO INTERNACIONAL'!$B$5:$B$31,'PLAN DE INVERSIÓN'!B17)+SUMIFS('DESARROLLO DEPORTIVO'!$C$5:$C$31,'DESARROLLO DEPORTIVO'!$B$5:$B$31,'PLAN DE INVERSIÓN'!B17)+CAPACITACIÓN!C5</f>
        <v>333000000</v>
      </c>
      <c r="D17" s="42">
        <f>IFERROR(C17/$C$46,0)</f>
        <v>0.58421052631578951</v>
      </c>
      <c r="E17" s="41">
        <f>+SUMIFS('CALENDARIO NACIONAL'!$C$5:$C$31,'CALENDARIO NACIONAL'!$B$5:$B$31,'PLAN DE INVERSIÓN'!B17)+SUMIFS('CALENDARIO INTERNACIONAL'!$C$5:C$31,'CALENDARIO INTERNACIONAL'!$B$5:$B$31,'PLAN DE INVERSIÓN'!B17)+SUMIFS('DESARROLLO DEPORTIVO'!$C$5:$C$31,'DESARROLLO DEPORTIVO'!B$5:B$31,'PLAN DE INVERSIÓN'!B17)+SUMIFS(CAPACITACIÓN!$C$5:$C$31,CAPACITACIÓN!$B$5:$B$31,'PLAN DE INVERSIÓN'!B17)</f>
        <v>333000000</v>
      </c>
    </row>
    <row r="18" spans="2:5">
      <c r="B18" s="77" t="s">
        <v>193</v>
      </c>
      <c r="C18" s="87">
        <f>+SUMIFS('CALENDARIO INTERNACIONAL'!$C$5:$C$31,'CALENDARIO INTERNACIONAL'!$B$5:$B$31,'PLAN DE INVERSIÓN'!B18)+SUMIFS('DESARROLLO DEPORTIVO'!$C$5:$C$31,'DESARROLLO DEPORTIVO'!$B$5:$B$31,'PLAN DE INVERSIÓN'!B18)+SUMIFS(CAPACITACIÓN!$C$5:$C$29,CAPACITACIÓN!$B$5:$B$29,'PLAN DE INVERSIÓN'!B18)+'CALENDARIO NACIONAL'!C6</f>
        <v>0</v>
      </c>
      <c r="D18" s="43">
        <f t="shared" ref="D18:D46" si="0">IFERROR(C18/$C$46,0)</f>
        <v>0</v>
      </c>
      <c r="E18" s="41">
        <f>+SUMIFS('CALENDARIO NACIONAL'!$C$5:$C$31,'CALENDARIO NACIONAL'!$B$5:$B$31,'PLAN DE INVERSIÓN'!B18)+SUMIFS('CALENDARIO INTERNACIONAL'!$C$5:C$31,'CALENDARIO INTERNACIONAL'!$B$5:$B$31,'PLAN DE INVERSIÓN'!B18)+SUMIFS('DESARROLLO DEPORTIVO'!$C$5:$C$31,'DESARROLLO DEPORTIVO'!B$5:B$31,'PLAN DE INVERSIÓN'!B18)+SUMIFS(CAPACITACIÓN!$C$5:$C$31,CAPACITACIÓN!$B$5:$B$31,'PLAN DE INVERSIÓN'!B18)</f>
        <v>0</v>
      </c>
    </row>
    <row r="19" spans="2:5">
      <c r="B19" s="77" t="s">
        <v>194</v>
      </c>
      <c r="C19" s="87">
        <f>SUMIFS('CALENDARIO NACIONAL'!$C$5:$C$31,'CALENDARIO NACIONAL'!$B$5:$B$31,'PLAN DE INVERSIÓN'!B19)+SUMIFS('CALENDARIO INTERNACIONAL'!$C$5:$C$31,'CALENDARIO INTERNACIONAL'!$B$5:$B$31,'PLAN DE INVERSIÓN'!B19)+SUMIFS('DESARROLLO DEPORTIVO'!$C$5:$C$31,'DESARROLLO DEPORTIVO'!$B$5:$B$31,'PLAN DE INVERSIÓN'!B19)+SUMIFS(CAPACITACIÓN!$C$5:$C$29,CAPACITACIÓN!$B$5:$B$29,'PLAN DE INVERSIÓN'!B19)</f>
        <v>0</v>
      </c>
      <c r="D19" s="43">
        <f t="shared" si="0"/>
        <v>0</v>
      </c>
      <c r="E19" s="41">
        <f>+SUMIFS('CALENDARIO NACIONAL'!$C$5:$C$31,'CALENDARIO NACIONAL'!$B$5:$B$31,'PLAN DE INVERSIÓN'!B19)+SUMIFS('CALENDARIO INTERNACIONAL'!$C$5:C$31,'CALENDARIO INTERNACIONAL'!$B$5:$B$31,'PLAN DE INVERSIÓN'!B19)+SUMIFS('DESARROLLO DEPORTIVO'!$C$5:$C$31,'DESARROLLO DEPORTIVO'!B$5:B$31,'PLAN DE INVERSIÓN'!B19)+SUMIFS(CAPACITACIÓN!$C$5:$C$31,CAPACITACIÓN!$B$5:$B$31,'PLAN DE INVERSIÓN'!B19)</f>
        <v>0</v>
      </c>
    </row>
    <row r="20" spans="2:5">
      <c r="B20" s="77" t="s">
        <v>195</v>
      </c>
      <c r="C20" s="87">
        <f>SUMIFS('CALENDARIO NACIONAL'!$C$5:$C$31,'CALENDARIO NACIONAL'!$B$5:$B$31,'PLAN DE INVERSIÓN'!B20)+SUMIFS('CALENDARIO INTERNACIONAL'!$C$5:$C$31,'CALENDARIO INTERNACIONAL'!$B$5:$B$31,'PLAN DE INVERSIÓN'!B20)+SUMIFS('DESARROLLO DEPORTIVO'!$C$5:$C$31,'DESARROLLO DEPORTIVO'!$B$5:$B$31,'PLAN DE INVERSIÓN'!B20)+SUMIFS(CAPACITACIÓN!$C$5:$C$29,CAPACITACIÓN!$B$5:$B$29,'PLAN DE INVERSIÓN'!B20)</f>
        <v>0</v>
      </c>
      <c r="D20" s="43">
        <f t="shared" si="0"/>
        <v>0</v>
      </c>
      <c r="E20" s="41">
        <f>+SUMIFS('CALENDARIO NACIONAL'!$C$5:$C$31,'CALENDARIO NACIONAL'!$B$5:$B$31,'PLAN DE INVERSIÓN'!B20)+SUMIFS('CALENDARIO INTERNACIONAL'!$C$5:C$31,'CALENDARIO INTERNACIONAL'!$B$5:$B$31,'PLAN DE INVERSIÓN'!B20)+SUMIFS('DESARROLLO DEPORTIVO'!$C$5:$C$31,'DESARROLLO DEPORTIVO'!B$5:B$31,'PLAN DE INVERSIÓN'!B20)+SUMIFS(CAPACITACIÓN!$C$5:$C$31,CAPACITACIÓN!$B$5:$B$31,'PLAN DE INVERSIÓN'!B20)</f>
        <v>0</v>
      </c>
    </row>
    <row r="21" spans="2:5">
      <c r="B21" s="77" t="s">
        <v>197</v>
      </c>
      <c r="C21" s="87">
        <f>SUMIFS('CALENDARIO NACIONAL'!$C$5:$C$31,'CALENDARIO NACIONAL'!$B$5:$B$31,'PLAN DE INVERSIÓN'!B21)+SUMIFS('CALENDARIO INTERNACIONAL'!$C$5:$C$31,'CALENDARIO INTERNACIONAL'!$B$5:$B$31,'PLAN DE INVERSIÓN'!B21)+SUMIFS('DESARROLLO DEPORTIVO'!$C$5:$C$31,'DESARROLLO DEPORTIVO'!$B$5:$B$31,'PLAN DE INVERSIÓN'!B21)+SUMIFS(CAPACITACIÓN!$C$5:$C$29,CAPACITACIÓN!$B$5:$B$29,'PLAN DE INVERSIÓN'!B21)</f>
        <v>55000000</v>
      </c>
      <c r="D21" s="43">
        <f t="shared" si="0"/>
        <v>9.6491228070175433E-2</v>
      </c>
      <c r="E21" s="41">
        <f>+SUMIFS('CALENDARIO NACIONAL'!$C$5:$C$31,'CALENDARIO NACIONAL'!$B$5:$B$31,'PLAN DE INVERSIÓN'!B21)+SUMIFS('CALENDARIO INTERNACIONAL'!$C$5:C$31,'CALENDARIO INTERNACIONAL'!$B$5:$B$31,'PLAN DE INVERSIÓN'!B21)+SUMIFS('DESARROLLO DEPORTIVO'!$C$5:$C$31,'DESARROLLO DEPORTIVO'!B$5:B$31,'PLAN DE INVERSIÓN'!B21)+SUMIFS(CAPACITACIÓN!$C$5:$C$31,CAPACITACIÓN!$B$5:$B$31,'PLAN DE INVERSIÓN'!B21)</f>
        <v>55000000</v>
      </c>
    </row>
    <row r="22" spans="2:5">
      <c r="B22" s="77" t="s">
        <v>196</v>
      </c>
      <c r="C22" s="87">
        <f>SUMIFS('CALENDARIO NACIONAL'!$C$5:$C$31,'CALENDARIO NACIONAL'!$B$5:$B$31,'PLAN DE INVERSIÓN'!B22)+SUMIFS('CALENDARIO INTERNACIONAL'!$C$5:$C$31,'CALENDARIO INTERNACIONAL'!$B$5:$B$31,'PLAN DE INVERSIÓN'!B22)+SUMIFS('DESARROLLO DEPORTIVO'!$C$5:$C$31,'DESARROLLO DEPORTIVO'!$B$5:$B$31,'PLAN DE INVERSIÓN'!B22)+SUMIFS(CAPACITACIÓN!$C$5:$C$29,CAPACITACIÓN!$B$5:$B$29,'PLAN DE INVERSIÓN'!B22)</f>
        <v>0</v>
      </c>
      <c r="D22" s="43">
        <f t="shared" si="0"/>
        <v>0</v>
      </c>
      <c r="E22" s="41">
        <f>+SUMIFS('CALENDARIO NACIONAL'!$C$5:$C$31,'CALENDARIO NACIONAL'!$B$5:$B$31,'PLAN DE INVERSIÓN'!B22)+SUMIFS('CALENDARIO INTERNACIONAL'!$C$5:C$31,'CALENDARIO INTERNACIONAL'!$B$5:$B$31,'PLAN DE INVERSIÓN'!B22)+SUMIFS('DESARROLLO DEPORTIVO'!$C$5:$C$31,'DESARROLLO DEPORTIVO'!B$5:B$31,'PLAN DE INVERSIÓN'!B22)+SUMIFS(CAPACITACIÓN!$C$5:$C$31,CAPACITACIÓN!$B$5:$B$31,'PLAN DE INVERSIÓN'!B22)</f>
        <v>0</v>
      </c>
    </row>
    <row r="23" spans="2:5">
      <c r="B23" s="77" t="s">
        <v>198</v>
      </c>
      <c r="C23" s="87">
        <f>SUMIFS('CALENDARIO NACIONAL'!$C$5:$C$31,'CALENDARIO NACIONAL'!$B$5:$B$31,'PLAN DE INVERSIÓN'!B23)+SUMIFS('CALENDARIO INTERNACIONAL'!$C$5:$C$31,'CALENDARIO INTERNACIONAL'!$B$5:$B$31,'PLAN DE INVERSIÓN'!B23)+SUMIFS('DESARROLLO DEPORTIVO'!$C$5:$C$31,'DESARROLLO DEPORTIVO'!$B$5:$B$31,'PLAN DE INVERSIÓN'!B23)+SUMIFS(CAPACITACIÓN!$C$5:$C$29,CAPACITACIÓN!$B$5:$B$29,'PLAN DE INVERSIÓN'!B23)</f>
        <v>0</v>
      </c>
      <c r="D23" s="43">
        <f t="shared" si="0"/>
        <v>0</v>
      </c>
      <c r="E23" s="41">
        <f>+SUMIFS('CALENDARIO NACIONAL'!$C$5:$C$31,'CALENDARIO NACIONAL'!$B$5:$B$31,'PLAN DE INVERSIÓN'!B23)+SUMIFS('CALENDARIO INTERNACIONAL'!$C$5:C$31,'CALENDARIO INTERNACIONAL'!$B$5:$B$31,'PLAN DE INVERSIÓN'!B23)+SUMIFS('DESARROLLO DEPORTIVO'!$C$5:$C$31,'DESARROLLO DEPORTIVO'!B$5:B$31,'PLAN DE INVERSIÓN'!B23)+SUMIFS(CAPACITACIÓN!$C$5:$C$31,CAPACITACIÓN!$B$5:$B$31,'PLAN DE INVERSIÓN'!B23)</f>
        <v>0</v>
      </c>
    </row>
    <row r="24" spans="2:5">
      <c r="B24" s="77" t="s">
        <v>199</v>
      </c>
      <c r="C24" s="87">
        <f>SUMIFS('CALENDARIO NACIONAL'!$C$5:$C$31,'CALENDARIO NACIONAL'!$B$5:$B$31,'PLAN DE INVERSIÓN'!B24)+SUMIFS('CALENDARIO INTERNACIONAL'!$C$5:$C$31,'CALENDARIO INTERNACIONAL'!$B$5:$B$31,'PLAN DE INVERSIÓN'!B24)+SUMIFS('DESARROLLO DEPORTIVO'!$C$5:$C$31,'DESARROLLO DEPORTIVO'!$B$5:$B$31,'PLAN DE INVERSIÓN'!B24)+SUMIFS(CAPACITACIÓN!$C$5:$C$29,CAPACITACIÓN!$B$5:$B$29,'PLAN DE INVERSIÓN'!B24)</f>
        <v>0</v>
      </c>
      <c r="D24" s="43">
        <f t="shared" si="0"/>
        <v>0</v>
      </c>
      <c r="E24" s="41">
        <f>+SUMIFS('CALENDARIO NACIONAL'!$C$5:$C$31,'CALENDARIO NACIONAL'!$B$5:$B$31,'PLAN DE INVERSIÓN'!B24)+SUMIFS('CALENDARIO INTERNACIONAL'!$C$5:C$31,'CALENDARIO INTERNACIONAL'!$B$5:$B$31,'PLAN DE INVERSIÓN'!B24)+SUMIFS('DESARROLLO DEPORTIVO'!$C$5:$C$31,'DESARROLLO DEPORTIVO'!B$5:B$31,'PLAN DE INVERSIÓN'!B24)+SUMIFS(CAPACITACIÓN!$C$5:$C$31,CAPACITACIÓN!$B$5:$B$31,'PLAN DE INVERSIÓN'!B24)</f>
        <v>0</v>
      </c>
    </row>
    <row r="25" spans="2:5">
      <c r="B25" s="77" t="s">
        <v>200</v>
      </c>
      <c r="C25" s="87">
        <f>SUMIFS('CALENDARIO NACIONAL'!$C$5:$C$31,'CALENDARIO NACIONAL'!$B$5:$B$31,'PLAN DE INVERSIÓN'!B25)+SUMIFS('CALENDARIO INTERNACIONAL'!$C$5:$C$31,'CALENDARIO INTERNACIONAL'!$B$5:$B$31,'PLAN DE INVERSIÓN'!B25)+SUMIFS('DESARROLLO DEPORTIVO'!$C$5:$C$31,'DESARROLLO DEPORTIVO'!$B$5:$B$31,'PLAN DE INVERSIÓN'!B25)+SUMIFS(CAPACITACIÓN!$C$5:$C$29,CAPACITACIÓN!$B$5:$B$29,'PLAN DE INVERSIÓN'!B25)</f>
        <v>0</v>
      </c>
      <c r="D25" s="43">
        <f t="shared" si="0"/>
        <v>0</v>
      </c>
      <c r="E25" s="41">
        <f>+SUMIFS('CALENDARIO NACIONAL'!$C$5:$C$31,'CALENDARIO NACIONAL'!$B$5:$B$31,'PLAN DE INVERSIÓN'!B25)+SUMIFS('CALENDARIO INTERNACIONAL'!$C$5:C$31,'CALENDARIO INTERNACIONAL'!$B$5:$B$31,'PLAN DE INVERSIÓN'!B25)+SUMIFS('DESARROLLO DEPORTIVO'!$C$5:$C$31,'DESARROLLO DEPORTIVO'!B$5:B$31,'PLAN DE INVERSIÓN'!B25)+SUMIFS(CAPACITACIÓN!$C$5:$C$31,CAPACITACIÓN!$B$5:$B$31,'PLAN DE INVERSIÓN'!B25)</f>
        <v>0</v>
      </c>
    </row>
    <row r="26" spans="2:5">
      <c r="B26" s="77" t="s">
        <v>201</v>
      </c>
      <c r="C26" s="87">
        <f>SUMIFS('CALENDARIO NACIONAL'!$C$5:$C$31,'CALENDARIO NACIONAL'!$B$5:$B$31,'PLAN DE INVERSIÓN'!B26)+SUMIFS('CALENDARIO INTERNACIONAL'!$C$5:$C$31,'CALENDARIO INTERNACIONAL'!$B$5:$B$31,'PLAN DE INVERSIÓN'!B26)+SUMIFS('DESARROLLO DEPORTIVO'!$C$5:$C$31,'DESARROLLO DEPORTIVO'!$B$5:$B$31,'PLAN DE INVERSIÓN'!B26)+SUMIFS(CAPACITACIÓN!$C$5:$C$29,CAPACITACIÓN!$B$5:$B$29,'PLAN DE INVERSIÓN'!B26)</f>
        <v>24000000</v>
      </c>
      <c r="D26" s="43">
        <f t="shared" si="0"/>
        <v>4.2105263157894736E-2</v>
      </c>
      <c r="E26" s="41">
        <f>+SUMIFS('CALENDARIO NACIONAL'!$C$5:$C$31,'CALENDARIO NACIONAL'!$B$5:$B$31,'PLAN DE INVERSIÓN'!B26)+SUMIFS('CALENDARIO INTERNACIONAL'!$C$5:C$31,'CALENDARIO INTERNACIONAL'!$B$5:$B$31,'PLAN DE INVERSIÓN'!B26)+SUMIFS('DESARROLLO DEPORTIVO'!$C$5:$C$31,'DESARROLLO DEPORTIVO'!B$5:B$31,'PLAN DE INVERSIÓN'!B26)+SUMIFS(CAPACITACIÓN!$C$5:$C$31,CAPACITACIÓN!$B$5:$B$31,'PLAN DE INVERSIÓN'!B26)</f>
        <v>24000000</v>
      </c>
    </row>
    <row r="27" spans="2:5">
      <c r="B27" s="77" t="s">
        <v>202</v>
      </c>
      <c r="C27" s="87">
        <f>SUMIFS('CALENDARIO NACIONAL'!$C$5:$C$31,'CALENDARIO NACIONAL'!$B$5:$B$31,'PLAN DE INVERSIÓN'!B27)+SUMIFS('CALENDARIO INTERNACIONAL'!$C$5:$C$31,'CALENDARIO INTERNACIONAL'!$B$5:$B$31,'PLAN DE INVERSIÓN'!B27)+SUMIFS('DESARROLLO DEPORTIVO'!$C$5:$C$31,'DESARROLLO DEPORTIVO'!$B$5:$B$31,'PLAN DE INVERSIÓN'!B27)+SUMIFS(CAPACITACIÓN!$C$5:$C$29,CAPACITACIÓN!$B$5:$B$29,'PLAN DE INVERSIÓN'!B27)</f>
        <v>0</v>
      </c>
      <c r="D27" s="43">
        <f t="shared" si="0"/>
        <v>0</v>
      </c>
      <c r="E27" s="41">
        <f>+SUMIFS('CALENDARIO NACIONAL'!$C$5:$C$31,'CALENDARIO NACIONAL'!$B$5:$B$31,'PLAN DE INVERSIÓN'!B27)+SUMIFS('CALENDARIO INTERNACIONAL'!$C$5:C$31,'CALENDARIO INTERNACIONAL'!$B$5:$B$31,'PLAN DE INVERSIÓN'!B27)+SUMIFS('DESARROLLO DEPORTIVO'!$C$5:$C$31,'DESARROLLO DEPORTIVO'!B$5:B$31,'PLAN DE INVERSIÓN'!B27)+SUMIFS(CAPACITACIÓN!$C$5:$C$31,CAPACITACIÓN!$B$5:$B$31,'PLAN DE INVERSIÓN'!B27)</f>
        <v>0</v>
      </c>
    </row>
    <row r="28" spans="2:5">
      <c r="B28" s="77" t="s">
        <v>230</v>
      </c>
      <c r="C28" s="87">
        <f>SUMIFS('CALENDARIO INTERNACIONAL'!$C$5:$C$31,'CALENDARIO INTERNACIONAL'!$B$5:$B$31,'PLAN DE INVERSIÓN'!B28)+SUMIFS('DESARROLLO DEPORTIVO'!$C$5:$C$31,'DESARROLLO DEPORTIVO'!$B$5:$B$31,'PLAN DE INVERSIÓN'!B28)+SUMIFS(CAPACITACIÓN!$C$5:$C$29,CAPACITACIÓN!$B$5:$B$29,'PLAN DE INVERSIÓN'!B28)+'CALENDARIO NACIONAL'!C15</f>
        <v>0</v>
      </c>
      <c r="D28" s="43">
        <f t="shared" si="0"/>
        <v>0</v>
      </c>
      <c r="E28" s="41">
        <f>+SUMIFS('CALENDARIO NACIONAL'!$C$5:$C$31,'CALENDARIO NACIONAL'!$B$5:$B$31,'PLAN DE INVERSIÓN'!B28)+SUMIFS('CALENDARIO INTERNACIONAL'!$C$5:C$31,'CALENDARIO INTERNACIONAL'!$B$5:$B$31,'PLAN DE INVERSIÓN'!B28)+SUMIFS('DESARROLLO DEPORTIVO'!$C$5:$C$31,'DESARROLLO DEPORTIVO'!B$5:B$31,'PLAN DE INVERSIÓN'!B28)+SUMIFS(CAPACITACIÓN!$C$5:$C$31,CAPACITACIÓN!$B$5:$B$31,'PLAN DE INVERSIÓN'!B28)</f>
        <v>0</v>
      </c>
    </row>
    <row r="29" spans="2:5">
      <c r="B29" s="77" t="s">
        <v>204</v>
      </c>
      <c r="C29" s="87">
        <f>SUMIFS('CALENDARIO NACIONAL'!$C$5:$C$31,'CALENDARIO NACIONAL'!$B$5:$B$31,'PLAN DE INVERSIÓN'!B29)+SUMIFS('CALENDARIO INTERNACIONAL'!$C$5:$C$31,'CALENDARIO INTERNACIONAL'!$B$5:$B$31,'PLAN DE INVERSIÓN'!B29)+SUMIFS('DESARROLLO DEPORTIVO'!$C$5:$C$31,'DESARROLLO DEPORTIVO'!$B$5:$B$31,'PLAN DE INVERSIÓN'!B29)+SUMIFS(CAPACITACIÓN!$C$5:$C$29,CAPACITACIÓN!$B$5:$B$29,'PLAN DE INVERSIÓN'!B29)</f>
        <v>0</v>
      </c>
      <c r="D29" s="43">
        <f t="shared" si="0"/>
        <v>0</v>
      </c>
      <c r="E29" s="41">
        <f>+SUMIFS('CALENDARIO NACIONAL'!$C$5:$C$31,'CALENDARIO NACIONAL'!$B$5:$B$31,'PLAN DE INVERSIÓN'!B29)+SUMIFS('CALENDARIO INTERNACIONAL'!$C$5:C$31,'CALENDARIO INTERNACIONAL'!$B$5:$B$31,'PLAN DE INVERSIÓN'!B29)+SUMIFS('DESARROLLO DEPORTIVO'!$C$5:$C$31,'DESARROLLO DEPORTIVO'!B$5:B$31,'PLAN DE INVERSIÓN'!B29)+SUMIFS(CAPACITACIÓN!$C$5:$C$31,CAPACITACIÓN!$B$5:$B$31,'PLAN DE INVERSIÓN'!B29)</f>
        <v>0</v>
      </c>
    </row>
    <row r="30" spans="2:5">
      <c r="B30" s="77" t="s">
        <v>206</v>
      </c>
      <c r="C30" s="87">
        <f>SUMIFS('CALENDARIO NACIONAL'!$C$5:$C$31,'CALENDARIO NACIONAL'!$B$5:$B$31,'PLAN DE INVERSIÓN'!B30)+SUMIFS('CALENDARIO INTERNACIONAL'!$C$5:$C$31,'CALENDARIO INTERNACIONAL'!$B$5:$B$31,'PLAN DE INVERSIÓN'!B30)+SUMIFS('DESARROLLO DEPORTIVO'!$C$5:$C$31,'DESARROLLO DEPORTIVO'!$B$5:$B$31,'PLAN DE INVERSIÓN'!B30)+SUMIFS(CAPACITACIÓN!$C$5:$C$29,CAPACITACIÓN!$B$5:$B$29,'PLAN DE INVERSIÓN'!B30)</f>
        <v>0</v>
      </c>
      <c r="D30" s="43">
        <f t="shared" si="0"/>
        <v>0</v>
      </c>
      <c r="E30" s="41">
        <f>+SUMIFS('CALENDARIO NACIONAL'!$C$5:$C$31,'CALENDARIO NACIONAL'!$B$5:$B$31,'PLAN DE INVERSIÓN'!B30)+SUMIFS('CALENDARIO INTERNACIONAL'!$C$5:C$31,'CALENDARIO INTERNACIONAL'!$B$5:$B$31,'PLAN DE INVERSIÓN'!B30)+SUMIFS('DESARROLLO DEPORTIVO'!$C$5:$C$31,'DESARROLLO DEPORTIVO'!B$5:B$31,'PLAN DE INVERSIÓN'!B30)+SUMIFS(CAPACITACIÓN!$C$5:$C$31,CAPACITACIÓN!$B$5:$B$31,'PLAN DE INVERSIÓN'!B30)</f>
        <v>0</v>
      </c>
    </row>
    <row r="31" spans="2:5">
      <c r="B31" s="77" t="s">
        <v>207</v>
      </c>
      <c r="C31" s="87">
        <f>SUMIFS('CALENDARIO NACIONAL'!$C$5:$C$31,'CALENDARIO NACIONAL'!$B$5:$B$31,'PLAN DE INVERSIÓN'!B31)+SUMIFS('CALENDARIO INTERNACIONAL'!$C$5:$C$31,'CALENDARIO INTERNACIONAL'!$B$5:$B$31,'PLAN DE INVERSIÓN'!B31)+SUMIFS('DESARROLLO DEPORTIVO'!$C$5:$C$31,'DESARROLLO DEPORTIVO'!$B$5:$B$31,'PLAN DE INVERSIÓN'!B31)+SUMIFS(CAPACITACIÓN!$C$5:$C$29,CAPACITACIÓN!$B$5:$B$29,'PLAN DE INVERSIÓN'!B31)</f>
        <v>0</v>
      </c>
      <c r="D31" s="43">
        <f t="shared" si="0"/>
        <v>0</v>
      </c>
      <c r="E31" s="41">
        <f>+SUMIFS('CALENDARIO NACIONAL'!$C$5:$C$31,'CALENDARIO NACIONAL'!$B$5:$B$31,'PLAN DE INVERSIÓN'!B31)+SUMIFS('CALENDARIO INTERNACIONAL'!$C$5:C$31,'CALENDARIO INTERNACIONAL'!$B$5:$B$31,'PLAN DE INVERSIÓN'!B31)+SUMIFS('DESARROLLO DEPORTIVO'!$C$5:$C$31,'DESARROLLO DEPORTIVO'!B$5:B$31,'PLAN DE INVERSIÓN'!B31)+SUMIFS(CAPACITACIÓN!$C$5:$C$31,CAPACITACIÓN!$B$5:$B$31,'PLAN DE INVERSIÓN'!B31)</f>
        <v>0</v>
      </c>
    </row>
    <row r="32" spans="2:5">
      <c r="B32" s="77" t="s">
        <v>208</v>
      </c>
      <c r="C32" s="87">
        <f>SUMIFS('CALENDARIO NACIONAL'!$C$5:$C$31,'CALENDARIO NACIONAL'!$B$5:$B$31,'PLAN DE INVERSIÓN'!B32)+SUMIFS('CALENDARIO INTERNACIONAL'!$C$5:$C$31,'CALENDARIO INTERNACIONAL'!$B$5:$B$31,'PLAN DE INVERSIÓN'!B32)+SUMIFS('DESARROLLO DEPORTIVO'!$C$5:$C$31,'DESARROLLO DEPORTIVO'!$B$5:$B$31,'PLAN DE INVERSIÓN'!B32)+SUMIFS(CAPACITACIÓN!$C$5:$C$29,CAPACITACIÓN!$B$5:$B$29,'PLAN DE INVERSIÓN'!B32)</f>
        <v>0</v>
      </c>
      <c r="D32" s="43">
        <f t="shared" si="0"/>
        <v>0</v>
      </c>
      <c r="E32" s="41">
        <f>+SUMIFS('CALENDARIO NACIONAL'!$C$5:$C$31,'CALENDARIO NACIONAL'!$B$5:$B$31,'PLAN DE INVERSIÓN'!B32)+SUMIFS('CALENDARIO INTERNACIONAL'!$C$5:C$31,'CALENDARIO INTERNACIONAL'!$B$5:$B$31,'PLAN DE INVERSIÓN'!B32)+SUMIFS('DESARROLLO DEPORTIVO'!$C$5:$C$31,'DESARROLLO DEPORTIVO'!B$5:B$31,'PLAN DE INVERSIÓN'!B32)+SUMIFS(CAPACITACIÓN!$C$5:$C$31,CAPACITACIÓN!$B$5:$B$31,'PLAN DE INVERSIÓN'!B32)</f>
        <v>0</v>
      </c>
    </row>
    <row r="33" spans="2:5">
      <c r="B33" s="77" t="s">
        <v>209</v>
      </c>
      <c r="C33" s="87">
        <f>SUMIFS('CALENDARIO NACIONAL'!$C$5:$C$31,'CALENDARIO NACIONAL'!$B$5:$B$31,'PLAN DE INVERSIÓN'!B33)+SUMIFS('CALENDARIO INTERNACIONAL'!$C$5:$C$31,'CALENDARIO INTERNACIONAL'!$B$5:$B$31,'PLAN DE INVERSIÓN'!B33)+SUMIFS('DESARROLLO DEPORTIVO'!$C$5:$C$31,'DESARROLLO DEPORTIVO'!$B$5:$B$31,'PLAN DE INVERSIÓN'!B33)+SUMIFS(CAPACITACIÓN!$C$5:$C$29,CAPACITACIÓN!$B$5:$B$29,'PLAN DE INVERSIÓN'!B33)</f>
        <v>0</v>
      </c>
      <c r="D33" s="43">
        <f t="shared" si="0"/>
        <v>0</v>
      </c>
      <c r="E33" s="41">
        <f>+SUMIFS('CALENDARIO NACIONAL'!$C$5:$C$31,'CALENDARIO NACIONAL'!$B$5:$B$31,'PLAN DE INVERSIÓN'!B33)+SUMIFS('CALENDARIO INTERNACIONAL'!$C$5:C$31,'CALENDARIO INTERNACIONAL'!$B$5:$B$31,'PLAN DE INVERSIÓN'!B33)+SUMIFS('DESARROLLO DEPORTIVO'!$C$5:$C$31,'DESARROLLO DEPORTIVO'!B$5:B$31,'PLAN DE INVERSIÓN'!B33)+SUMIFS(CAPACITACIÓN!$C$5:$C$31,CAPACITACIÓN!$B$5:$B$31,'PLAN DE INVERSIÓN'!B33)</f>
        <v>0</v>
      </c>
    </row>
    <row r="34" spans="2:5">
      <c r="B34" s="77" t="s">
        <v>211</v>
      </c>
      <c r="C34" s="87">
        <f>SUMIFS('CALENDARIO NACIONAL'!$C$5:$C$31,'CALENDARIO NACIONAL'!$B$5:$B$31,'PLAN DE INVERSIÓN'!B34)+SUMIFS('CALENDARIO INTERNACIONAL'!$C$5:$C$31,'CALENDARIO INTERNACIONAL'!$B$5:$B$31,'PLAN DE INVERSIÓN'!B34)+SUMIFS('DESARROLLO DEPORTIVO'!$C$5:$C$31,'DESARROLLO DEPORTIVO'!$B$5:$B$31,'PLAN DE INVERSIÓN'!B34)+SUMIFS(CAPACITACIÓN!$C$5:$C$29,CAPACITACIÓN!$B$5:$B$29,'PLAN DE INVERSIÓN'!B34)</f>
        <v>0</v>
      </c>
      <c r="D34" s="43">
        <f t="shared" si="0"/>
        <v>0</v>
      </c>
      <c r="E34" s="41">
        <f>+SUMIFS('CALENDARIO NACIONAL'!$C$5:$C$31,'CALENDARIO NACIONAL'!$B$5:$B$31,'PLAN DE INVERSIÓN'!B34)+SUMIFS('CALENDARIO INTERNACIONAL'!$C$5:C$31,'CALENDARIO INTERNACIONAL'!$B$5:$B$31,'PLAN DE INVERSIÓN'!B34)+SUMIFS('DESARROLLO DEPORTIVO'!$C$5:$C$31,'DESARROLLO DEPORTIVO'!B$5:B$31,'PLAN DE INVERSIÓN'!B34)+SUMIFS(CAPACITACIÓN!$C$5:$C$31,CAPACITACIÓN!$B$5:$B$31,'PLAN DE INVERSIÓN'!B34)</f>
        <v>0</v>
      </c>
    </row>
    <row r="35" spans="2:5">
      <c r="B35" s="77" t="s">
        <v>212</v>
      </c>
      <c r="C35" s="87">
        <f>SUMIFS('CALENDARIO NACIONAL'!$C$5:$C$31,'CALENDARIO NACIONAL'!$B$5:$B$31,'PLAN DE INVERSIÓN'!B35)+SUMIFS('CALENDARIO INTERNACIONAL'!$C$5:$C$31,'CALENDARIO INTERNACIONAL'!$B$5:$B$31,'PLAN DE INVERSIÓN'!B35)+SUMIFS('DESARROLLO DEPORTIVO'!$C$5:$C$31,'DESARROLLO DEPORTIVO'!$B$5:$B$31,'PLAN DE INVERSIÓN'!B35)+SUMIFS(CAPACITACIÓN!$C$5:$C$29,CAPACITACIÓN!$B$5:$B$29,'PLAN DE INVERSIÓN'!B35)</f>
        <v>0</v>
      </c>
      <c r="D35" s="43">
        <f t="shared" si="0"/>
        <v>0</v>
      </c>
      <c r="E35" s="41">
        <f>+SUMIFS('CALENDARIO NACIONAL'!$C$5:$C$31,'CALENDARIO NACIONAL'!$B$5:$B$31,'PLAN DE INVERSIÓN'!B35)+SUMIFS('CALENDARIO INTERNACIONAL'!$C$5:C$31,'CALENDARIO INTERNACIONAL'!$B$5:$B$31,'PLAN DE INVERSIÓN'!B35)+SUMIFS('DESARROLLO DEPORTIVO'!$C$5:$C$31,'DESARROLLO DEPORTIVO'!B$5:B$31,'PLAN DE INVERSIÓN'!B35)+SUMIFS(CAPACITACIÓN!$C$5:$C$31,CAPACITACIÓN!$B$5:$B$31,'PLAN DE INVERSIÓN'!B35)</f>
        <v>0</v>
      </c>
    </row>
    <row r="36" spans="2:5">
      <c r="B36" s="77" t="s">
        <v>213</v>
      </c>
      <c r="C36" s="87">
        <f>SUMIFS('CALENDARIO NACIONAL'!$C$5:$C$31,'CALENDARIO NACIONAL'!$B$5:$B$31,'PLAN DE INVERSIÓN'!B36)+SUMIFS('CALENDARIO INTERNACIONAL'!$C$5:$C$31,'CALENDARIO INTERNACIONAL'!$B$5:$B$31,'PLAN DE INVERSIÓN'!B36)+SUMIFS('DESARROLLO DEPORTIVO'!$C$5:$C$31,'DESARROLLO DEPORTIVO'!$B$5:$B$31,'PLAN DE INVERSIÓN'!B36)+SUMIFS(CAPACITACIÓN!$C$5:$C$29,CAPACITACIÓN!$B$5:$B$29,'PLAN DE INVERSIÓN'!B36)</f>
        <v>0</v>
      </c>
      <c r="D36" s="43">
        <f t="shared" si="0"/>
        <v>0</v>
      </c>
      <c r="E36" s="41">
        <f>+SUMIFS('CALENDARIO NACIONAL'!$C$5:$C$31,'CALENDARIO NACIONAL'!$B$5:$B$31,'PLAN DE INVERSIÓN'!B36)+SUMIFS('CALENDARIO INTERNACIONAL'!$C$5:C$31,'CALENDARIO INTERNACIONAL'!$B$5:$B$31,'PLAN DE INVERSIÓN'!B36)+SUMIFS('DESARROLLO DEPORTIVO'!$C$5:$C$31,'DESARROLLO DEPORTIVO'!B$5:B$31,'PLAN DE INVERSIÓN'!B36)+SUMIFS(CAPACITACIÓN!$C$5:$C$31,CAPACITACIÓN!$B$5:$B$31,'PLAN DE INVERSIÓN'!B36)</f>
        <v>0</v>
      </c>
    </row>
    <row r="37" spans="2:5">
      <c r="B37" s="77" t="s">
        <v>214</v>
      </c>
      <c r="C37" s="87">
        <f>SUMIFS('CALENDARIO NACIONAL'!$C$5:$C$31,'CALENDARIO NACIONAL'!$B$5:$B$31,'PLAN DE INVERSIÓN'!B37)+SUMIFS('CALENDARIO INTERNACIONAL'!$C$5:$C$31,'CALENDARIO INTERNACIONAL'!$B$5:$B$31,'PLAN DE INVERSIÓN'!B37)+SUMIFS('DESARROLLO DEPORTIVO'!$C$5:$C$31,'DESARROLLO DEPORTIVO'!$B$5:$B$31,'PLAN DE INVERSIÓN'!B37)+SUMIFS(CAPACITACIÓN!$C$5:$C$29,CAPACITACIÓN!$B$5:$B$29,'PLAN DE INVERSIÓN'!B37)</f>
        <v>47000000</v>
      </c>
      <c r="D37" s="43">
        <f t="shared" si="0"/>
        <v>8.24561403508772E-2</v>
      </c>
      <c r="E37" s="41">
        <f>+SUMIFS('CALENDARIO NACIONAL'!$C$5:$C$31,'CALENDARIO NACIONAL'!$B$5:$B$31,'PLAN DE INVERSIÓN'!B37)+SUMIFS('CALENDARIO INTERNACIONAL'!$C$5:C$31,'CALENDARIO INTERNACIONAL'!$B$5:$B$31,'PLAN DE INVERSIÓN'!B37)+SUMIFS('DESARROLLO DEPORTIVO'!$C$5:$C$31,'DESARROLLO DEPORTIVO'!B$5:B$31,'PLAN DE INVERSIÓN'!B37)+SUMIFS(CAPACITACIÓN!$C$5:$C$31,CAPACITACIÓN!$B$5:$B$31,'PLAN DE INVERSIÓN'!B37)</f>
        <v>47000000</v>
      </c>
    </row>
    <row r="38" spans="2:5">
      <c r="B38" s="77" t="s">
        <v>215</v>
      </c>
      <c r="C38" s="87">
        <f>SUMIFS('CALENDARIO NACIONAL'!$C$5:$C$31,'CALENDARIO NACIONAL'!$B$5:$B$31,'PLAN DE INVERSIÓN'!B38)+SUMIFS('CALENDARIO INTERNACIONAL'!$C$5:$C$31,'CALENDARIO INTERNACIONAL'!$B$5:$B$31,'PLAN DE INVERSIÓN'!B38)+SUMIFS('DESARROLLO DEPORTIVO'!$C$5:$C$31,'DESARROLLO DEPORTIVO'!$B$5:$B$31,'PLAN DE INVERSIÓN'!B38)+SUMIFS(CAPACITACIÓN!$C$5:$C$29,CAPACITACIÓN!$B$5:$B$29,'PLAN DE INVERSIÓN'!B38)</f>
        <v>42000000</v>
      </c>
      <c r="D38" s="43">
        <f t="shared" si="0"/>
        <v>7.3684210526315783E-2</v>
      </c>
      <c r="E38" s="41">
        <f>+SUMIFS('CALENDARIO NACIONAL'!$C$5:$C$31,'CALENDARIO NACIONAL'!$B$5:$B$31,'PLAN DE INVERSIÓN'!B38)+SUMIFS('CALENDARIO INTERNACIONAL'!$C$5:C$31,'CALENDARIO INTERNACIONAL'!$B$5:$B$31,'PLAN DE INVERSIÓN'!B38)+SUMIFS('DESARROLLO DEPORTIVO'!$C$5:$C$31,'DESARROLLO DEPORTIVO'!B$5:B$31,'PLAN DE INVERSIÓN'!B38)+SUMIFS(CAPACITACIÓN!$C$5:$C$31,CAPACITACIÓN!$B$5:$B$31,'PLAN DE INVERSIÓN'!B38)</f>
        <v>42000000</v>
      </c>
    </row>
    <row r="39" spans="2:5">
      <c r="B39" s="77" t="s">
        <v>216</v>
      </c>
      <c r="C39" s="87">
        <f>SUMIFS('CALENDARIO NACIONAL'!$C$5:$C$31,'CALENDARIO NACIONAL'!$B$5:$B$31,'PLAN DE INVERSIÓN'!B39)+SUMIFS('CALENDARIO INTERNACIONAL'!$C$5:$C$31,'CALENDARIO INTERNACIONAL'!$B$5:$B$31,'PLAN DE INVERSIÓN'!B39)+SUMIFS('DESARROLLO DEPORTIVO'!$C$5:$C$31,'DESARROLLO DEPORTIVO'!$B$5:$B$31,'PLAN DE INVERSIÓN'!B39)+SUMIFS(CAPACITACIÓN!$C$5:$C$29,CAPACITACIÓN!$B$5:$B$29,'PLAN DE INVERSIÓN'!B39)</f>
        <v>69000000</v>
      </c>
      <c r="D39" s="43">
        <f t="shared" si="0"/>
        <v>0.12105263157894737</v>
      </c>
      <c r="E39" s="41">
        <f>+SUMIFS('CALENDARIO NACIONAL'!$C$5:$C$31,'CALENDARIO NACIONAL'!$B$5:$B$31,'PLAN DE INVERSIÓN'!B39)+SUMIFS('CALENDARIO INTERNACIONAL'!$C$5:C$31,'CALENDARIO INTERNACIONAL'!$B$5:$B$31,'PLAN DE INVERSIÓN'!B39)+SUMIFS('DESARROLLO DEPORTIVO'!$C$5:$C$31,'DESARROLLO DEPORTIVO'!B$5:B$31,'PLAN DE INVERSIÓN'!B39)+SUMIFS(CAPACITACIÓN!$C$5:$C$31,CAPACITACIÓN!$B$5:$B$31,'PLAN DE INVERSIÓN'!B39)</f>
        <v>69000000</v>
      </c>
    </row>
    <row r="40" spans="2:5">
      <c r="B40" s="77" t="s">
        <v>234</v>
      </c>
      <c r="C40" s="87">
        <f>SUMIFS('CALENDARIO NACIONAL'!$C$5:$C$31,'CALENDARIO NACIONAL'!$B$5:$B$31,'PLAN DE INVERSIÓN'!B40)+SUMIFS('CALENDARIO INTERNACIONAL'!$C$5:$C$31,'CALENDARIO INTERNACIONAL'!$B$5:$B$31,'PLAN DE INVERSIÓN'!B40)+SUMIFS('DESARROLLO DEPORTIVO'!$C$5:$C$31,'DESARROLLO DEPORTIVO'!$B$5:$B$31,'PLAN DE INVERSIÓN'!B40)+SUMIFS(CAPACITACIÓN!$C$5:$C$29,CAPACITACIÓN!$B$5:$B$29,'PLAN DE INVERSIÓN'!B40)</f>
        <v>0</v>
      </c>
      <c r="D40" s="43">
        <f t="shared" si="0"/>
        <v>0</v>
      </c>
      <c r="E40" s="41">
        <f>+SUMIFS('CALENDARIO NACIONAL'!$C$5:$C$31,'CALENDARIO NACIONAL'!$B$5:$B$31,'PLAN DE INVERSIÓN'!B40)+SUMIFS('CALENDARIO INTERNACIONAL'!$C$5:C$31,'CALENDARIO INTERNACIONAL'!$B$5:$B$31,'PLAN DE INVERSIÓN'!B40)+SUMIFS('DESARROLLO DEPORTIVO'!$C$5:$C$31,'DESARROLLO DEPORTIVO'!B$5:B$31,'PLAN DE INVERSIÓN'!B40)+SUMIFS(CAPACITACIÓN!$C$5:$C$31,CAPACITACIÓN!$B$5:$B$31,'PLAN DE INVERSIÓN'!B40)</f>
        <v>0</v>
      </c>
    </row>
    <row r="41" spans="2:5">
      <c r="B41" s="77" t="s">
        <v>218</v>
      </c>
      <c r="C41" s="87">
        <f>SUMIFS('CALENDARIO NACIONAL'!$C$5:$C$31,'CALENDARIO NACIONAL'!$B$5:$B$31,'PLAN DE INVERSIÓN'!B41)+SUMIFS('CALENDARIO INTERNACIONAL'!$C$5:$C$31,'CALENDARIO INTERNACIONAL'!$B$5:$B$31,'PLAN DE INVERSIÓN'!B41)+SUMIFS('DESARROLLO DEPORTIVO'!$C$5:$C$31,'DESARROLLO DEPORTIVO'!$B$5:$B$31,'PLAN DE INVERSIÓN'!B41)+SUMIFS(CAPACITACIÓN!$C$5:$C$29,CAPACITACIÓN!$B$5:$B$29,'PLAN DE INVERSIÓN'!B41)</f>
        <v>0</v>
      </c>
      <c r="D41" s="43">
        <f t="shared" si="0"/>
        <v>0</v>
      </c>
      <c r="E41" s="41">
        <f>+SUMIFS('CALENDARIO NACIONAL'!$C$5:$C$31,'CALENDARIO NACIONAL'!$B$5:$B$31,'PLAN DE INVERSIÓN'!B41)+SUMIFS('CALENDARIO INTERNACIONAL'!$C$5:C$31,'CALENDARIO INTERNACIONAL'!$B$5:$B$31,'PLAN DE INVERSIÓN'!B41)+SUMIFS('DESARROLLO DEPORTIVO'!$C$5:$C$31,'DESARROLLO DEPORTIVO'!B$5:B$31,'PLAN DE INVERSIÓN'!B41)+SUMIFS(CAPACITACIÓN!$C$5:$C$31,CAPACITACIÓN!$B$5:$B$31,'PLAN DE INVERSIÓN'!B41)</f>
        <v>0</v>
      </c>
    </row>
    <row r="42" spans="2:5">
      <c r="B42" s="77" t="s">
        <v>219</v>
      </c>
      <c r="C42" s="87">
        <f>SUMIFS('CALENDARIO NACIONAL'!$C$5:$C$31,'CALENDARIO NACIONAL'!$B$5:$B$31,'PLAN DE INVERSIÓN'!B42)+SUMIFS('CALENDARIO INTERNACIONAL'!$C$5:$C$31,'CALENDARIO INTERNACIONAL'!$B$5:$B$31,'PLAN DE INVERSIÓN'!B42)+SUMIFS('DESARROLLO DEPORTIVO'!$C$5:$C$31,'DESARROLLO DEPORTIVO'!$B$5:$B$31,'PLAN DE INVERSIÓN'!B42)+SUMIFS(CAPACITACIÓN!$C$5:$C$29,CAPACITACIÓN!$B$5:$B$29,'PLAN DE INVERSIÓN'!B42)</f>
        <v>0</v>
      </c>
      <c r="D42" s="43">
        <f t="shared" si="0"/>
        <v>0</v>
      </c>
      <c r="E42" s="41">
        <f>+SUMIFS('CALENDARIO NACIONAL'!$C$5:$C$31,'CALENDARIO NACIONAL'!$B$5:$B$31,'PLAN DE INVERSIÓN'!B42)+SUMIFS('CALENDARIO INTERNACIONAL'!$C$5:C$31,'CALENDARIO INTERNACIONAL'!$B$5:$B$31,'PLAN DE INVERSIÓN'!B42)+SUMIFS('DESARROLLO DEPORTIVO'!$C$5:$C$31,'DESARROLLO DEPORTIVO'!B$5:B$31,'PLAN DE INVERSIÓN'!B42)+SUMIFS(CAPACITACIÓN!$C$5:$C$31,CAPACITACIÓN!$B$5:$B$31,'PLAN DE INVERSIÓN'!B42)</f>
        <v>0</v>
      </c>
    </row>
    <row r="43" spans="2:5">
      <c r="B43" s="77" t="s">
        <v>220</v>
      </c>
      <c r="C43" s="87">
        <f>SUMIFS('CALENDARIO NACIONAL'!$C$5:$C$31,'CALENDARIO NACIONAL'!$B$5:$B$31,'PLAN DE INVERSIÓN'!B43)+SUMIFS('CALENDARIO INTERNACIONAL'!$C$5:$C$31,'CALENDARIO INTERNACIONAL'!$B$5:$B$31,'PLAN DE INVERSIÓN'!B43)+SUMIFS('DESARROLLO DEPORTIVO'!$C$5:$C$31,'DESARROLLO DEPORTIVO'!$B$5:$B$31,'PLAN DE INVERSIÓN'!B43)+SUMIFS(CAPACITACIÓN!$C$5:$C$29,CAPACITACIÓN!$B$5:$B$29,'PLAN DE INVERSIÓN'!B43)</f>
        <v>0</v>
      </c>
      <c r="D43" s="43">
        <f t="shared" si="0"/>
        <v>0</v>
      </c>
      <c r="E43" s="41">
        <f>+SUMIFS('CALENDARIO NACIONAL'!$C$5:$C$31,'CALENDARIO NACIONAL'!$B$5:$B$31,'PLAN DE INVERSIÓN'!B43)+SUMIFS('CALENDARIO INTERNACIONAL'!$C$5:C$31,'CALENDARIO INTERNACIONAL'!$B$5:$B$31,'PLAN DE INVERSIÓN'!B43)+SUMIFS('DESARROLLO DEPORTIVO'!$C$5:$C$31,'DESARROLLO DEPORTIVO'!B$5:B$31,'PLAN DE INVERSIÓN'!B43)+SUMIFS(CAPACITACIÓN!$C$5:$C$31,CAPACITACIÓN!$B$5:$B$31,'PLAN DE INVERSIÓN'!B43)</f>
        <v>0</v>
      </c>
    </row>
    <row r="44" spans="2:5">
      <c r="B44" s="77" t="s">
        <v>221</v>
      </c>
      <c r="C44" s="87">
        <f>SUMIFS('CALENDARIO NACIONAL'!$C$5:$C$31,'CALENDARIO NACIONAL'!$B$5:$B$31,'PLAN DE INVERSIÓN'!B44)+SUMIFS('CALENDARIO INTERNACIONAL'!$C$5:$C$31,'CALENDARIO INTERNACIONAL'!$B$5:$B$31,'PLAN DE INVERSIÓN'!B44)+SUMIFS('DESARROLLO DEPORTIVO'!$C$5:$C$31,'DESARROLLO DEPORTIVO'!$B$5:$B$31,'PLAN DE INVERSIÓN'!B44)+SUMIFS(CAPACITACIÓN!$C$5:$C$29,CAPACITACIÓN!$B$5:$B$29,'PLAN DE INVERSIÓN'!B44)</f>
        <v>0</v>
      </c>
      <c r="D44" s="43">
        <f t="shared" si="0"/>
        <v>0</v>
      </c>
      <c r="E44" s="41">
        <f>+SUMIFS('CALENDARIO NACIONAL'!$C$5:$C$31,'CALENDARIO NACIONAL'!$B$5:$B$31,'PLAN DE INVERSIÓN'!B44)+SUMIFS('CALENDARIO INTERNACIONAL'!$C$5:C$31,'CALENDARIO INTERNACIONAL'!$B$5:$B$31,'PLAN DE INVERSIÓN'!B44)+SUMIFS('DESARROLLO DEPORTIVO'!$C$5:$C$31,'DESARROLLO DEPORTIVO'!B$5:B$31,'PLAN DE INVERSIÓN'!B44)+SUMIFS(CAPACITACIÓN!$C$5:$C$31,CAPACITACIÓN!$B$5:$B$31,'PLAN DE INVERSIÓN'!B44)</f>
        <v>0</v>
      </c>
    </row>
    <row r="45" spans="2:5" ht="15" thickBot="1">
      <c r="B45" s="88" t="s">
        <v>222</v>
      </c>
      <c r="C45" s="87">
        <f>SUMIFS('CALENDARIO NACIONAL'!$C$5:$C$31,'CALENDARIO NACIONAL'!$B$5:$B$31,'PLAN DE INVERSIÓN'!B45)+SUMIFS('CALENDARIO INTERNACIONAL'!$C$5:$C$32,'CALENDARIO INTERNACIONAL'!$B$5:$B$32,'PLAN DE INVERSIÓN'!B45)+SUMIFS('DESARROLLO DEPORTIVO'!$C$5:$C$32,'DESARROLLO DEPORTIVO'!$B$5:$B$32,'PLAN DE INVERSIÓN'!B45)+SUMIFS(CAPACITACIÓN!$C$5:$C$29,CAPACITACIÓN!$B$5:$B$29,'PLAN DE INVERSIÓN'!B45)</f>
        <v>0</v>
      </c>
      <c r="D45" s="44">
        <f t="shared" si="0"/>
        <v>0</v>
      </c>
      <c r="E45" s="41">
        <f>+SUMIFS('CALENDARIO NACIONAL'!$C$5:$C$31,'CALENDARIO NACIONAL'!$B$5:$B$31,'PLAN DE INVERSIÓN'!B45)+SUMIFS('CALENDARIO INTERNACIONAL'!$C$5:C$31,'CALENDARIO INTERNACIONAL'!$B$5:$B$31,'PLAN DE INVERSIÓN'!B45)+SUMIFS('DESARROLLO DEPORTIVO'!$C$5:$C$31,'DESARROLLO DEPORTIVO'!B$5:B$31,'PLAN DE INVERSIÓN'!B45)+SUMIFS(CAPACITACIÓN!$C$5:$C$31,CAPACITACIÓN!$B$5:$B$31,'PLAN DE INVERSIÓN'!B45)</f>
        <v>0</v>
      </c>
    </row>
    <row r="46" spans="2:5" ht="15.6" thickTop="1" thickBot="1">
      <c r="B46" s="89" t="s">
        <v>239</v>
      </c>
      <c r="C46" s="90">
        <f>SUM(C17:C45)</f>
        <v>570000000</v>
      </c>
      <c r="D46" s="56">
        <f t="shared" si="0"/>
        <v>1</v>
      </c>
      <c r="E46" s="35">
        <f>SUM(E17:E45)</f>
        <v>570000000</v>
      </c>
    </row>
    <row r="47" spans="2:5"/>
    <row r="48" spans="2:5"/>
  </sheetData>
  <sheetProtection algorithmName="SHA-512" hashValue="NS+Vs1LHBUMZ9rCeMW5mP5b9EPi2Gr96WUIxh6TRSX5Xhs2b9/mbUkfKM6fspayGeOxaX4mujGdgsMLWsu2KwA==" saltValue="h2QS0bg6WOx9t4UNhDdiTg==" spinCount="100000" sheet="1" formatColumns="0"/>
  <mergeCells count="2">
    <mergeCell ref="B3:D4"/>
    <mergeCell ref="B1:C1"/>
  </mergeCells>
  <pageMargins left="0.7" right="0.7" top="1.09375" bottom="0.75" header="0.3" footer="0.3"/>
  <pageSetup paperSize="122" scale="74" orientation="portrait"/>
  <headerFooter alignWithMargins="0">
    <oddHeader>&amp;L
&amp;G&amp;C&amp;10PROCESO
ALTOS LOGROS
FORMATO
ESTIMACIÓN DEL VALOR&amp;R&amp;10CÓDIGO
XX-XXXX-XX</oddHeader>
  </headerFooter>
  <drawing r:id="rId1"/>
  <legacyDrawingHF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4d0ba40-5a2f-446f-95f1-cc1ab7793cf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DC2EB864D60BB43B5B7A57098D63D68" ma:contentTypeVersion="16" ma:contentTypeDescription="Crear nuevo documento." ma:contentTypeScope="" ma:versionID="31b31685dd878f3510f88765e24abb4e">
  <xsd:schema xmlns:xsd="http://www.w3.org/2001/XMLSchema" xmlns:xs="http://www.w3.org/2001/XMLSchema" xmlns:p="http://schemas.microsoft.com/office/2006/metadata/properties" xmlns:ns3="c4d0ba40-5a2f-446f-95f1-cc1ab7793cfd" xmlns:ns4="1db4896d-987b-48a3-acc5-336d3f79e9db" targetNamespace="http://schemas.microsoft.com/office/2006/metadata/properties" ma:root="true" ma:fieldsID="7165a2ddb53a5b3ca5a10cb2b32cda56" ns3:_="" ns4:_="">
    <xsd:import namespace="c4d0ba40-5a2f-446f-95f1-cc1ab7793cfd"/>
    <xsd:import namespace="1db4896d-987b-48a3-acc5-336d3f79e9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_activity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d0ba40-5a2f-446f-95f1-cc1ab7793c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b4896d-987b-48a3-acc5-336d3f79e9d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A76890-BABC-43FB-9D87-2835ED65C7A5}">
  <ds:schemaRefs>
    <ds:schemaRef ds:uri="http://purl.org/dc/dcmitype/"/>
    <ds:schemaRef ds:uri="http://purl.org/dc/terms/"/>
    <ds:schemaRef ds:uri="http://schemas.microsoft.com/office/2006/documentManagement/types"/>
    <ds:schemaRef ds:uri="1db4896d-987b-48a3-acc5-336d3f79e9db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c4d0ba40-5a2f-446f-95f1-cc1ab7793cfd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DCEAEF4-6124-400C-9B35-13C672EC4B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d0ba40-5a2f-446f-95f1-cc1ab7793cfd"/>
    <ds:schemaRef ds:uri="1db4896d-987b-48a3-acc5-336d3f79e9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2778F96-BD3F-4528-A55F-ADF597A6FA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Tablas</vt:lpstr>
      <vt:lpstr>INSTRUCTIVO</vt:lpstr>
      <vt:lpstr>EVENTOS</vt:lpstr>
      <vt:lpstr>EVENTOS PARTICIPACION</vt:lpstr>
      <vt:lpstr>CALENDARIO NACIONAL</vt:lpstr>
      <vt:lpstr>CALENDARIO INTERNACIONAL</vt:lpstr>
      <vt:lpstr>DESARROLLO DEPORTIVO</vt:lpstr>
      <vt:lpstr>CAPACITACIÓN</vt:lpstr>
      <vt:lpstr>DEPORTE FEMENINO</vt:lpstr>
      <vt:lpstr>PLAN DE INVERSIÓN</vt:lpstr>
      <vt:lpstr>'CALENDARIO INTERNACIONAL'!Área_de_impresión</vt:lpstr>
      <vt:lpstr>'CALENDARIO NACIONAL'!Área_de_impresión</vt:lpstr>
      <vt:lpstr>CAPACITACIÓN!Área_de_impresión</vt:lpstr>
      <vt:lpstr>'DEPORTE FEMENINO'!Área_de_impresión</vt:lpstr>
      <vt:lpstr>'DESARROLLO DEPORTIVO'!Área_de_impresión</vt:lpstr>
      <vt:lpstr>'PLAN DE INVERSIÓN'!Área_de_impresión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 Mondragon Pardo</dc:creator>
  <cp:keywords/>
  <dc:description/>
  <cp:lastModifiedBy>Angela Robles</cp:lastModifiedBy>
  <cp:revision/>
  <dcterms:created xsi:type="dcterms:W3CDTF">2021-03-18T17:08:40Z</dcterms:created>
  <dcterms:modified xsi:type="dcterms:W3CDTF">2026-01-26T19:03:05Z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0x0101006DC2EB864D60BB43B5B7A57098D63D68</vt:lpwstr>
  </property>
</Properties>
</file>