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11"/>
  <workbookPr/>
  <mc:AlternateContent xmlns:mc="http://schemas.openxmlformats.org/markup-compatibility/2006">
    <mc:Choice Requires="x15">
      <x15ac:absPath xmlns:x15ac="http://schemas.microsoft.com/office/spreadsheetml/2010/11/ac" url="D:\DISCO D\SENA\2026\ENERO\PVD\"/>
    </mc:Choice>
  </mc:AlternateContent>
  <xr:revisionPtr revIDLastSave="1" documentId="13_ncr:1_{A72B0F7B-98E7-4F8C-9BC0-4C1D5BC5C35D}" xr6:coauthVersionLast="47" xr6:coauthVersionMax="47" xr10:uidLastSave="{3FF08CEC-D64A-469D-BB4C-0DE39E15D198}"/>
  <bookViews>
    <workbookView xWindow="-120" yWindow="-120" windowWidth="20730" windowHeight="110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'!$B$8:$P$27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6" l="1"/>
  <c r="L26" i="16"/>
  <c r="L24" i="16"/>
  <c r="L23" i="16"/>
  <c r="L17" i="16"/>
  <c r="L18" i="16"/>
  <c r="L19" i="16"/>
  <c r="L20" i="16"/>
  <c r="L21" i="16"/>
  <c r="L22" i="16"/>
  <c r="L25" i="16"/>
  <c r="L16" i="16"/>
  <c r="L27" i="16" l="1"/>
  <c r="E10" i="16" l="1"/>
  <c r="E12" i="16" s="1"/>
  <c r="E11" i="16" l="1"/>
</calcChain>
</file>

<file path=xl/sharedStrings.xml><?xml version="1.0" encoding="utf-8"?>
<sst xmlns="http://schemas.openxmlformats.org/spreadsheetml/2006/main" count="167" uniqueCount="109">
  <si>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</si>
  <si>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</si>
  <si>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</si>
  <si>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</si>
  <si>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 xml:space="preserve">PRIMERA OFERTA -   </t>
  </si>
  <si>
    <t>PERIODO : AÑO 2025</t>
  </si>
  <si>
    <t>TOPE GLOBAL PROGRAMADO: 13</t>
  </si>
  <si>
    <t>ELABORADO POR:  COORDINADOR ACADÉMICO DE PROGRAMAS ESPECIALES</t>
  </si>
  <si>
    <t>SALDO</t>
  </si>
  <si>
    <t>Nombre:</t>
  </si>
  <si>
    <t>ELABORADO POR:  JORGE DANIEL ZIPA RODRÍGUEZ</t>
  </si>
  <si>
    <t xml:space="preserve">% UTILIZADO: 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</si>
  <si>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</si>
  <si>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</si>
  <si>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</si>
  <si>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</si>
  <si>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</si>
  <si>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</si>
  <si>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</si>
  <si>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</si>
  <si>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</si>
  <si>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</si>
  <si>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</si>
  <si>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</si>
  <si>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</si>
  <si>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</si>
  <si>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Requisitos del Diseño Curricular</t>
  </si>
  <si>
    <t>MESES</t>
  </si>
  <si>
    <t>DIAS</t>
  </si>
  <si>
    <t>PROFESIONALES</t>
  </si>
  <si>
    <t>TECNICOS Y/O TECNOLOGOS</t>
  </si>
  <si>
    <t>Requisitos academicos</t>
  </si>
  <si>
    <t>Experiencia laboral y/o especialización</t>
  </si>
  <si>
    <t>Regional Meta- Centro de Industria y Servicios del Meta</t>
  </si>
  <si>
    <t>COMPLEMENTARIA</t>
  </si>
  <si>
    <t>ELABORACIÓN PRODUCTOS QUÍMICOS PARA PROCEDIMIENTOS DE LIMPIEZA Y DESINFECCIÓN</t>
  </si>
  <si>
    <t>PRESTACION DE SERVICIOS</t>
  </si>
  <si>
    <r>
      <rPr>
        <b/>
        <sz val="8"/>
        <color theme="1"/>
        <rFont val="Arial"/>
        <family val="2"/>
      </rPr>
      <t>Requisitos Académicos:</t>
    </r>
    <r>
      <rPr>
        <sz val="8"/>
        <color theme="1"/>
        <rFont val="Arial"/>
        <family val="2"/>
      </rPr>
      <t xml:space="preserve">
Profesional en Química, con experiencia en formación proyectos. 
</t>
    </r>
    <r>
      <rPr>
        <b/>
        <sz val="8"/>
        <color theme="1"/>
        <rFont val="Arial"/>
        <family val="2"/>
      </rPr>
      <t>Experiencia laboral y/o especialización:</t>
    </r>
    <r>
      <rPr>
        <sz val="8"/>
        <color theme="1"/>
        <rFont val="Arial"/>
        <family val="2"/>
      </rPr>
      <t xml:space="preserve">
Doce (12) meses de experiencia en la elaboración de productos y elementos
para los procedimientos de limpieza y
desinfección.
Competencias:
-Formular, ejecutar y evaluar
proyectos. 
-Trabajar en equipo, con
alta sensibilidad social y respeto a la
pluriétnica colombiana.
-Establecer procesos comunicativos
asertivos.
 -Manejar herramientas
informáticas asociadas al área objeto
de la formación.</t>
    </r>
  </si>
  <si>
    <t>OK</t>
  </si>
  <si>
    <t>INFORMÁTICA: MICROSOFT WORD, EXCEL E INTERNET</t>
  </si>
  <si>
    <r>
      <rPr>
        <b/>
        <sz val="8"/>
        <color theme="1"/>
        <rFont val="Arial"/>
        <family val="2"/>
      </rPr>
      <t xml:space="preserve">Requisitos Académicos: </t>
    </r>
    <r>
      <rPr>
        <sz val="8"/>
        <color theme="1"/>
        <rFont val="Arial"/>
        <family val="2"/>
      </rPr>
      <t xml:space="preserve">
Ingeniero, Tecnólogo en Sistemas, amplia experiencia en manejo de bases de datos. 
</t>
    </r>
    <r>
      <rPr>
        <b/>
        <sz val="8"/>
        <color theme="1"/>
        <rFont val="Arial"/>
        <family val="2"/>
      </rPr>
      <t>Experiencia laboral y/o especialización:</t>
    </r>
    <r>
      <rPr>
        <sz val="8"/>
        <color theme="1"/>
        <rFont val="Arial"/>
        <family val="2"/>
      </rPr>
      <t xml:space="preserve"> 
Doce (12) meses de experiencia. Seis (6) experiencia relacionada y (6) experiencia docente. 
Competencias: -Formular, ejecutar y evaluar proyectos.
 -Trabajar en equipo, con alta sensibilidad social y respeto a la pluriétnica colombiana.
 -Establecer procesos comunicativos asertivos.
 -Manejar herramientas informáticas asociadas al área objeto de la formación.</t>
    </r>
  </si>
  <si>
    <t>CONSTRUCCIÓN BÁSICA</t>
  </si>
  <si>
    <r>
      <rPr>
        <b/>
        <sz val="8"/>
        <color theme="1"/>
        <rFont val="Arial"/>
        <family val="2"/>
      </rPr>
      <t xml:space="preserve">Requisitos académicos: </t>
    </r>
    <r>
      <rPr>
        <sz val="8"/>
        <color theme="1"/>
        <rFont val="Arial"/>
        <family val="2"/>
      </rPr>
      <t xml:space="preserve">
Arquitecto, Ingeniero civil, Tecnólogo delineante de desarrollo gráfico, tecnólogo en construcción. 
</t>
    </r>
    <r>
      <rPr>
        <b/>
        <sz val="8"/>
        <color theme="1"/>
        <rFont val="Arial"/>
        <family val="2"/>
      </rPr>
      <t>Experiencia laboral:</t>
    </r>
    <r>
      <rPr>
        <sz val="8"/>
        <color theme="1"/>
        <rFont val="Arial"/>
        <family val="2"/>
      </rPr>
      <t xml:space="preserve">
Experiencia laboral mínima 24 meses en el área de su profesión.</t>
    </r>
  </si>
  <si>
    <t>MANTENIMIENTO DE DISPOSITIVOS MÓVILES PARA SOPORTE TÉCNICO NIVEL UNO</t>
  </si>
  <si>
    <r>
      <rPr>
        <b/>
        <sz val="8"/>
        <color theme="1"/>
        <rFont val="Arial"/>
        <family val="2"/>
      </rPr>
      <t xml:space="preserve">Requisitos Académicos: </t>
    </r>
    <r>
      <rPr>
        <sz val="8"/>
        <color theme="1"/>
        <rFont val="Arial"/>
        <family val="2"/>
      </rPr>
      <t xml:space="preserve">
Tecnólogos, Licenciados y/o Ingenieros En: Electrónica, Telecomunicaciones O Afines Con Conocimientos En Reparación De Dispositivos Celulares.
</t>
    </r>
    <r>
      <rPr>
        <b/>
        <sz val="8"/>
        <color theme="1"/>
        <rFont val="Arial"/>
        <family val="2"/>
      </rPr>
      <t>Experiencia laboral y/o especialización:</t>
    </r>
    <r>
      <rPr>
        <sz val="8"/>
        <color theme="1"/>
        <rFont val="Arial"/>
        <family val="2"/>
      </rPr>
      <t xml:space="preserve">
veinticuatro (24) meses relacionada al campo objeto del curso, y doce (12) meses en docencia.
Competencias:
-Formular, ejecutar y evaluar proyectos. 
-Trabajar en equipo, con alta sensibilidad social y respeto a la
plurietnia colombiana.
-Establecer procesos comunicativos asertivos.
 -Manejar herramientas informáticas asociadas al área objeto
de la formación.</t>
    </r>
  </si>
  <si>
    <t xml:space="preserve">ATENCION Y SERVICIO AL CLIENTE
</t>
  </si>
  <si>
    <r>
      <rPr>
        <b/>
        <sz val="8"/>
        <color theme="1"/>
        <rFont val="Arial"/>
        <family val="2"/>
      </rPr>
      <t>Requisitos Académicos:</t>
    </r>
    <r>
      <rPr>
        <sz val="8"/>
        <color theme="1"/>
        <rFont val="Arial"/>
        <family val="2"/>
      </rPr>
      <t xml:space="preserve">
Profesional universitario relacionado a la gestión de proyectos, tales como: economistas, administradores de empresas y ciencias afines. Tecnología en administración agropecuaria, especialistas en proyectos o profesiones afines. 
</t>
    </r>
    <r>
      <rPr>
        <b/>
        <sz val="8"/>
        <color theme="1"/>
        <rFont val="Arial"/>
        <family val="2"/>
      </rPr>
      <t xml:space="preserve">Experiencia laboral y/o especialización: </t>
    </r>
    <r>
      <rPr>
        <sz val="8"/>
        <color theme="1"/>
        <rFont val="Arial"/>
        <family val="2"/>
      </rPr>
      <t xml:space="preserve">
Doce (12) meses de experiencia, seis (6) meses de experiencia en emprendimiento y en proyectos de desarrollo tecnológico y seis (6) meses de docencia.
Competencias: 
-Formular, ejecutar y evaluar proyectos
. -Trabajar en equipo, con alta sensibilidad social y respeto a la pluriétnica colombiana.
 -Establecer procesos comunicativos asertivos
. -Manejar herramientas informáticas asociadas al área objeto de la formación.</t>
    </r>
  </si>
  <si>
    <t>DESARROLLO DE PROYECTOS DECORATIVOS Y UTILITARIOS CON MATERIALES RECICLABLES- ELABORACION DE ADORNOS NAVIDEÑOS</t>
  </si>
  <si>
    <r>
      <rPr>
        <b/>
        <sz val="8"/>
        <color theme="1"/>
        <rFont val="Arial"/>
        <family val="2"/>
      </rPr>
      <t xml:space="preserve">Requisitos académicos: </t>
    </r>
    <r>
      <rPr>
        <sz val="8"/>
        <color theme="1"/>
        <rFont val="Arial"/>
        <family val="2"/>
      </rPr>
      <t xml:space="preserve">
Título de técnico laboral en disciplina académica del núcleo básico de conocimiento en: ingeniería industrial y afines, o diseño. Alternativa 1: título de técnico profesional en disciplina académica del núcleo básico de conocimiento en: ingeniería industrial y afines, o diseño. alternativa 2: título de tecnólogo en disciplina académica del núcleo básico de conocimiento en: ingeniería industrial y afines, o diseño. Alternativa 3: título profesional en disciplina académica del núcleo básico de conocimiento en: ingeniería industrial y afines; o diseño.
</t>
    </r>
    <r>
      <rPr>
        <b/>
        <sz val="8"/>
        <color theme="1"/>
        <rFont val="Arial"/>
        <family val="2"/>
      </rPr>
      <t>Experiencia laboral y/o especialización:</t>
    </r>
    <r>
      <rPr>
        <sz val="8"/>
        <color theme="1"/>
        <rFont val="Arial"/>
        <family val="2"/>
      </rPr>
      <t xml:space="preserve">
Treinta y seis (36) meses de experiencia: de los cuales veintiocho (28) meses estarán relacionados con el ejercicio de la profesión u oficio objeto de la formación profesional y ocho (8) meses en labores de docencia. Alternativa 1: treinta y seis (36) meses de experiencia: de los cuales veintiocho (28) meses estarán relacionados con el ejercicio de la profesión u oficio objeto de la formación profesional y ocho (8) meses en labores de docencia. Alternativa 2: treinta y seis (36) meses de experiencia: de los cuales veintiocho (28) meses estarán relacionados con el ejercicio de la profesión u oficio objeto de la formación profesional y ocho (8) meses en labores de docencia. Alternativa 3: veinticuatro (24) meses de experiencia: de los cuales dieciocho (18) meses estarán relacionados con el ejercicio de la profesión u oficio.</t>
    </r>
  </si>
  <si>
    <t>COCINA BÁSICA NIVEL 1</t>
  </si>
  <si>
    <r>
      <rPr>
        <b/>
        <sz val="8"/>
        <color theme="1"/>
        <rFont val="Arial"/>
        <family val="2"/>
      </rPr>
      <t xml:space="preserve">Requisitos Académicos: </t>
    </r>
    <r>
      <rPr>
        <sz val="8"/>
        <color theme="1"/>
        <rFont val="Arial"/>
        <family val="2"/>
      </rPr>
      <t xml:space="preserve">
Técnico profesional en cocina, Tecnólogo en cocina, tecnólogo en gastronomía, profesional en cocina. 
</t>
    </r>
    <r>
      <rPr>
        <b/>
        <sz val="8"/>
        <color theme="1"/>
        <rFont val="Arial"/>
        <family val="2"/>
      </rPr>
      <t xml:space="preserve">Experiencia laboral y/o especialización: </t>
    </r>
    <r>
      <rPr>
        <sz val="8"/>
        <color theme="1"/>
        <rFont val="Arial"/>
        <family val="2"/>
      </rPr>
      <t xml:space="preserve">
Treinta y seis (36) meses de experiencia: veinticuatro (24) meses relacionada al campo objeto del curso, y doce (12) meses en docencia en el área. 
Competencias:
 -Formular, ejecutar y evaluar proyectos.
 -Trabajar en equipo, con alta sensibilidad social y respeto a la plurietnia colombiana.
 -Establecer procesos comunicativos asertivos.
 -Manejar herramientas informáticas asociadas al área objeto de la formación.</t>
    </r>
  </si>
  <si>
    <t>COMPETENCIAS CIUDADANAS EN LA SEGURIDAD VIAL.</t>
  </si>
  <si>
    <r>
      <rPr>
        <b/>
        <sz val="8"/>
        <color theme="1"/>
        <rFont val="Arial"/>
        <family val="2"/>
      </rPr>
      <t>Requisitos Académicos:</t>
    </r>
    <r>
      <rPr>
        <sz val="8"/>
        <color theme="1"/>
        <rFont val="Arial"/>
        <family val="2"/>
      </rPr>
      <t xml:space="preserve">
Opción 1: técnico/tecnólogo/ profesional áreas afines con el sector transporte con formación en seguridad vial experiencia certificada en seguridad vial.
</t>
    </r>
    <r>
      <rPr>
        <b/>
        <sz val="8"/>
        <color theme="1"/>
        <rFont val="Arial"/>
        <family val="2"/>
      </rPr>
      <t>Experiencia laboral y/o especialización</t>
    </r>
    <r>
      <rPr>
        <sz val="8"/>
        <color theme="1"/>
        <rFont val="Arial"/>
        <family val="2"/>
      </rPr>
      <t xml:space="preserve">
Seis meses como docente orientando procesos de formación en los temas relacionados con seguridad vial, salud ocupacional. Opcional experiencia en técnicas de conducción.</t>
    </r>
  </si>
  <si>
    <t>CONTROL DE ACTIVIDADES PARA OPERADORES DE MAQUINARIA PESADA</t>
  </si>
  <si>
    <r>
      <rPr>
        <b/>
        <sz val="8"/>
        <color theme="1"/>
        <rFont val="Arial"/>
        <family val="2"/>
      </rPr>
      <t>Requisitos Académicos</t>
    </r>
    <r>
      <rPr>
        <sz val="8"/>
        <color theme="1"/>
        <rFont val="Arial"/>
        <family val="2"/>
      </rPr>
      <t xml:space="preserve">
Formación profesional en ingeniería civil, tecnólogo en obras civiles, tecnólogo en construcción, tecnólogo o técnico en mecánica, tecnólogo o técnico en operación de maquinaria pesada. formación en pedagogía y en técnicas didácticas para el proceso e.a.e. y la
</t>
    </r>
    <r>
      <rPr>
        <b/>
        <sz val="8"/>
        <color theme="1"/>
        <rFont val="Arial"/>
        <family val="2"/>
      </rPr>
      <t>Experiencia laboral y/o especialización</t>
    </r>
    <r>
      <rPr>
        <sz val="8"/>
        <color theme="1"/>
        <rFont val="Arial"/>
        <family val="2"/>
      </rPr>
      <t xml:space="preserve">
Mínimo 5 años de experiencia en la operación de maquinaria pesada y 6 meses de experiencia docente.</t>
    </r>
  </si>
  <si>
    <t>ELABORACIÓN DE PATRONES BASICOS DE BLUSA, FALDA Y PANTALÓN</t>
  </si>
  <si>
    <r>
      <rPr>
        <b/>
        <sz val="8"/>
        <color theme="1"/>
        <rFont val="Arial"/>
        <family val="2"/>
      </rPr>
      <t xml:space="preserve">Requisitos Académicos: </t>
    </r>
    <r>
      <rPr>
        <sz val="8"/>
        <color theme="1"/>
        <rFont val="Arial"/>
        <family val="2"/>
      </rPr>
      <t xml:space="preserve">
Técnico o tecnólogo en diseño de modas, Confeccionista. 
</t>
    </r>
    <r>
      <rPr>
        <b/>
        <sz val="8"/>
        <color theme="1"/>
        <rFont val="Arial"/>
        <family val="2"/>
      </rPr>
      <t xml:space="preserve">Experiencia laboral y/o especialización: </t>
    </r>
    <r>
      <rPr>
        <sz val="8"/>
        <color theme="1"/>
        <rFont val="Arial"/>
        <family val="2"/>
      </rPr>
      <t xml:space="preserve">
Dieciocho (18) meses de experiencia, así: doce (12) meses de experiencia relacionada al campo objeto del curso, y seis (6) meses en docencia en el área. 
Competencias: 
-Formular, ejecutar y evaluar proyectos.
 -Trabajar en equipo, con alta sensibilidad social y respeto a la pluriétnica colombiana.
 -Establecer procesos comunicativos asertivos.
 -Manejar herramientas informáticas asociadas al área objeto de la formación.</t>
    </r>
  </si>
  <si>
    <t>SOLDADURA DE PLATINA CON PROCESO SMAW EN FILETE</t>
  </si>
  <si>
    <r>
      <rPr>
        <b/>
        <sz val="8"/>
        <color theme="1"/>
        <rFont val="Arial"/>
        <family val="2"/>
      </rPr>
      <t xml:space="preserve">Requisitos académicos: </t>
    </r>
    <r>
      <rPr>
        <sz val="8"/>
        <color theme="1"/>
        <rFont val="Arial"/>
        <family val="2"/>
      </rPr>
      <t xml:space="preserve">
Título profesional en disciplina académica del núcleo básico de conocimiento en ingeniería mecánica y afines, o ingeniería de minas y metalurgia y afines alternativa 1. Título de tecnólogo o técnico profesional o técnico en disciplina académica del núcleo básico de conocimiento en ingeniería mecánica y afines, o ingeniería de minas y metalurgia y afines.
</t>
    </r>
    <r>
      <rPr>
        <b/>
        <sz val="8"/>
        <color theme="1"/>
        <rFont val="Arial"/>
        <family val="2"/>
      </rPr>
      <t xml:space="preserve">Experiencia laboral: </t>
    </r>
    <r>
      <rPr>
        <sz val="8"/>
        <color theme="1"/>
        <rFont val="Arial"/>
        <family val="2"/>
      </rPr>
      <t xml:space="preserve">
Veinticuatro (24) meses de experiencia de los cuales dieciocho (18) meses estarán relacionados con el ejercicio de la profesión u oficio objeto de la formación profesional y seis (6) meses en labores de docencia. alternativa 1treinta y seis (36) meses de experiencia de los cuales veinte y ocho (28) meses estarán relacionados con el ejercicio de la profesión u oficio objeto de la formación profesional y ocho (8) meses en labores de docencia"</t>
    </r>
  </si>
  <si>
    <t>TOTALES</t>
  </si>
  <si>
    <t>GENY ASTRID LEÓN CURREA</t>
  </si>
  <si>
    <t>Subdirectora (e) del Centro de Industria y Servicios del Meta</t>
  </si>
  <si>
    <t>Elaboró:  Jorge Daniel Zipa Rodriguez</t>
  </si>
  <si>
    <t>Reviso: Paola Andrea Gomez Duarte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</si>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</sst>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_);_(* \(#,##0\);_(* &quot;-&quot;??_);_(@_)"/>
    <numFmt numFmtId="167" formatCode="_-* #,##0_-;\-* #,##0_-;_-* &quot;-&quot;??_-;_-@_-"/>
    <numFmt numFmtId="168" formatCode="&quot;$&quot;\ #,##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4" fillId="0" borderId="0"/>
  </cellStyleXfs>
  <cellXfs count="127">
    <xf numFmtId="0" fontId="0" fillId="0" borderId="0" xfId="0"/>
    <xf numFmtId="0" fontId="4" fillId="0" borderId="1" xfId="3" applyFont="1" applyBorder="1" applyAlignment="1">
      <alignment horizontal="center" vertical="center"/>
    </xf>
    <xf numFmtId="166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6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6" fontId="3" fillId="0" borderId="5" xfId="4" applyNumberFormat="1" applyFont="1" applyFill="1" applyBorder="1" applyAlignment="1">
      <alignment horizontal="center" vertical="center" wrapText="1"/>
    </xf>
    <xf numFmtId="166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6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0" fontId="8" fillId="0" borderId="1" xfId="0" applyFont="1" applyBorder="1" applyAlignment="1">
      <alignment horizontal="center"/>
    </xf>
    <xf numFmtId="3" fontId="8" fillId="0" borderId="1" xfId="3" applyNumberFormat="1" applyFont="1" applyBorder="1" applyAlignment="1">
      <alignment horizontal="center" vertical="center" wrapText="1"/>
    </xf>
    <xf numFmtId="3" fontId="8" fillId="0" borderId="1" xfId="3" applyNumberFormat="1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5" fontId="6" fillId="0" borderId="1" xfId="1" applyFont="1" applyFill="1" applyBorder="1"/>
    <xf numFmtId="3" fontId="9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5" fontId="6" fillId="0" borderId="0" xfId="1" applyFont="1" applyFill="1" applyBorder="1"/>
    <xf numFmtId="3" fontId="6" fillId="0" borderId="0" xfId="0" applyNumberFormat="1" applyFont="1"/>
    <xf numFmtId="164" fontId="6" fillId="0" borderId="0" xfId="2" applyFont="1" applyFill="1" applyBorder="1"/>
    <xf numFmtId="0" fontId="11" fillId="0" borderId="0" xfId="0" applyFont="1"/>
    <xf numFmtId="165" fontId="6" fillId="0" borderId="0" xfId="1" applyFont="1"/>
    <xf numFmtId="165" fontId="6" fillId="0" borderId="0" xfId="0" applyNumberFormat="1" applyFont="1"/>
    <xf numFmtId="164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64" fontId="8" fillId="0" borderId="1" xfId="2" applyFont="1" applyFill="1" applyBorder="1" applyAlignment="1">
      <alignment horizontal="center" vertical="center"/>
    </xf>
    <xf numFmtId="3" fontId="25" fillId="0" borderId="1" xfId="3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0" fillId="0" borderId="1" xfId="0" applyBorder="1"/>
    <xf numFmtId="0" fontId="8" fillId="0" borderId="1" xfId="3" applyFont="1" applyBorder="1" applyAlignment="1">
      <alignment horizontal="center" wrapText="1"/>
    </xf>
    <xf numFmtId="3" fontId="8" fillId="0" borderId="2" xfId="3" applyNumberFormat="1" applyFont="1" applyBorder="1" applyAlignment="1">
      <alignment horizontal="center" vertical="center" wrapText="1"/>
    </xf>
    <xf numFmtId="0" fontId="8" fillId="0" borderId="2" xfId="3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67" fontId="25" fillId="0" borderId="1" xfId="3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vertical="top" wrapText="1"/>
    </xf>
    <xf numFmtId="1" fontId="6" fillId="0" borderId="0" xfId="0" applyNumberFormat="1" applyFont="1"/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Alignment="1">
      <alignment horizontal="center" wrapText="1"/>
    </xf>
    <xf numFmtId="0" fontId="6" fillId="0" borderId="0" xfId="0" applyFont="1" applyAlignment="1">
      <alignment horizontal="right"/>
    </xf>
    <xf numFmtId="0" fontId="11" fillId="0" borderId="10" xfId="0" applyFont="1" applyBorder="1" applyAlignment="1">
      <alignment vertical="top" wrapText="1"/>
    </xf>
    <xf numFmtId="14" fontId="4" fillId="0" borderId="1" xfId="3" applyNumberFormat="1" applyFont="1" applyBorder="1" applyAlignment="1">
      <alignment horizontal="center" vertical="center" wrapText="1"/>
    </xf>
    <xf numFmtId="167" fontId="6" fillId="0" borderId="0" xfId="1" applyNumberFormat="1" applyFont="1" applyFill="1" applyBorder="1"/>
    <xf numFmtId="167" fontId="6" fillId="0" borderId="0" xfId="0" applyNumberFormat="1" applyFont="1"/>
    <xf numFmtId="0" fontId="9" fillId="0" borderId="1" xfId="0" applyFont="1" applyBorder="1" applyAlignment="1">
      <alignment horizontal="center" vertical="center"/>
    </xf>
    <xf numFmtId="3" fontId="24" fillId="0" borderId="1" xfId="0" applyNumberFormat="1" applyFont="1" applyBorder="1" applyAlignment="1">
      <alignment horizontal="center" vertical="center"/>
    </xf>
    <xf numFmtId="168" fontId="3" fillId="0" borderId="1" xfId="1" applyNumberFormat="1" applyFont="1" applyBorder="1" applyAlignment="1">
      <alignment horizontal="right" vertical="center"/>
    </xf>
    <xf numFmtId="168" fontId="3" fillId="0" borderId="1" xfId="3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27" fillId="0" borderId="1" xfId="0" applyFont="1" applyBorder="1"/>
    <xf numFmtId="0" fontId="7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166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166" fontId="3" fillId="0" borderId="11" xfId="4" applyNumberFormat="1" applyFont="1" applyFill="1" applyBorder="1" applyAlignment="1">
      <alignment horizontal="left" vertical="center" wrapText="1"/>
    </xf>
    <xf numFmtId="166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166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447263</xdr:colOff>
      <xdr:row>0</xdr:row>
      <xdr:rowOff>41413</xdr:rowOff>
    </xdr:from>
    <xdr:to>
      <xdr:col>8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  <xdr:twoCellAnchor editAs="oneCell">
    <xdr:from>
      <xdr:col>8</xdr:col>
      <xdr:colOff>162175</xdr:colOff>
      <xdr:row>33</xdr:row>
      <xdr:rowOff>167723</xdr:rowOff>
    </xdr:from>
    <xdr:to>
      <xdr:col>8</xdr:col>
      <xdr:colOff>818633</xdr:colOff>
      <xdr:row>36</xdr:row>
      <xdr:rowOff>59777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8151BBD-4BD6-F0CD-1DA2-253483928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2706" y="13419379"/>
          <a:ext cx="656458" cy="439742"/>
        </a:xfrm>
        <a:prstGeom prst="rect">
          <a:avLst/>
        </a:prstGeom>
      </xdr:spPr>
    </xdr:pic>
    <xdr:clientData/>
  </xdr:twoCellAnchor>
  <xdr:twoCellAnchor editAs="oneCell">
    <xdr:from>
      <xdr:col>8</xdr:col>
      <xdr:colOff>119064</xdr:colOff>
      <xdr:row>37</xdr:row>
      <xdr:rowOff>10266</xdr:rowOff>
    </xdr:from>
    <xdr:to>
      <xdr:col>8</xdr:col>
      <xdr:colOff>635000</xdr:colOff>
      <xdr:row>38</xdr:row>
      <xdr:rowOff>25097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97938A2-69CC-AC08-2B92-47802023B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0439" y="20576329"/>
          <a:ext cx="515936" cy="197393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381000</xdr:colOff>
      <xdr:row>28</xdr:row>
      <xdr:rowOff>123825</xdr:rowOff>
    </xdr:from>
    <xdr:to>
      <xdr:col>10</xdr:col>
      <xdr:colOff>819150</xdr:colOff>
      <xdr:row>31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EC71D9-6FCE-1823-2499-D281B792AC2E}"/>
            </a:ext>
            <a:ext uri="{147F2762-F138-4A5C-976F-8EAC2B608ADB}">
              <a16:predDERef xmlns:a16="http://schemas.microsoft.com/office/drawing/2014/main" pred="{897938A2-69CC-AC08-2B92-47802023B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467850" y="20393025"/>
          <a:ext cx="1362075" cy="590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8"/>
  <sheetViews>
    <sheetView showGridLines="0" tabSelected="1" topLeftCell="B26" zoomScale="80" zoomScaleNormal="80" workbookViewId="0">
      <selection activeCell="K41" sqref="K41"/>
    </sheetView>
  </sheetViews>
  <sheetFormatPr defaultColWidth="11.42578125" defaultRowHeight="14.25"/>
  <cols>
    <col min="1" max="1" width="11.42578125" style="17"/>
    <col min="2" max="2" width="15.42578125" style="17" customWidth="1"/>
    <col min="3" max="3" width="17.28515625" style="17" customWidth="1"/>
    <col min="4" max="5" width="21.28515625" style="17" customWidth="1"/>
    <col min="6" max="8" width="11.42578125" style="17"/>
    <col min="9" max="9" width="15.28515625" style="17" customWidth="1"/>
    <col min="10" max="10" width="13.85546875" style="17" customWidth="1"/>
    <col min="11" max="11" width="17.85546875" style="17" customWidth="1"/>
    <col min="12" max="12" width="16.42578125" style="17" customWidth="1"/>
    <col min="13" max="14" width="15" style="17" customWidth="1"/>
    <col min="15" max="15" width="11.42578125" style="17"/>
    <col min="16" max="16" width="61.5703125" style="17" customWidth="1"/>
    <col min="17" max="17" width="33.5703125" style="17" customWidth="1"/>
    <col min="18" max="18" width="35.140625" style="17" customWidth="1"/>
    <col min="19" max="16384" width="11.42578125" style="17"/>
  </cols>
  <sheetData>
    <row r="1" spans="1:18" ht="21.75" customHeight="1"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39" t="s">
        <v>0</v>
      </c>
    </row>
    <row r="2" spans="1:18" ht="30.75" customHeight="1"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54" t="s">
        <v>1</v>
      </c>
    </row>
    <row r="3" spans="1:18" ht="34.5" customHeight="1">
      <c r="B3" s="90" t="s">
        <v>2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</row>
    <row r="4" spans="1:18">
      <c r="B4" s="101" t="s">
        <v>3</v>
      </c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</row>
    <row r="5" spans="1:18">
      <c r="B5" s="112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4"/>
    </row>
    <row r="6" spans="1:18">
      <c r="B6" s="115" t="s">
        <v>4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</row>
    <row r="8" spans="1:18">
      <c r="B8" s="116" t="s">
        <v>5</v>
      </c>
      <c r="C8" s="116"/>
      <c r="D8" s="116"/>
      <c r="E8" s="116"/>
      <c r="F8" s="116"/>
      <c r="G8" s="116"/>
      <c r="H8" s="116"/>
      <c r="I8" s="116"/>
      <c r="J8" s="116"/>
      <c r="K8" s="116"/>
      <c r="L8" s="16"/>
      <c r="M8" s="10"/>
      <c r="N8" s="10"/>
      <c r="O8" s="10"/>
    </row>
    <row r="9" spans="1:18" ht="21" customHeight="1">
      <c r="B9" s="117" t="s">
        <v>6</v>
      </c>
      <c r="C9" s="117"/>
      <c r="D9" s="117"/>
      <c r="E9" s="80">
        <v>595622000</v>
      </c>
      <c r="F9" s="1"/>
      <c r="G9" s="2"/>
      <c r="H9" s="2"/>
      <c r="I9" s="2"/>
      <c r="J9" s="2"/>
      <c r="K9" s="9"/>
      <c r="L9" s="9"/>
      <c r="M9" s="11"/>
      <c r="N9" s="11"/>
      <c r="O9" s="11"/>
    </row>
    <row r="10" spans="1:18" ht="17.25" customHeight="1">
      <c r="B10" s="104"/>
      <c r="C10" s="104"/>
      <c r="D10" s="104"/>
      <c r="E10" s="81">
        <f>L27</f>
        <v>587449628</v>
      </c>
      <c r="F10" s="3"/>
      <c r="G10" s="2"/>
      <c r="H10" s="2"/>
      <c r="I10" s="1"/>
      <c r="J10" s="8"/>
      <c r="K10" s="111" t="s">
        <v>7</v>
      </c>
      <c r="L10" s="105"/>
      <c r="M10" s="105"/>
      <c r="N10" s="105"/>
      <c r="O10" s="105"/>
      <c r="P10" s="106"/>
    </row>
    <row r="11" spans="1:18" ht="17.25" customHeight="1">
      <c r="B11" s="103" t="s">
        <v>8</v>
      </c>
      <c r="C11" s="104"/>
      <c r="D11" s="104"/>
      <c r="E11" s="81">
        <f>E9-E10</f>
        <v>8172372</v>
      </c>
      <c r="F11" s="3"/>
      <c r="G11" s="2"/>
      <c r="H11" s="2"/>
      <c r="I11" s="2"/>
      <c r="J11" s="8"/>
      <c r="K11" s="4" t="s">
        <v>9</v>
      </c>
      <c r="L11" s="105" t="s">
        <v>10</v>
      </c>
      <c r="M11" s="105"/>
      <c r="N11" s="105"/>
      <c r="O11" s="105"/>
      <c r="P11" s="106"/>
    </row>
    <row r="12" spans="1:18">
      <c r="B12" s="103" t="s">
        <v>11</v>
      </c>
      <c r="C12" s="104"/>
      <c r="D12" s="104"/>
      <c r="E12" s="67">
        <f>(E10/E9)*100</f>
        <v>98.627926436565474</v>
      </c>
      <c r="F12" s="5"/>
      <c r="G12" s="2"/>
      <c r="H12" s="2"/>
      <c r="I12" s="2"/>
      <c r="J12" s="8"/>
      <c r="K12" s="2"/>
      <c r="L12" s="4"/>
      <c r="M12" s="4"/>
      <c r="N12" s="4"/>
      <c r="O12" s="4"/>
      <c r="P12" s="18"/>
    </row>
    <row r="13" spans="1:18" ht="42.75" customHeight="1">
      <c r="B13" s="95" t="s">
        <v>12</v>
      </c>
      <c r="C13" s="91" t="s">
        <v>13</v>
      </c>
      <c r="D13" s="91" t="s">
        <v>14</v>
      </c>
      <c r="E13" s="91" t="s">
        <v>15</v>
      </c>
      <c r="F13" s="91" t="s">
        <v>16</v>
      </c>
      <c r="G13" s="107" t="s">
        <v>17</v>
      </c>
      <c r="H13" s="108"/>
      <c r="I13" s="87" t="s">
        <v>18</v>
      </c>
      <c r="J13" s="87"/>
      <c r="K13" s="88" t="s">
        <v>19</v>
      </c>
      <c r="L13" s="88" t="s">
        <v>20</v>
      </c>
      <c r="M13" s="88" t="s">
        <v>19</v>
      </c>
      <c r="N13" s="88" t="s">
        <v>20</v>
      </c>
      <c r="O13" s="40" t="s">
        <v>21</v>
      </c>
      <c r="P13" s="90" t="s">
        <v>22</v>
      </c>
    </row>
    <row r="14" spans="1:18" ht="30.75" customHeight="1">
      <c r="B14" s="96"/>
      <c r="C14" s="98"/>
      <c r="D14" s="98"/>
      <c r="E14" s="98"/>
      <c r="F14" s="98"/>
      <c r="G14" s="109"/>
      <c r="H14" s="110"/>
      <c r="I14" s="91" t="s">
        <v>23</v>
      </c>
      <c r="J14" s="91" t="s">
        <v>24</v>
      </c>
      <c r="K14" s="89"/>
      <c r="L14" s="89"/>
      <c r="M14" s="89"/>
      <c r="N14" s="89"/>
      <c r="O14" s="41" t="s">
        <v>25</v>
      </c>
      <c r="P14" s="90"/>
      <c r="Q14" s="99" t="s">
        <v>26</v>
      </c>
      <c r="R14" s="100"/>
    </row>
    <row r="15" spans="1:18" ht="15.75" customHeight="1">
      <c r="B15" s="97"/>
      <c r="C15" s="92"/>
      <c r="D15" s="92"/>
      <c r="E15" s="92"/>
      <c r="F15" s="92"/>
      <c r="G15" s="6" t="s">
        <v>27</v>
      </c>
      <c r="H15" s="6" t="s">
        <v>28</v>
      </c>
      <c r="I15" s="92"/>
      <c r="J15" s="92"/>
      <c r="K15" s="93" t="s">
        <v>29</v>
      </c>
      <c r="L15" s="94"/>
      <c r="M15" s="93" t="s">
        <v>30</v>
      </c>
      <c r="N15" s="94"/>
      <c r="O15" s="7"/>
      <c r="P15" s="19"/>
      <c r="Q15" s="83" t="s">
        <v>31</v>
      </c>
      <c r="R15" s="84" t="s">
        <v>32</v>
      </c>
    </row>
    <row r="16" spans="1:18" ht="60.75" customHeight="1">
      <c r="A16" s="70"/>
      <c r="B16" s="56" t="s">
        <v>33</v>
      </c>
      <c r="C16" s="57" t="s">
        <v>34</v>
      </c>
      <c r="D16" s="56" t="s">
        <v>35</v>
      </c>
      <c r="E16" s="56" t="s">
        <v>36</v>
      </c>
      <c r="F16" s="78">
        <v>1</v>
      </c>
      <c r="G16" s="57">
        <v>8</v>
      </c>
      <c r="H16" s="57">
        <v>0</v>
      </c>
      <c r="I16" s="58">
        <v>46055</v>
      </c>
      <c r="J16" s="58">
        <v>46298</v>
      </c>
      <c r="K16" s="59">
        <v>4737497</v>
      </c>
      <c r="L16" s="21">
        <f>(G16+(H16/30))*K16*F16</f>
        <v>37899976</v>
      </c>
      <c r="M16" s="66"/>
      <c r="N16" s="66"/>
      <c r="O16" s="62"/>
      <c r="P16" s="68" t="s">
        <v>37</v>
      </c>
      <c r="Q16" s="85" t="s">
        <v>38</v>
      </c>
      <c r="R16" s="85" t="s">
        <v>38</v>
      </c>
    </row>
    <row r="17" spans="1:18" ht="101.25">
      <c r="A17" s="70"/>
      <c r="B17" s="56" t="s">
        <v>33</v>
      </c>
      <c r="C17" s="57" t="s">
        <v>34</v>
      </c>
      <c r="D17" s="56" t="s">
        <v>39</v>
      </c>
      <c r="E17" s="56" t="s">
        <v>36</v>
      </c>
      <c r="F17" s="78">
        <v>1</v>
      </c>
      <c r="G17" s="57">
        <v>10</v>
      </c>
      <c r="H17" s="57">
        <v>0</v>
      </c>
      <c r="I17" s="58">
        <v>46055</v>
      </c>
      <c r="J17" s="58">
        <v>46359</v>
      </c>
      <c r="K17" s="59">
        <v>4737497</v>
      </c>
      <c r="L17" s="21">
        <f t="shared" ref="L17:L26" si="0">(G17+(H17/30))*K17*F17</f>
        <v>47374970</v>
      </c>
      <c r="M17" s="21"/>
      <c r="N17" s="21"/>
      <c r="O17" s="22"/>
      <c r="P17" s="68" t="s">
        <v>40</v>
      </c>
      <c r="Q17" s="85" t="s">
        <v>38</v>
      </c>
      <c r="R17" s="85" t="s">
        <v>38</v>
      </c>
    </row>
    <row r="18" spans="1:18" ht="56.25">
      <c r="A18" s="71"/>
      <c r="B18" s="56" t="s">
        <v>33</v>
      </c>
      <c r="C18" s="57" t="s">
        <v>34</v>
      </c>
      <c r="D18" s="56" t="s">
        <v>41</v>
      </c>
      <c r="E18" s="56" t="s">
        <v>36</v>
      </c>
      <c r="F18" s="78">
        <v>3</v>
      </c>
      <c r="G18" s="57">
        <v>10</v>
      </c>
      <c r="H18" s="57">
        <v>0</v>
      </c>
      <c r="I18" s="58">
        <v>46055</v>
      </c>
      <c r="J18" s="58">
        <v>46359</v>
      </c>
      <c r="K18" s="59">
        <v>4737497</v>
      </c>
      <c r="L18" s="21">
        <f t="shared" si="0"/>
        <v>142124910</v>
      </c>
      <c r="M18" s="62"/>
      <c r="N18" s="21"/>
      <c r="O18" s="63"/>
      <c r="P18" s="68" t="s">
        <v>42</v>
      </c>
      <c r="Q18" s="85" t="s">
        <v>38</v>
      </c>
      <c r="R18" s="85" t="s">
        <v>38</v>
      </c>
    </row>
    <row r="19" spans="1:18" ht="146.25">
      <c r="A19" s="71"/>
      <c r="B19" s="56" t="s">
        <v>33</v>
      </c>
      <c r="C19" s="57" t="s">
        <v>34</v>
      </c>
      <c r="D19" s="56" t="s">
        <v>43</v>
      </c>
      <c r="E19" s="56" t="s">
        <v>36</v>
      </c>
      <c r="F19" s="78">
        <v>1</v>
      </c>
      <c r="G19" s="57">
        <v>10</v>
      </c>
      <c r="H19" s="57">
        <v>0</v>
      </c>
      <c r="I19" s="58">
        <v>46055</v>
      </c>
      <c r="J19" s="58">
        <v>46359</v>
      </c>
      <c r="K19" s="59">
        <v>4737497</v>
      </c>
      <c r="L19" s="21">
        <f t="shared" si="0"/>
        <v>47374970</v>
      </c>
      <c r="M19"/>
      <c r="N19" s="64"/>
      <c r="O19" s="65"/>
      <c r="P19" s="68" t="s">
        <v>44</v>
      </c>
      <c r="Q19" s="85" t="s">
        <v>38</v>
      </c>
      <c r="R19" s="85" t="s">
        <v>38</v>
      </c>
    </row>
    <row r="20" spans="1:18" ht="146.25">
      <c r="A20" s="71"/>
      <c r="B20" s="56" t="s">
        <v>33</v>
      </c>
      <c r="C20" s="57" t="s">
        <v>34</v>
      </c>
      <c r="D20" s="56" t="s">
        <v>45</v>
      </c>
      <c r="E20" s="56" t="s">
        <v>36</v>
      </c>
      <c r="F20" s="78">
        <v>1</v>
      </c>
      <c r="G20" s="57">
        <v>8</v>
      </c>
      <c r="H20" s="57">
        <v>0</v>
      </c>
      <c r="I20" s="58">
        <v>46055</v>
      </c>
      <c r="J20" s="58">
        <v>46298</v>
      </c>
      <c r="K20" s="59">
        <v>4737497</v>
      </c>
      <c r="L20" s="21">
        <f t="shared" si="0"/>
        <v>37899976</v>
      </c>
      <c r="M20" s="62"/>
      <c r="N20" s="21"/>
      <c r="O20" s="63"/>
      <c r="P20" s="68" t="s">
        <v>46</v>
      </c>
      <c r="Q20" s="85" t="s">
        <v>38</v>
      </c>
      <c r="R20" s="85" t="s">
        <v>38</v>
      </c>
    </row>
    <row r="21" spans="1:18" ht="200.1" customHeight="1">
      <c r="A21" s="71"/>
      <c r="B21" s="56" t="s">
        <v>33</v>
      </c>
      <c r="C21" s="57" t="s">
        <v>34</v>
      </c>
      <c r="D21" s="56" t="s">
        <v>47</v>
      </c>
      <c r="E21" s="56" t="s">
        <v>36</v>
      </c>
      <c r="F21" s="15">
        <v>1</v>
      </c>
      <c r="G21" s="57">
        <v>10</v>
      </c>
      <c r="H21" s="57">
        <v>0</v>
      </c>
      <c r="I21" s="58">
        <v>46055</v>
      </c>
      <c r="J21" s="58">
        <v>46359</v>
      </c>
      <c r="K21" s="59">
        <v>4737497</v>
      </c>
      <c r="L21" s="21">
        <f t="shared" si="0"/>
        <v>47374970</v>
      </c>
      <c r="M21" s="62"/>
      <c r="N21" s="21"/>
      <c r="O21" s="18"/>
      <c r="P21" s="68" t="s">
        <v>48</v>
      </c>
      <c r="Q21" s="85" t="s">
        <v>38</v>
      </c>
      <c r="R21" s="85" t="s">
        <v>38</v>
      </c>
    </row>
    <row r="22" spans="1:18" ht="123.75">
      <c r="A22" s="71"/>
      <c r="B22" s="56" t="s">
        <v>33</v>
      </c>
      <c r="C22" s="57" t="s">
        <v>34</v>
      </c>
      <c r="D22" s="56" t="s">
        <v>49</v>
      </c>
      <c r="E22" s="56" t="s">
        <v>36</v>
      </c>
      <c r="F22" s="15">
        <v>1</v>
      </c>
      <c r="G22" s="57">
        <v>10</v>
      </c>
      <c r="H22" s="57">
        <v>0</v>
      </c>
      <c r="I22" s="58">
        <v>46055</v>
      </c>
      <c r="J22" s="58">
        <v>46359</v>
      </c>
      <c r="K22" s="59">
        <v>4737497</v>
      </c>
      <c r="L22" s="21">
        <f t="shared" si="0"/>
        <v>47374970</v>
      </c>
      <c r="M22" s="21"/>
      <c r="N22" s="21"/>
      <c r="O22" s="18"/>
      <c r="P22" s="68" t="s">
        <v>50</v>
      </c>
      <c r="Q22" s="85" t="s">
        <v>38</v>
      </c>
      <c r="R22" s="85" t="s">
        <v>38</v>
      </c>
    </row>
    <row r="23" spans="1:18" ht="78.75">
      <c r="A23" s="71"/>
      <c r="B23" s="56" t="s">
        <v>33</v>
      </c>
      <c r="C23" s="57" t="s">
        <v>34</v>
      </c>
      <c r="D23" s="56" t="s">
        <v>51</v>
      </c>
      <c r="E23" s="56" t="s">
        <v>36</v>
      </c>
      <c r="F23" s="15">
        <v>1</v>
      </c>
      <c r="G23" s="57">
        <v>10</v>
      </c>
      <c r="H23" s="57">
        <v>0</v>
      </c>
      <c r="I23" s="58">
        <v>46055</v>
      </c>
      <c r="J23" s="58">
        <v>46359</v>
      </c>
      <c r="K23" s="59">
        <v>4737497</v>
      </c>
      <c r="L23" s="21">
        <f t="shared" si="0"/>
        <v>47374970</v>
      </c>
      <c r="M23" s="21"/>
      <c r="N23" s="21"/>
      <c r="O23" s="18"/>
      <c r="P23" s="68" t="s">
        <v>52</v>
      </c>
      <c r="Q23" s="85" t="s">
        <v>38</v>
      </c>
      <c r="R23" s="85" t="s">
        <v>38</v>
      </c>
    </row>
    <row r="24" spans="1:18" ht="82.5" customHeight="1">
      <c r="A24" s="71"/>
      <c r="B24" s="56" t="s">
        <v>33</v>
      </c>
      <c r="C24" s="57" t="s">
        <v>34</v>
      </c>
      <c r="D24" s="56" t="s">
        <v>53</v>
      </c>
      <c r="E24" s="56" t="s">
        <v>36</v>
      </c>
      <c r="F24" s="15">
        <v>1</v>
      </c>
      <c r="G24" s="57">
        <v>10</v>
      </c>
      <c r="H24" s="57">
        <v>0</v>
      </c>
      <c r="I24" s="58">
        <v>46055</v>
      </c>
      <c r="J24" s="58">
        <v>46359</v>
      </c>
      <c r="K24" s="59">
        <v>4737497</v>
      </c>
      <c r="L24" s="21">
        <f t="shared" si="0"/>
        <v>47374970</v>
      </c>
      <c r="M24" s="21"/>
      <c r="N24" s="21"/>
      <c r="O24" s="18"/>
      <c r="P24" s="68" t="s">
        <v>54</v>
      </c>
      <c r="Q24" s="85" t="s">
        <v>38</v>
      </c>
      <c r="R24" s="85" t="s">
        <v>38</v>
      </c>
    </row>
    <row r="25" spans="1:18" ht="112.5" customHeight="1">
      <c r="A25" s="71"/>
      <c r="B25" s="56" t="s">
        <v>33</v>
      </c>
      <c r="C25" s="57" t="s">
        <v>34</v>
      </c>
      <c r="D25" s="56" t="s">
        <v>55</v>
      </c>
      <c r="E25" s="56" t="s">
        <v>36</v>
      </c>
      <c r="F25" s="15">
        <v>1</v>
      </c>
      <c r="G25" s="57">
        <v>10</v>
      </c>
      <c r="H25" s="57">
        <v>0</v>
      </c>
      <c r="I25" s="58">
        <v>46055</v>
      </c>
      <c r="J25" s="58">
        <v>46359</v>
      </c>
      <c r="K25" s="59">
        <v>4737497</v>
      </c>
      <c r="L25" s="21">
        <f t="shared" si="0"/>
        <v>47374970</v>
      </c>
      <c r="M25" s="62"/>
      <c r="N25" s="21"/>
      <c r="O25" s="18"/>
      <c r="P25" s="68" t="s">
        <v>56</v>
      </c>
      <c r="Q25" s="85" t="s">
        <v>38</v>
      </c>
      <c r="R25" s="85" t="s">
        <v>38</v>
      </c>
    </row>
    <row r="26" spans="1:18" ht="127.5" customHeight="1">
      <c r="A26" s="71"/>
      <c r="B26" s="56" t="s">
        <v>33</v>
      </c>
      <c r="C26" s="57" t="s">
        <v>34</v>
      </c>
      <c r="D26" s="56" t="s">
        <v>57</v>
      </c>
      <c r="E26" s="56" t="s">
        <v>36</v>
      </c>
      <c r="F26" s="15">
        <v>1</v>
      </c>
      <c r="G26" s="57">
        <v>8</v>
      </c>
      <c r="H26" s="57">
        <v>0</v>
      </c>
      <c r="I26" s="58">
        <v>46055</v>
      </c>
      <c r="J26" s="58">
        <v>46298</v>
      </c>
      <c r="K26" s="59">
        <v>4737497</v>
      </c>
      <c r="L26" s="21">
        <f t="shared" si="0"/>
        <v>37899976</v>
      </c>
      <c r="M26" s="62"/>
      <c r="N26" s="21"/>
      <c r="O26" s="18"/>
      <c r="P26" s="74" t="s">
        <v>58</v>
      </c>
      <c r="Q26" s="85" t="s">
        <v>38</v>
      </c>
      <c r="R26" s="85" t="s">
        <v>38</v>
      </c>
    </row>
    <row r="27" spans="1:18" ht="29.25" customHeight="1">
      <c r="B27" s="20" t="s">
        <v>59</v>
      </c>
      <c r="C27" s="23"/>
      <c r="D27" s="24"/>
      <c r="E27" s="25"/>
      <c r="F27" s="60">
        <f>SUM(F16:F26)</f>
        <v>13</v>
      </c>
      <c r="G27" s="75"/>
      <c r="H27" s="15"/>
      <c r="I27" s="3"/>
      <c r="J27" s="18"/>
      <c r="K27" s="26"/>
      <c r="L27" s="79">
        <f>SUM(L16:L26)</f>
        <v>587449628</v>
      </c>
      <c r="M27" s="27"/>
      <c r="N27" s="27"/>
      <c r="O27" s="18"/>
      <c r="P27" s="61"/>
      <c r="R27" s="82"/>
    </row>
    <row r="28" spans="1:18">
      <c r="B28" s="28"/>
      <c r="C28" s="29"/>
      <c r="D28" s="30"/>
      <c r="E28" s="31"/>
      <c r="F28" s="13"/>
      <c r="G28" s="12"/>
      <c r="H28" s="13"/>
      <c r="I28" s="14"/>
      <c r="K28" s="32"/>
      <c r="L28" s="33"/>
      <c r="M28" s="33"/>
      <c r="N28" s="33"/>
    </row>
    <row r="29" spans="1:18">
      <c r="B29" s="28"/>
      <c r="C29" s="29"/>
      <c r="D29" s="72"/>
      <c r="E29" s="31"/>
      <c r="F29" s="12"/>
      <c r="G29" s="12"/>
      <c r="H29" s="13"/>
      <c r="I29" s="14"/>
      <c r="K29" s="76"/>
      <c r="L29" s="77"/>
      <c r="P29" s="34"/>
    </row>
    <row r="30" spans="1:18">
      <c r="B30" s="28"/>
      <c r="C30" s="29"/>
      <c r="D30" s="30"/>
      <c r="E30" s="31"/>
      <c r="F30" s="12"/>
      <c r="G30" s="12"/>
      <c r="H30" s="13"/>
      <c r="I30" s="14"/>
      <c r="K30" s="32"/>
      <c r="P30" s="34"/>
    </row>
    <row r="31" spans="1:18">
      <c r="C31" s="35"/>
      <c r="K31" s="69"/>
      <c r="M31" s="36"/>
      <c r="P31" s="34"/>
    </row>
    <row r="32" spans="1:18">
      <c r="L32" s="37"/>
      <c r="M32" s="37"/>
      <c r="N32" s="37"/>
      <c r="P32" s="38"/>
    </row>
    <row r="33" spans="2:16" ht="15">
      <c r="B33" s="86" t="s">
        <v>60</v>
      </c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</row>
    <row r="34" spans="2:16" ht="15">
      <c r="B34" s="86" t="s">
        <v>61</v>
      </c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</row>
    <row r="36" spans="2:16">
      <c r="F36" s="17" t="s">
        <v>62</v>
      </c>
      <c r="J36" s="73"/>
    </row>
    <row r="38" spans="2:16" ht="15">
      <c r="F38" s="17" t="s">
        <v>63</v>
      </c>
      <c r="I38"/>
    </row>
  </sheetData>
  <mergeCells count="31">
    <mergeCell ref="Q14:R14"/>
    <mergeCell ref="B4:P4"/>
    <mergeCell ref="B1:O2"/>
    <mergeCell ref="B3:P3"/>
    <mergeCell ref="B33:P33"/>
    <mergeCell ref="B11:D11"/>
    <mergeCell ref="L11:P11"/>
    <mergeCell ref="B12:D12"/>
    <mergeCell ref="G13:H14"/>
    <mergeCell ref="B10:D10"/>
    <mergeCell ref="K10:P10"/>
    <mergeCell ref="B5:P5"/>
    <mergeCell ref="B6:P6"/>
    <mergeCell ref="B8:K8"/>
    <mergeCell ref="B9:D9"/>
    <mergeCell ref="B34:P34"/>
    <mergeCell ref="I13:J13"/>
    <mergeCell ref="K13:K14"/>
    <mergeCell ref="L13:L14"/>
    <mergeCell ref="M13:M14"/>
    <mergeCell ref="N13:N14"/>
    <mergeCell ref="P13:P14"/>
    <mergeCell ref="I14:I15"/>
    <mergeCell ref="J14:J15"/>
    <mergeCell ref="K15:L15"/>
    <mergeCell ref="M15:N15"/>
    <mergeCell ref="B13:B15"/>
    <mergeCell ref="C13:C15"/>
    <mergeCell ref="D13:D15"/>
    <mergeCell ref="E13:E15"/>
    <mergeCell ref="F13:F15"/>
  </mergeCells>
  <phoneticPr fontId="26" type="noConversion"/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0" workbookViewId="0">
      <selection activeCell="C24" sqref="C24:G24"/>
    </sheetView>
  </sheetViews>
  <sheetFormatPr defaultColWidth="11.42578125" defaultRowHeight="15"/>
  <cols>
    <col min="1" max="1" width="5.5703125" style="42" customWidth="1"/>
    <col min="2" max="2" width="29" style="42" customWidth="1"/>
    <col min="3" max="3" width="16.5703125" style="42" customWidth="1"/>
    <col min="4" max="4" width="19.28515625" style="42" customWidth="1"/>
    <col min="5" max="6" width="11.42578125" style="42"/>
    <col min="7" max="7" width="6.42578125" style="42" customWidth="1"/>
    <col min="8" max="8" width="9.5703125" style="42" customWidth="1"/>
    <col min="9" max="9" width="9.42578125" style="42" customWidth="1"/>
    <col min="10" max="10" width="12.42578125" style="42" customWidth="1"/>
    <col min="11" max="16384" width="11.42578125" style="42"/>
  </cols>
  <sheetData>
    <row r="1" spans="2:17" ht="10.5" customHeight="1"/>
    <row r="2" spans="2:17" ht="30.75" customHeight="1"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43"/>
      <c r="M2" s="43"/>
      <c r="N2" s="43"/>
      <c r="O2" s="43"/>
      <c r="P2" s="43"/>
    </row>
    <row r="3" spans="2:17" ht="40.5" customHeight="1"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43"/>
      <c r="M3" s="43"/>
      <c r="N3" s="43"/>
      <c r="O3" s="43"/>
      <c r="P3" s="43"/>
    </row>
    <row r="4" spans="2:17" ht="25.5" customHeight="1">
      <c r="B4" s="120" t="s">
        <v>64</v>
      </c>
      <c r="C4" s="120"/>
      <c r="D4" s="120"/>
      <c r="E4" s="120"/>
      <c r="F4" s="120"/>
      <c r="G4" s="120"/>
      <c r="H4" s="120"/>
      <c r="I4" s="120"/>
      <c r="J4" s="120"/>
      <c r="K4" s="44" t="s">
        <v>0</v>
      </c>
      <c r="L4" s="43"/>
      <c r="M4" s="43"/>
      <c r="N4" s="43"/>
      <c r="O4" s="43"/>
      <c r="P4" s="43"/>
    </row>
    <row r="5" spans="2:17" s="45" customFormat="1" ht="30" customHeight="1">
      <c r="B5" s="120"/>
      <c r="C5" s="120"/>
      <c r="D5" s="120"/>
      <c r="E5" s="120"/>
      <c r="F5" s="120"/>
      <c r="G5" s="120"/>
      <c r="H5" s="120"/>
      <c r="I5" s="120"/>
      <c r="J5" s="120"/>
      <c r="K5" s="55" t="s">
        <v>65</v>
      </c>
      <c r="M5" s="46"/>
      <c r="N5" s="46"/>
      <c r="O5" s="46"/>
      <c r="P5" s="46"/>
      <c r="Q5" s="46"/>
    </row>
    <row r="6" spans="2:17" ht="23.25" customHeight="1">
      <c r="B6" s="120" t="s">
        <v>66</v>
      </c>
      <c r="C6" s="120"/>
      <c r="D6" s="120"/>
      <c r="E6" s="120"/>
      <c r="F6" s="120"/>
      <c r="G6" s="120"/>
      <c r="H6" s="120"/>
      <c r="I6" s="120"/>
      <c r="J6" s="120"/>
      <c r="K6" s="120"/>
    </row>
    <row r="7" spans="2:17" ht="18">
      <c r="B7" s="120" t="s">
        <v>67</v>
      </c>
      <c r="C7" s="120"/>
      <c r="D7" s="120"/>
      <c r="E7" s="120"/>
      <c r="F7" s="120"/>
      <c r="G7" s="120"/>
      <c r="H7" s="120"/>
      <c r="I7" s="120"/>
      <c r="J7" s="120"/>
      <c r="K7" s="120"/>
    </row>
    <row r="8" spans="2:17" ht="18">
      <c r="B8" s="121" t="s">
        <v>68</v>
      </c>
      <c r="C8" s="121"/>
      <c r="D8" s="121"/>
      <c r="E8" s="121"/>
      <c r="F8" s="121"/>
      <c r="G8" s="121"/>
      <c r="H8" s="121"/>
      <c r="I8" s="121"/>
      <c r="J8" s="121"/>
      <c r="K8" s="121"/>
    </row>
    <row r="9" spans="2:17">
      <c r="B9" s="118" t="s">
        <v>69</v>
      </c>
      <c r="C9" s="118"/>
      <c r="D9" s="118"/>
      <c r="E9" s="118"/>
      <c r="F9" s="118"/>
      <c r="G9" s="118"/>
      <c r="H9" s="118"/>
      <c r="I9" s="118"/>
      <c r="J9" s="118"/>
      <c r="K9" s="118"/>
    </row>
    <row r="10" spans="2:17">
      <c r="B10" s="118" t="s">
        <v>70</v>
      </c>
      <c r="C10" s="118"/>
      <c r="D10" s="118"/>
      <c r="E10" s="118"/>
      <c r="F10" s="118"/>
      <c r="G10" s="118"/>
      <c r="H10" s="118"/>
      <c r="I10" s="118"/>
      <c r="J10" s="118"/>
      <c r="K10" s="118"/>
    </row>
    <row r="11" spans="2:17">
      <c r="B11" s="122" t="s">
        <v>71</v>
      </c>
      <c r="C11" s="122"/>
      <c r="D11" s="122"/>
      <c r="E11" s="122"/>
      <c r="F11" s="122"/>
      <c r="G11" s="122"/>
      <c r="H11" s="122"/>
      <c r="I11" s="122"/>
      <c r="J11" s="122"/>
      <c r="K11" s="122"/>
    </row>
    <row r="12" spans="2:17">
      <c r="B12" s="118" t="s">
        <v>72</v>
      </c>
      <c r="C12" s="118"/>
      <c r="D12" s="118"/>
      <c r="E12" s="118"/>
      <c r="F12" s="118"/>
      <c r="G12" s="118"/>
      <c r="H12" s="118"/>
      <c r="I12" s="118"/>
      <c r="J12" s="118"/>
      <c r="K12" s="118"/>
    </row>
    <row r="13" spans="2:17">
      <c r="B13" s="118" t="s">
        <v>73</v>
      </c>
      <c r="C13" s="118"/>
      <c r="D13" s="118"/>
      <c r="E13" s="118"/>
      <c r="F13" s="118"/>
      <c r="G13" s="118"/>
      <c r="H13" s="118"/>
      <c r="I13" s="118"/>
      <c r="J13" s="118"/>
      <c r="K13" s="118"/>
    </row>
    <row r="14" spans="2:17">
      <c r="B14" s="118" t="s">
        <v>74</v>
      </c>
      <c r="C14" s="118"/>
      <c r="D14" s="118"/>
      <c r="E14" s="118"/>
      <c r="F14" s="118"/>
      <c r="G14" s="118"/>
      <c r="H14" s="118"/>
      <c r="I14" s="118"/>
      <c r="J14" s="118"/>
      <c r="K14" s="118"/>
    </row>
    <row r="15" spans="2:17">
      <c r="B15" s="118" t="s">
        <v>75</v>
      </c>
      <c r="C15" s="118"/>
      <c r="D15" s="118"/>
      <c r="E15" s="118"/>
      <c r="F15" s="118"/>
      <c r="G15" s="118"/>
      <c r="H15" s="118"/>
      <c r="I15" s="118"/>
      <c r="J15" s="118"/>
      <c r="K15" s="118"/>
    </row>
    <row r="16" spans="2:17" s="53" customFormat="1">
      <c r="B16" s="118" t="s">
        <v>76</v>
      </c>
      <c r="C16" s="118"/>
      <c r="D16" s="118"/>
      <c r="E16" s="118"/>
      <c r="F16" s="118"/>
      <c r="G16" s="118"/>
      <c r="H16" s="118"/>
      <c r="I16" s="118"/>
      <c r="J16" s="118"/>
      <c r="K16" s="118"/>
    </row>
    <row r="17" spans="2:14" ht="18">
      <c r="B17" s="121" t="s">
        <v>77</v>
      </c>
      <c r="C17" s="121"/>
      <c r="D17" s="121"/>
      <c r="E17" s="121"/>
      <c r="F17" s="121"/>
      <c r="G17" s="121"/>
      <c r="H17" s="121"/>
      <c r="I17" s="121"/>
      <c r="J17" s="121"/>
      <c r="K17" s="121"/>
    </row>
    <row r="18" spans="2:14" ht="4.5" customHeight="1">
      <c r="B18" s="123"/>
      <c r="C18" s="123"/>
      <c r="D18" s="123"/>
      <c r="E18" s="123"/>
      <c r="F18" s="123"/>
      <c r="G18" s="123"/>
      <c r="H18" s="123"/>
      <c r="I18" s="123"/>
      <c r="J18" s="123"/>
      <c r="K18" s="123"/>
    </row>
    <row r="19" spans="2:14" ht="15.75">
      <c r="B19" s="47" t="s">
        <v>78</v>
      </c>
      <c r="C19" s="124" t="s">
        <v>79</v>
      </c>
      <c r="D19" s="124"/>
      <c r="E19" s="124"/>
      <c r="F19" s="124"/>
      <c r="G19" s="124"/>
      <c r="H19" s="124" t="s">
        <v>80</v>
      </c>
      <c r="I19" s="124"/>
      <c r="J19" s="124"/>
      <c r="K19" s="124"/>
      <c r="L19" s="48"/>
      <c r="M19" s="48"/>
      <c r="N19" s="48"/>
    </row>
    <row r="20" spans="2:14">
      <c r="B20" s="49" t="s">
        <v>81</v>
      </c>
      <c r="C20" s="125" t="s">
        <v>82</v>
      </c>
      <c r="D20" s="125"/>
      <c r="E20" s="125"/>
      <c r="F20" s="125"/>
      <c r="G20" s="125"/>
      <c r="H20" s="125"/>
      <c r="I20" s="125"/>
      <c r="J20" s="125"/>
      <c r="K20" s="125"/>
    </row>
    <row r="21" spans="2:14" ht="30">
      <c r="B21" s="50" t="s">
        <v>83</v>
      </c>
      <c r="C21" s="126" t="s">
        <v>84</v>
      </c>
      <c r="D21" s="126"/>
      <c r="E21" s="126"/>
      <c r="F21" s="126"/>
      <c r="G21" s="126"/>
      <c r="H21" s="126"/>
      <c r="I21" s="126"/>
      <c r="J21" s="126"/>
      <c r="K21" s="126"/>
    </row>
    <row r="22" spans="2:14">
      <c r="B22" s="50" t="s">
        <v>85</v>
      </c>
      <c r="C22" s="126" t="s">
        <v>86</v>
      </c>
      <c r="D22" s="126"/>
      <c r="E22" s="126"/>
      <c r="F22" s="126"/>
      <c r="G22" s="126"/>
      <c r="H22" s="126"/>
      <c r="I22" s="126"/>
      <c r="J22" s="126"/>
      <c r="K22" s="126"/>
    </row>
    <row r="23" spans="2:14">
      <c r="B23" s="50" t="s">
        <v>87</v>
      </c>
      <c r="C23" s="126" t="s">
        <v>88</v>
      </c>
      <c r="D23" s="126"/>
      <c r="E23" s="126"/>
      <c r="F23" s="126"/>
      <c r="G23" s="126"/>
      <c r="H23" s="126"/>
      <c r="I23" s="126"/>
      <c r="J23" s="126"/>
      <c r="K23" s="126"/>
    </row>
    <row r="24" spans="2:14" ht="28.5" customHeight="1">
      <c r="B24" s="50" t="s">
        <v>89</v>
      </c>
      <c r="C24" s="126" t="s">
        <v>90</v>
      </c>
      <c r="D24" s="126"/>
      <c r="E24" s="126"/>
      <c r="F24" s="126"/>
      <c r="G24" s="126"/>
      <c r="H24" s="126"/>
      <c r="I24" s="126"/>
      <c r="J24" s="126"/>
      <c r="K24" s="126"/>
    </row>
    <row r="25" spans="2:14">
      <c r="B25" s="50" t="s">
        <v>91</v>
      </c>
      <c r="C25" s="126" t="s">
        <v>92</v>
      </c>
      <c r="D25" s="126"/>
      <c r="E25" s="126"/>
      <c r="F25" s="126"/>
      <c r="G25" s="126"/>
      <c r="H25" s="126"/>
      <c r="I25" s="126"/>
      <c r="J25" s="126"/>
      <c r="K25" s="126"/>
    </row>
    <row r="26" spans="2:14" ht="31.5" customHeight="1">
      <c r="B26" s="50" t="s">
        <v>93</v>
      </c>
      <c r="C26" s="126" t="s">
        <v>94</v>
      </c>
      <c r="D26" s="126"/>
      <c r="E26" s="126"/>
      <c r="F26" s="126"/>
      <c r="G26" s="126"/>
      <c r="H26" s="126"/>
      <c r="I26" s="126"/>
      <c r="J26" s="126"/>
      <c r="K26" s="126"/>
    </row>
    <row r="27" spans="2:14" ht="30">
      <c r="B27" s="50" t="s">
        <v>95</v>
      </c>
      <c r="C27" s="126" t="s">
        <v>96</v>
      </c>
      <c r="D27" s="126"/>
      <c r="E27" s="126"/>
      <c r="F27" s="126"/>
      <c r="G27" s="126"/>
      <c r="H27" s="126"/>
      <c r="I27" s="126"/>
      <c r="J27" s="126"/>
      <c r="K27" s="126"/>
    </row>
    <row r="28" spans="2:14">
      <c r="B28" s="50" t="s">
        <v>97</v>
      </c>
      <c r="C28" s="126" t="s">
        <v>98</v>
      </c>
      <c r="D28" s="126"/>
      <c r="E28" s="126"/>
      <c r="F28" s="126"/>
      <c r="G28" s="126"/>
      <c r="H28" s="126"/>
      <c r="I28" s="126"/>
      <c r="J28" s="126"/>
      <c r="K28" s="126"/>
    </row>
    <row r="29" spans="2:14">
      <c r="B29" s="50" t="s">
        <v>16</v>
      </c>
      <c r="C29" s="126" t="s">
        <v>99</v>
      </c>
      <c r="D29" s="126"/>
      <c r="E29" s="126"/>
      <c r="F29" s="126"/>
      <c r="G29" s="126"/>
      <c r="H29" s="126"/>
      <c r="I29" s="126"/>
      <c r="J29" s="126"/>
      <c r="K29" s="126"/>
    </row>
    <row r="30" spans="2:14" ht="30">
      <c r="B30" s="50" t="s">
        <v>100</v>
      </c>
      <c r="C30" s="126" t="s">
        <v>101</v>
      </c>
      <c r="D30" s="126"/>
      <c r="E30" s="126"/>
      <c r="F30" s="126"/>
      <c r="G30" s="126"/>
      <c r="H30" s="126"/>
      <c r="I30" s="126"/>
      <c r="J30" s="126"/>
      <c r="K30" s="126"/>
    </row>
    <row r="31" spans="2:14" ht="45">
      <c r="B31" s="50" t="s">
        <v>18</v>
      </c>
      <c r="C31" s="126" t="s">
        <v>102</v>
      </c>
      <c r="D31" s="126"/>
      <c r="E31" s="126"/>
      <c r="F31" s="126"/>
      <c r="G31" s="126"/>
      <c r="H31" s="126"/>
      <c r="I31" s="126"/>
      <c r="J31" s="126"/>
      <c r="K31" s="126"/>
    </row>
    <row r="32" spans="2:14" ht="30">
      <c r="B32" s="50" t="s">
        <v>19</v>
      </c>
      <c r="C32" s="126" t="s">
        <v>103</v>
      </c>
      <c r="D32" s="126"/>
      <c r="E32" s="126"/>
      <c r="F32" s="126"/>
      <c r="G32" s="126"/>
      <c r="H32" s="126"/>
      <c r="I32" s="126"/>
      <c r="J32" s="126"/>
      <c r="K32" s="126"/>
    </row>
    <row r="33" spans="2:11" ht="30">
      <c r="B33" s="50" t="s">
        <v>20</v>
      </c>
      <c r="C33" s="126" t="s">
        <v>104</v>
      </c>
      <c r="D33" s="126"/>
      <c r="E33" s="126"/>
      <c r="F33" s="126"/>
      <c r="G33" s="126"/>
      <c r="H33" s="126"/>
      <c r="I33" s="126"/>
      <c r="J33" s="126"/>
      <c r="K33" s="126"/>
    </row>
    <row r="34" spans="2:11" ht="30">
      <c r="B34" s="50" t="s">
        <v>105</v>
      </c>
      <c r="C34" s="126" t="s">
        <v>106</v>
      </c>
      <c r="D34" s="126"/>
      <c r="E34" s="126"/>
      <c r="F34" s="126"/>
      <c r="G34" s="126"/>
      <c r="H34" s="126"/>
      <c r="I34" s="126"/>
      <c r="J34" s="126"/>
      <c r="K34" s="126"/>
    </row>
    <row r="35" spans="2:11" ht="31.5" customHeight="1">
      <c r="B35" s="50" t="s">
        <v>107</v>
      </c>
      <c r="C35" s="126" t="s">
        <v>108</v>
      </c>
      <c r="D35" s="126"/>
      <c r="E35" s="126"/>
      <c r="F35" s="126"/>
      <c r="G35" s="126"/>
      <c r="H35" s="126"/>
      <c r="I35" s="126"/>
      <c r="J35" s="126"/>
      <c r="K35" s="126"/>
    </row>
    <row r="36" spans="2:11">
      <c r="B36" s="51"/>
      <c r="C36" s="52"/>
      <c r="D36" s="52"/>
      <c r="E36" s="52"/>
      <c r="F36" s="52"/>
      <c r="G36" s="52"/>
      <c r="H36" s="52"/>
      <c r="I36" s="52"/>
      <c r="J36" s="52"/>
    </row>
    <row r="37" spans="2:11">
      <c r="B37" s="52"/>
      <c r="C37" s="52"/>
      <c r="D37" s="52"/>
      <c r="E37" s="52"/>
      <c r="F37" s="52"/>
      <c r="G37" s="52"/>
      <c r="H37" s="52"/>
      <c r="I37" s="52"/>
      <c r="J37" s="52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Subdireccion.cism</cp:lastModifiedBy>
  <cp:revision/>
  <dcterms:created xsi:type="dcterms:W3CDTF">2020-02-28T20:30:41Z</dcterms:created>
  <dcterms:modified xsi:type="dcterms:W3CDTF">2026-01-20T15:21:04Z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2026-01-19T18:49:33Z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b985d4d6-db23-4f57-9749-704988ec08c5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