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ELKIN MALDONADO\Documents\INS\Procesos 2026 I\2. COLONIAS\02. PROCESO\"/>
    </mc:Choice>
  </mc:AlternateContent>
  <xr:revisionPtr revIDLastSave="0" documentId="13_ncr:1_{913EDA93-F0C2-471B-8A99-F5D8D16EAD5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NCEPTO TECNICO GRUPO 1" sheetId="4" r:id="rId1"/>
  </sheets>
  <definedNames>
    <definedName name="_xlnm.Print_Area" localSheetId="0">'CONCEPTO TECNICO GRUPO 1'!$A$1:$S$29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4" l="1"/>
  <c r="R8" i="4" s="1"/>
  <c r="Q9" i="4"/>
  <c r="R9" i="4" s="1"/>
  <c r="Q10" i="4"/>
  <c r="R10" i="4" s="1"/>
  <c r="Q11" i="4"/>
  <c r="R11" i="4" s="1"/>
  <c r="Q12" i="4"/>
  <c r="R12" i="4" s="1"/>
  <c r="Q13" i="4"/>
  <c r="R13" i="4" s="1"/>
  <c r="Q14" i="4"/>
  <c r="R14" i="4" s="1"/>
  <c r="Q7" i="4"/>
  <c r="R7" i="4" s="1"/>
  <c r="Q15" i="4" l="1"/>
</calcChain>
</file>

<file path=xl/sharedStrings.xml><?xml version="1.0" encoding="utf-8"?>
<sst xmlns="http://schemas.openxmlformats.org/spreadsheetml/2006/main" count="116" uniqueCount="38">
  <si>
    <t>CONCEPTO TECNICO Y ECONOMICO</t>
  </si>
  <si>
    <t xml:space="preserve">Ficha tecnica del INS </t>
  </si>
  <si>
    <t>Cantidad</t>
  </si>
  <si>
    <t>Marca</t>
  </si>
  <si>
    <t>Valor unitario</t>
  </si>
  <si>
    <t xml:space="preserve">Valor total </t>
  </si>
  <si>
    <t>Elementos</t>
  </si>
  <si>
    <t>TOTAL:</t>
  </si>
  <si>
    <t xml:space="preserve">REVISION DE REQUISITOS TECNICOS </t>
  </si>
  <si>
    <t>SOLICITADOS POR EL INS</t>
  </si>
  <si>
    <t>DOCUMENTOS ENVIADOS POR EL PROVEEDOR</t>
  </si>
  <si>
    <t>Presentacion</t>
  </si>
  <si>
    <t>Unidade de medida</t>
  </si>
  <si>
    <t>Valor unitario total+ IVA</t>
  </si>
  <si>
    <t>Referencía</t>
  </si>
  <si>
    <t>Compracion de propuestas economicas 
Intagre Internacional S.A.S NIT. 900666955-1</t>
  </si>
  <si>
    <t>_______________________________________________
Carlos Alfredo Briceño Fonseca 
Coordinador del Grupo Animales de Laboratorio</t>
  </si>
  <si>
    <r>
      <t xml:space="preserve">Una vez verificada la propuesta presentada por la firma INTRAGE INTERNACIONAL S.A.S,  se concluye que la misma </t>
    </r>
    <r>
      <rPr>
        <b/>
        <sz val="11"/>
        <color theme="1"/>
        <rFont val="Arial Narrow"/>
        <family val="2"/>
      </rPr>
      <t>cumple</t>
    </r>
    <r>
      <rPr>
        <sz val="11"/>
        <color theme="1"/>
        <rFont val="Arial Narrow"/>
        <family val="2"/>
      </rPr>
      <t xml:space="preserve"> con las condiciones técnicas y económicas requeridas, por lo cual se sugiere aceptar su propuesta y adelantar el proceso de contratación con el fin de satisfacer las necesidades del INS para la vigencia 2026.</t>
    </r>
  </si>
  <si>
    <r>
      <t xml:space="preserve">Objeto: </t>
    </r>
    <r>
      <rPr>
        <sz val="11"/>
        <color theme="1"/>
        <rFont val="Arial Narrow"/>
        <family val="2"/>
      </rPr>
      <t>Adquirir pequeños roedores de laboratorio, no consanguíneos, con estatus sanitario y genético definidos, necesarios para obtener nuevos núcleos de fundación, de cepas y colonias con el fin de reemplazar las actuales colonias con destino al Bioterio de Barrera y Laboratorio de Bioseguridad con Nivel de Contención Biológica 2 (ABSL-2 –BSL-2) del Instituto Nacional de Salud.</t>
    </r>
  </si>
  <si>
    <t xml:space="preserve">Ratón CD-1 IGS, NO CONSANGUINEO, genética y sanitariamente certificado, de diferentes progenitores entre sí y con las hembras -  Charles River </t>
  </si>
  <si>
    <t xml:space="preserve">Ratón Balb/c, genética y sanitariamente certificado, de diferentes progenitores entre sí y con las hembras -  Charles River </t>
  </si>
  <si>
    <t xml:space="preserve">Rata Wistar, NO CONSANGUINEO, genética y sanitariamente certificado, de diferentes progenitores entre sí y con las hembras -  Charles River </t>
  </si>
  <si>
    <t xml:space="preserve">Hamster Sirio Dorado LVG, NO CONSANGUINEO, genética y sanitariamente certificado, de diferentes progenitores entre sí y con las hembras -  Charles River </t>
  </si>
  <si>
    <t>CD-1 IGS</t>
  </si>
  <si>
    <t>BALB/cAnNCrl</t>
  </si>
  <si>
    <t>WISTAR</t>
  </si>
  <si>
    <t>SIRIO DORADO LVG</t>
  </si>
  <si>
    <t>Macho</t>
  </si>
  <si>
    <t>Hembra</t>
  </si>
  <si>
    <t>4 semanas de edad</t>
  </si>
  <si>
    <t>CHARLES RIVER LABORATORY</t>
  </si>
  <si>
    <t xml:space="preserve">1.Entregar Anexo No. 1 Propuesta Económica, en números enteros sin decimales en medio magnético, con una vigencia no menor a 90 días calendario. La propuesta debe contemplar el total de los requerimientos señalados en el anexo, no se aceptarán propuestas parciales. 1.	Entregar Anexo No. 1 Propuesta Económica, en números enteros sin decimales en medio magnético, con una vigencia no menor a 90 días calendario. La propuesta debe contemplar el total de los requerimientos señalados en el anexo, no se aceptarán propuestas parciales. </t>
  </si>
  <si>
    <t>2.	Entregar máximo dos (2) certificaciones de contratos ejecutados con entidades públicas o privadas cuyo objeto esté relacionado con suministro o adquisición de insumos para laboratorio, venta de animales y/o productos veterinarios, cuyo valor sea igual o superior al valor de QUINIENTOS MILLONES DE PESOS M/CT ($500.000.000), no se aceptan auto certificaciones</t>
  </si>
  <si>
    <t>3.	Entregar certificación por parte de una firma especializada en trámites y servicios de intermediación aduanera que haya realizado satisfactoriamente por lo menos 2 trámites de nacionalización de animales de laboratorio en Colombia, la cual obligatoriamente tendrá que ser la misma que adelante el respectivo trámite con los animales objeto de esta contratación.</t>
  </si>
  <si>
    <t xml:space="preserve">4.	Presentar con la propuesta, la certificación vigente por parte del laboratorio Charles River, Laboratorio de referencia internacional en producción de todas las cepas y colonias de animales requeridas por el INS, en la que se garantice que la entidad podrá obtener los nuevos roedores a través de la firma oferente, en los tiempos y condiciones determinados por la entidad. </t>
  </si>
  <si>
    <t>5.	Entregar la ficha técnica del INS, debidamente firmada por el representante legal de la empresa.</t>
  </si>
  <si>
    <t>CUMPLE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</si>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</sst>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&quot;$&quot;\ * #,##0.00_);_(&quot;$&quot;\ * \(#,##0.00\);_(&quot;$&quot;\ * &quot;-&quot;??_);_(@_)"/>
    <numFmt numFmtId="166" formatCode="_(&quot;$ &quot;* #,##0.00_);_(&quot;$ &quot;* \(#,##0.00\);_(&quot;$ &quot;* \-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0"/>
      <name val="Zurich BT"/>
    </font>
    <font>
      <sz val="11"/>
      <color rgb="FF000000"/>
      <name val="Calibri"/>
      <family val="2"/>
      <charset val="1"/>
    </font>
    <font>
      <sz val="11"/>
      <color theme="1"/>
      <name val="Arial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6" fillId="0" borderId="0"/>
    <xf numFmtId="166" fontId="6" fillId="0" borderId="0" applyBorder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7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3" xfId="14" applyFont="1" applyBorder="1" applyAlignment="1">
      <alignment horizontal="center" vertical="center"/>
    </xf>
    <xf numFmtId="0" fontId="3" fillId="0" borderId="1" xfId="14" applyFont="1" applyBorder="1" applyAlignment="1">
      <alignment horizontal="center" vertical="center"/>
    </xf>
    <xf numFmtId="0" fontId="3" fillId="0" borderId="1" xfId="14" applyFont="1" applyBorder="1" applyAlignment="1">
      <alignment horizontal="center" vertical="center" wrapText="1"/>
    </xf>
    <xf numFmtId="0" fontId="2" fillId="0" borderId="13" xfId="14" applyFont="1" applyBorder="1" applyAlignment="1">
      <alignment horizontal="center" vertical="center"/>
    </xf>
    <xf numFmtId="0" fontId="2" fillId="0" borderId="1" xfId="14" applyFont="1" applyBorder="1" applyAlignment="1">
      <alignment horizontal="center" vertical="center"/>
    </xf>
    <xf numFmtId="1" fontId="8" fillId="2" borderId="13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3" xfId="14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2" fontId="2" fillId="0" borderId="8" xfId="0" applyNumberFormat="1" applyFont="1" applyBorder="1" applyAlignment="1">
      <alignment horizontal="center" vertical="center"/>
    </xf>
    <xf numFmtId="42" fontId="2" fillId="0" borderId="10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8">
    <cellStyle name="Moneda" xfId="1" builtinId="4"/>
    <cellStyle name="Moneda [0] 2" xfId="12" xr:uid="{15C369CB-1144-4CDA-9C46-0A5FE2A29EF7}"/>
    <cellStyle name="Moneda 10" xfId="13" xr:uid="{404E5478-6AC1-4199-99FF-198F9700D83F}"/>
    <cellStyle name="Moneda 2" xfId="11" xr:uid="{17F1D369-CE95-4CD0-ABE9-62D65296F828}"/>
    <cellStyle name="Moneda 3" xfId="3" xr:uid="{515FAE01-A4D6-48D1-A94E-C9FDECECEE49}"/>
    <cellStyle name="Moneda 4" xfId="5" xr:uid="{4A628A06-6CFF-4F8D-888C-68175363C84A}"/>
    <cellStyle name="Moneda 5" xfId="4" xr:uid="{81FED48F-3D93-4B6E-936A-E313747419BA}"/>
    <cellStyle name="Moneda 6" xfId="15" xr:uid="{85655EBD-B8E1-4115-B009-2F6FE5449D6E}"/>
    <cellStyle name="Moneda 7" xfId="17" xr:uid="{B6EABF2B-540C-4137-A649-16DBB39E573A}"/>
    <cellStyle name="Moneda 8" xfId="16" xr:uid="{14A54364-24B9-4E92-BEA3-BD1B17BA1046}"/>
    <cellStyle name="Moneda 9" xfId="6" xr:uid="{B8340AFC-A231-495E-9F89-5ACDB2D0E5C8}"/>
    <cellStyle name="Normal" xfId="0" builtinId="0"/>
    <cellStyle name="Normal 2" xfId="7" xr:uid="{0F3E3633-458D-4415-80DC-488608CA80E2}"/>
    <cellStyle name="Normal 25" xfId="14" xr:uid="{603F7E18-9469-4EBF-B72F-992F9B382DE0}"/>
    <cellStyle name="Normal 3" xfId="10" xr:uid="{5AAA30CC-7906-422A-AD0E-6FCD380C8416}"/>
    <cellStyle name="Normal 4" xfId="8" xr:uid="{FA4907FC-6240-4953-BF5A-BAFF2A85E1D3}"/>
    <cellStyle name="Normal 4 4" xfId="9" xr:uid="{5AC706A2-FBB0-47C9-BB2D-ED50436DE3D6}"/>
    <cellStyle name="Normal 5" xfId="2" xr:uid="{6416C9C6-CF75-4984-A575-023989EE91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85F3F-339B-40FD-9A5A-7DA1ECE5D8E1}">
  <dimension ref="B2:R27"/>
  <sheetViews>
    <sheetView tabSelected="1" view="pageBreakPreview" topLeftCell="A15" zoomScale="70" zoomScaleNormal="90" zoomScaleSheetLayoutView="70" zoomScalePageLayoutView="99" workbookViewId="0">
      <selection activeCell="P6" sqref="P6"/>
    </sheetView>
  </sheetViews>
  <sheetFormatPr baseColWidth="10" defaultColWidth="11.453125" defaultRowHeight="14"/>
  <cols>
    <col min="1" max="1" width="3.453125" style="1" customWidth="1"/>
    <col min="2" max="2" width="41.54296875" style="1" customWidth="1"/>
    <col min="3" max="3" width="17.453125" style="1" customWidth="1"/>
    <col min="4" max="4" width="12.1796875" style="1" customWidth="1"/>
    <col min="5" max="5" width="21" style="1" customWidth="1"/>
    <col min="6" max="6" width="19.1796875" style="1" customWidth="1"/>
    <col min="7" max="7" width="23.7265625" style="1" customWidth="1"/>
    <col min="8" max="8" width="4.7265625" style="1" customWidth="1"/>
    <col min="9" max="9" width="39.7265625" style="1" customWidth="1"/>
    <col min="10" max="10" width="14.453125" style="1" customWidth="1"/>
    <col min="11" max="11" width="12.453125" style="1" customWidth="1"/>
    <col min="12" max="12" width="20.26953125" style="1" customWidth="1"/>
    <col min="13" max="13" width="14.81640625" style="1" customWidth="1"/>
    <col min="14" max="14" width="20.81640625" style="1" customWidth="1"/>
    <col min="15" max="15" width="20.1796875" style="1" bestFit="1" customWidth="1"/>
    <col min="16" max="16" width="16.26953125" style="1" customWidth="1"/>
    <col min="17" max="17" width="18" style="1" customWidth="1"/>
    <col min="18" max="18" width="21.54296875" style="1" bestFit="1" customWidth="1"/>
    <col min="19" max="16384" width="11.453125" style="1"/>
  </cols>
  <sheetData>
    <row r="2" spans="2:18">
      <c r="B2" s="31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2:18" ht="41.25" customHeight="1">
      <c r="B3" s="42" t="s">
        <v>18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4"/>
    </row>
    <row r="4" spans="2:18" ht="8.25" customHeight="1">
      <c r="B4" s="45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7"/>
    </row>
    <row r="5" spans="2:18" ht="37.5" customHeight="1">
      <c r="B5" s="32" t="s">
        <v>1</v>
      </c>
      <c r="C5" s="32"/>
      <c r="D5" s="32"/>
      <c r="E5" s="32"/>
      <c r="F5" s="32"/>
      <c r="G5" s="32"/>
      <c r="H5" s="29"/>
      <c r="I5" s="48" t="s">
        <v>15</v>
      </c>
      <c r="J5" s="32"/>
      <c r="K5" s="32"/>
      <c r="L5" s="32"/>
      <c r="M5" s="32"/>
      <c r="N5" s="32"/>
      <c r="O5" s="32"/>
      <c r="P5" s="32"/>
      <c r="Q5" s="32"/>
      <c r="R5" s="32"/>
    </row>
    <row r="6" spans="2:18" ht="51" customHeight="1">
      <c r="B6" s="3" t="s">
        <v>6</v>
      </c>
      <c r="C6" s="3" t="s">
        <v>14</v>
      </c>
      <c r="D6" s="3" t="s">
        <v>2</v>
      </c>
      <c r="E6" s="8" t="s">
        <v>11</v>
      </c>
      <c r="F6" s="8" t="s">
        <v>12</v>
      </c>
      <c r="G6" s="3" t="s">
        <v>3</v>
      </c>
      <c r="H6" s="30"/>
      <c r="I6" s="3" t="s">
        <v>6</v>
      </c>
      <c r="J6" s="3" t="s">
        <v>14</v>
      </c>
      <c r="K6" s="3" t="s">
        <v>2</v>
      </c>
      <c r="L6" s="8" t="s">
        <v>11</v>
      </c>
      <c r="M6" s="8" t="s">
        <v>12</v>
      </c>
      <c r="N6" s="3" t="s">
        <v>3</v>
      </c>
      <c r="O6" s="8" t="s">
        <v>4</v>
      </c>
      <c r="P6" s="3" t="s">
        <v>37</v>
      </c>
      <c r="Q6" s="8" t="s">
        <v>13</v>
      </c>
      <c r="R6" s="8" t="s">
        <v>5</v>
      </c>
    </row>
    <row r="7" spans="2:18" ht="80.150000000000006" customHeight="1">
      <c r="B7" s="9" t="s">
        <v>19</v>
      </c>
      <c r="C7" s="10" t="s">
        <v>23</v>
      </c>
      <c r="D7" s="13">
        <v>32</v>
      </c>
      <c r="E7" s="15" t="s">
        <v>27</v>
      </c>
      <c r="F7" s="15" t="s">
        <v>29</v>
      </c>
      <c r="G7" s="17" t="s">
        <v>30</v>
      </c>
      <c r="H7" s="30"/>
      <c r="I7" s="9" t="s">
        <v>19</v>
      </c>
      <c r="J7" s="10" t="s">
        <v>23</v>
      </c>
      <c r="K7" s="13">
        <v>32</v>
      </c>
      <c r="L7" s="15" t="s">
        <v>27</v>
      </c>
      <c r="M7" s="15" t="s">
        <v>29</v>
      </c>
      <c r="N7" s="17" t="s">
        <v>30</v>
      </c>
      <c r="O7" s="18">
        <v>500000</v>
      </c>
      <c r="P7" s="20"/>
      <c r="Q7" s="19">
        <f>+O7</f>
        <v>500000</v>
      </c>
      <c r="R7" s="18">
        <f>+Q7*K7</f>
        <v>16000000</v>
      </c>
    </row>
    <row r="8" spans="2:18" ht="80.150000000000006" customHeight="1">
      <c r="B8" s="9" t="s">
        <v>19</v>
      </c>
      <c r="C8" s="11" t="s">
        <v>23</v>
      </c>
      <c r="D8" s="14">
        <v>32</v>
      </c>
      <c r="E8" s="16" t="s">
        <v>28</v>
      </c>
      <c r="F8" s="16" t="s">
        <v>29</v>
      </c>
      <c r="G8" s="12" t="s">
        <v>30</v>
      </c>
      <c r="H8" s="30"/>
      <c r="I8" s="9" t="s">
        <v>19</v>
      </c>
      <c r="J8" s="11" t="s">
        <v>23</v>
      </c>
      <c r="K8" s="14">
        <v>32</v>
      </c>
      <c r="L8" s="16" t="s">
        <v>28</v>
      </c>
      <c r="M8" s="16" t="s">
        <v>29</v>
      </c>
      <c r="N8" s="12" t="s">
        <v>30</v>
      </c>
      <c r="O8" s="18">
        <v>500000</v>
      </c>
      <c r="P8" s="20"/>
      <c r="Q8" s="19">
        <f t="shared" ref="Q8:Q14" si="0">+O8</f>
        <v>500000</v>
      </c>
      <c r="R8" s="18">
        <f t="shared" ref="R8:R14" si="1">+Q8*K8</f>
        <v>16000000</v>
      </c>
    </row>
    <row r="9" spans="2:18" ht="80.150000000000006" customHeight="1">
      <c r="B9" s="9" t="s">
        <v>20</v>
      </c>
      <c r="C9" s="10" t="s">
        <v>24</v>
      </c>
      <c r="D9" s="13">
        <v>6</v>
      </c>
      <c r="E9" s="15" t="s">
        <v>27</v>
      </c>
      <c r="F9" s="15" t="s">
        <v>29</v>
      </c>
      <c r="G9" s="17" t="s">
        <v>30</v>
      </c>
      <c r="H9" s="30"/>
      <c r="I9" s="9" t="s">
        <v>20</v>
      </c>
      <c r="J9" s="10" t="s">
        <v>24</v>
      </c>
      <c r="K9" s="13">
        <v>6</v>
      </c>
      <c r="L9" s="15" t="s">
        <v>27</v>
      </c>
      <c r="M9" s="15" t="s">
        <v>29</v>
      </c>
      <c r="N9" s="17" t="s">
        <v>30</v>
      </c>
      <c r="O9" s="18">
        <v>1200000</v>
      </c>
      <c r="P9" s="20"/>
      <c r="Q9" s="19">
        <f t="shared" si="0"/>
        <v>1200000</v>
      </c>
      <c r="R9" s="18">
        <f t="shared" si="1"/>
        <v>7200000</v>
      </c>
    </row>
    <row r="10" spans="2:18" ht="80.150000000000006" customHeight="1">
      <c r="B10" s="9" t="s">
        <v>20</v>
      </c>
      <c r="C10" s="10" t="s">
        <v>24</v>
      </c>
      <c r="D10" s="14">
        <v>6</v>
      </c>
      <c r="E10" s="16" t="s">
        <v>28</v>
      </c>
      <c r="F10" s="16" t="s">
        <v>29</v>
      </c>
      <c r="G10" s="12" t="s">
        <v>30</v>
      </c>
      <c r="H10" s="30"/>
      <c r="I10" s="9" t="s">
        <v>20</v>
      </c>
      <c r="J10" s="10" t="s">
        <v>24</v>
      </c>
      <c r="K10" s="14">
        <v>6</v>
      </c>
      <c r="L10" s="16" t="s">
        <v>28</v>
      </c>
      <c r="M10" s="16" t="s">
        <v>29</v>
      </c>
      <c r="N10" s="12" t="s">
        <v>30</v>
      </c>
      <c r="O10" s="18">
        <v>1200000</v>
      </c>
      <c r="P10" s="20"/>
      <c r="Q10" s="19">
        <f t="shared" si="0"/>
        <v>1200000</v>
      </c>
      <c r="R10" s="18">
        <f t="shared" si="1"/>
        <v>7200000</v>
      </c>
    </row>
    <row r="11" spans="2:18" ht="80.150000000000006" customHeight="1">
      <c r="B11" s="9" t="s">
        <v>21</v>
      </c>
      <c r="C11" s="12" t="s">
        <v>25</v>
      </c>
      <c r="D11" s="14">
        <v>12</v>
      </c>
      <c r="E11" s="16" t="s">
        <v>27</v>
      </c>
      <c r="F11" s="16" t="s">
        <v>29</v>
      </c>
      <c r="G11" s="12" t="s">
        <v>30</v>
      </c>
      <c r="H11" s="30"/>
      <c r="I11" s="9" t="s">
        <v>21</v>
      </c>
      <c r="J11" s="12" t="s">
        <v>25</v>
      </c>
      <c r="K11" s="14">
        <v>12</v>
      </c>
      <c r="L11" s="16" t="s">
        <v>27</v>
      </c>
      <c r="M11" s="16" t="s">
        <v>29</v>
      </c>
      <c r="N11" s="12" t="s">
        <v>30</v>
      </c>
      <c r="O11" s="18">
        <v>1500000</v>
      </c>
      <c r="P11" s="20"/>
      <c r="Q11" s="19">
        <f t="shared" si="0"/>
        <v>1500000</v>
      </c>
      <c r="R11" s="18">
        <f t="shared" si="1"/>
        <v>18000000</v>
      </c>
    </row>
    <row r="12" spans="2:18" ht="80.150000000000006" customHeight="1">
      <c r="B12" s="9" t="s">
        <v>21</v>
      </c>
      <c r="C12" s="12" t="s">
        <v>25</v>
      </c>
      <c r="D12" s="14">
        <v>12</v>
      </c>
      <c r="E12" s="16" t="s">
        <v>28</v>
      </c>
      <c r="F12" s="16" t="s">
        <v>29</v>
      </c>
      <c r="G12" s="12" t="s">
        <v>30</v>
      </c>
      <c r="H12" s="30"/>
      <c r="I12" s="9" t="s">
        <v>21</v>
      </c>
      <c r="J12" s="12" t="s">
        <v>25</v>
      </c>
      <c r="K12" s="14">
        <v>12</v>
      </c>
      <c r="L12" s="16" t="s">
        <v>28</v>
      </c>
      <c r="M12" s="16" t="s">
        <v>29</v>
      </c>
      <c r="N12" s="12" t="s">
        <v>30</v>
      </c>
      <c r="O12" s="18">
        <v>1500000</v>
      </c>
      <c r="P12" s="20"/>
      <c r="Q12" s="19">
        <f t="shared" si="0"/>
        <v>1500000</v>
      </c>
      <c r="R12" s="18">
        <f t="shared" si="1"/>
        <v>18000000</v>
      </c>
    </row>
    <row r="13" spans="2:18" ht="80.150000000000006" customHeight="1">
      <c r="B13" s="9" t="s">
        <v>22</v>
      </c>
      <c r="C13" s="12" t="s">
        <v>26</v>
      </c>
      <c r="D13" s="14">
        <v>8</v>
      </c>
      <c r="E13" s="16" t="s">
        <v>27</v>
      </c>
      <c r="F13" s="16" t="s">
        <v>29</v>
      </c>
      <c r="G13" s="12" t="s">
        <v>30</v>
      </c>
      <c r="H13" s="30"/>
      <c r="I13" s="9" t="s">
        <v>22</v>
      </c>
      <c r="J13" s="12" t="s">
        <v>26</v>
      </c>
      <c r="K13" s="14">
        <v>8</v>
      </c>
      <c r="L13" s="16" t="s">
        <v>27</v>
      </c>
      <c r="M13" s="16" t="s">
        <v>29</v>
      </c>
      <c r="N13" s="12" t="s">
        <v>30</v>
      </c>
      <c r="O13" s="18">
        <v>2400000</v>
      </c>
      <c r="P13" s="20"/>
      <c r="Q13" s="19">
        <f t="shared" si="0"/>
        <v>2400000</v>
      </c>
      <c r="R13" s="18">
        <f t="shared" si="1"/>
        <v>19200000</v>
      </c>
    </row>
    <row r="14" spans="2:18" ht="80.150000000000006" customHeight="1">
      <c r="B14" s="9" t="s">
        <v>22</v>
      </c>
      <c r="C14" s="12" t="s">
        <v>26</v>
      </c>
      <c r="D14" s="14">
        <v>8</v>
      </c>
      <c r="E14" s="16" t="s">
        <v>28</v>
      </c>
      <c r="F14" s="16" t="s">
        <v>29</v>
      </c>
      <c r="G14" s="12" t="s">
        <v>30</v>
      </c>
      <c r="H14" s="30"/>
      <c r="I14" s="9" t="s">
        <v>22</v>
      </c>
      <c r="J14" s="12" t="s">
        <v>26</v>
      </c>
      <c r="K14" s="14">
        <v>8</v>
      </c>
      <c r="L14" s="16" t="s">
        <v>28</v>
      </c>
      <c r="M14" s="16" t="s">
        <v>29</v>
      </c>
      <c r="N14" s="12" t="s">
        <v>30</v>
      </c>
      <c r="O14" s="18">
        <v>2400000</v>
      </c>
      <c r="P14" s="20"/>
      <c r="Q14" s="19">
        <f t="shared" si="0"/>
        <v>2400000</v>
      </c>
      <c r="R14" s="18">
        <f t="shared" si="1"/>
        <v>19200000</v>
      </c>
    </row>
    <row r="15" spans="2:18" ht="24.75" customHeight="1">
      <c r="B15" s="32" t="s">
        <v>7</v>
      </c>
      <c r="C15" s="32"/>
      <c r="D15" s="32"/>
      <c r="E15" s="32"/>
      <c r="F15" s="32"/>
      <c r="G15" s="32"/>
      <c r="H15" s="32"/>
      <c r="I15" s="39"/>
      <c r="J15" s="39"/>
      <c r="K15" s="39"/>
      <c r="L15" s="39"/>
      <c r="M15" s="39"/>
      <c r="N15" s="39"/>
      <c r="O15" s="39"/>
      <c r="P15" s="39"/>
      <c r="Q15" s="40">
        <f>+SUM(R7:R14)</f>
        <v>120800000</v>
      </c>
      <c r="R15" s="41"/>
    </row>
    <row r="16" spans="2:18" ht="6" customHeight="1"/>
    <row r="17" spans="2:18">
      <c r="B17" s="31" t="s">
        <v>8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2"/>
    </row>
    <row r="18" spans="2:18">
      <c r="B18" s="32" t="s">
        <v>9</v>
      </c>
      <c r="C18" s="32"/>
      <c r="D18" s="32"/>
      <c r="E18" s="32"/>
      <c r="F18" s="32"/>
      <c r="G18" s="32"/>
      <c r="H18" s="32"/>
      <c r="I18" s="32"/>
      <c r="J18" s="33" t="s">
        <v>10</v>
      </c>
      <c r="K18" s="34"/>
      <c r="L18" s="34"/>
      <c r="M18" s="34"/>
      <c r="N18" s="34"/>
      <c r="O18" s="34"/>
      <c r="P18" s="35"/>
      <c r="Q18" s="4"/>
      <c r="R18" s="5"/>
    </row>
    <row r="19" spans="2:18">
      <c r="B19" s="32"/>
      <c r="C19" s="32"/>
      <c r="D19" s="32"/>
      <c r="E19" s="32"/>
      <c r="F19" s="32"/>
      <c r="G19" s="32"/>
      <c r="H19" s="32"/>
      <c r="I19" s="32"/>
      <c r="J19" s="36"/>
      <c r="K19" s="37"/>
      <c r="L19" s="37"/>
      <c r="M19" s="37"/>
      <c r="N19" s="37"/>
      <c r="O19" s="37"/>
      <c r="P19" s="38"/>
      <c r="Q19" s="4"/>
      <c r="R19" s="5"/>
    </row>
    <row r="20" spans="2:18" ht="75.75" customHeight="1">
      <c r="B20" s="25" t="s">
        <v>31</v>
      </c>
      <c r="C20" s="26"/>
      <c r="D20" s="26"/>
      <c r="E20" s="26"/>
      <c r="F20" s="26"/>
      <c r="G20" s="26"/>
      <c r="H20" s="26"/>
      <c r="I20" s="27"/>
      <c r="J20" s="22" t="s">
        <v>36</v>
      </c>
      <c r="K20" s="23"/>
      <c r="L20" s="23"/>
      <c r="M20" s="23"/>
      <c r="N20" s="23"/>
      <c r="O20" s="23"/>
      <c r="P20" s="24"/>
      <c r="Q20" s="2"/>
    </row>
    <row r="21" spans="2:18" ht="40.5" customHeight="1">
      <c r="B21" s="25" t="s">
        <v>32</v>
      </c>
      <c r="C21" s="26"/>
      <c r="D21" s="26"/>
      <c r="E21" s="26"/>
      <c r="F21" s="26"/>
      <c r="G21" s="26"/>
      <c r="H21" s="26"/>
      <c r="I21" s="27"/>
      <c r="J21" s="22" t="s">
        <v>36</v>
      </c>
      <c r="K21" s="23"/>
      <c r="L21" s="23"/>
      <c r="M21" s="23"/>
      <c r="N21" s="23"/>
      <c r="O21" s="23"/>
      <c r="P21" s="24"/>
      <c r="Q21" s="2"/>
    </row>
    <row r="22" spans="2:18" ht="51" customHeight="1">
      <c r="B22" s="25" t="s">
        <v>33</v>
      </c>
      <c r="C22" s="26"/>
      <c r="D22" s="26"/>
      <c r="E22" s="26"/>
      <c r="F22" s="26"/>
      <c r="G22" s="26"/>
      <c r="H22" s="26"/>
      <c r="I22" s="27"/>
      <c r="J22" s="22" t="s">
        <v>36</v>
      </c>
      <c r="K22" s="23"/>
      <c r="L22" s="23"/>
      <c r="M22" s="23"/>
      <c r="N22" s="23"/>
      <c r="O22" s="23"/>
      <c r="P22" s="24"/>
      <c r="Q22" s="2"/>
    </row>
    <row r="23" spans="2:18" ht="57" customHeight="1">
      <c r="B23" s="25" t="s">
        <v>34</v>
      </c>
      <c r="C23" s="26"/>
      <c r="D23" s="26"/>
      <c r="E23" s="26"/>
      <c r="F23" s="26"/>
      <c r="G23" s="26"/>
      <c r="H23" s="26"/>
      <c r="I23" s="27"/>
      <c r="J23" s="22" t="s">
        <v>36</v>
      </c>
      <c r="K23" s="23"/>
      <c r="L23" s="23"/>
      <c r="M23" s="23"/>
      <c r="N23" s="23"/>
      <c r="O23" s="23"/>
      <c r="P23" s="24"/>
      <c r="Q23" s="2"/>
    </row>
    <row r="24" spans="2:18" ht="40.5" customHeight="1">
      <c r="B24" s="25" t="s">
        <v>35</v>
      </c>
      <c r="C24" s="26"/>
      <c r="D24" s="26"/>
      <c r="E24" s="26"/>
      <c r="F24" s="26"/>
      <c r="G24" s="26"/>
      <c r="H24" s="26"/>
      <c r="I24" s="27"/>
      <c r="J24" s="22" t="s">
        <v>36</v>
      </c>
      <c r="K24" s="23"/>
      <c r="L24" s="23"/>
      <c r="M24" s="23"/>
      <c r="N24" s="23"/>
      <c r="O24" s="23"/>
      <c r="P24" s="24"/>
      <c r="Q24" s="2"/>
    </row>
    <row r="25" spans="2:18">
      <c r="B25" s="28" t="s">
        <v>17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6"/>
    </row>
    <row r="26" spans="2:18" ht="48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6"/>
    </row>
    <row r="27" spans="2:18" ht="88.5" customHeight="1">
      <c r="B27" s="21" t="s">
        <v>16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7"/>
      <c r="R27" s="7"/>
    </row>
  </sheetData>
  <mergeCells count="23">
    <mergeCell ref="Q15:R15"/>
    <mergeCell ref="B2:R2"/>
    <mergeCell ref="B3:R3"/>
    <mergeCell ref="B4:R4"/>
    <mergeCell ref="B5:G5"/>
    <mergeCell ref="I5:R5"/>
    <mergeCell ref="H5:H14"/>
    <mergeCell ref="B17:P17"/>
    <mergeCell ref="B18:I19"/>
    <mergeCell ref="J18:P19"/>
    <mergeCell ref="B15:P15"/>
    <mergeCell ref="B27:P27"/>
    <mergeCell ref="J20:P20"/>
    <mergeCell ref="J21:P21"/>
    <mergeCell ref="J22:P22"/>
    <mergeCell ref="J23:P23"/>
    <mergeCell ref="J24:P24"/>
    <mergeCell ref="B23:I23"/>
    <mergeCell ref="B24:I24"/>
    <mergeCell ref="B25:P26"/>
    <mergeCell ref="B20:I20"/>
    <mergeCell ref="B21:I21"/>
    <mergeCell ref="B22:I22"/>
  </mergeCells>
  <printOptions horizontalCentered="1" verticalCentered="1"/>
  <pageMargins left="0.9055118110236221" right="0" top="0.74803149606299213" bottom="0.74803149606299213" header="0.31496062992125984" footer="0.31496062992125984"/>
  <pageSetup paperSize="5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CONCEPTO TECNICO GRUPO 1</vt:lpstr>
      <vt:lpstr>'CONCEPTO TECNICO GRUPO 1'!Área_de_impresión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Estefany Muñoz Martinez</dc:creator>
  <cp:lastModifiedBy>Johanna Elvira Santos Rincon</cp:lastModifiedBy>
  <cp:lastPrinted>2021-02-17T21:14:56Z</cp:lastPrinted>
  <dcterms:created xsi:type="dcterms:W3CDTF">2019-03-14T14:10:37Z</dcterms:created>
  <dcterms:modified xsi:type="dcterms:W3CDTF">2026-01-16T15:48:25Z</dcterms:modified>
</cp:coreProperties>
</file>