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C:\Users\Angie\Desktop\Documentos\Mi Escritorio\2025\CONTRATOS- CONVENIOS 2025\IBERO\"/>
    </mc:Choice>
  </mc:AlternateContent>
  <xr:revisionPtr revIDLastSave="0" documentId="8_{F8E66763-3C65-4933-AAB5-7BBAB4FC1934}" xr6:coauthVersionLast="36" xr6:coauthVersionMax="36" xr10:uidLastSave="{00000000-0000-0000-0000-000000000000}"/>
  <bookViews>
    <workbookView xWindow="0" yWindow="0" windowWidth="20490" windowHeight="7425" xr2:uid="{2E89F0FC-25AB-4EA4-A724-29C6F8E16422}"/>
  </bookViews>
  <sheets>
    <sheet name="PRESUPUESTO IBERO" sheetId="1" r:id="rId1"/>
    <sheet name="VALIDACION VALORES TOTALE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2" l="1"/>
  <c r="C7" i="2"/>
  <c r="I17" i="1" l="1"/>
  <c r="N17" i="1" s="1"/>
  <c r="I18" i="1"/>
  <c r="N18" i="1" s="1"/>
  <c r="I19" i="1"/>
  <c r="N19" i="1" s="1"/>
  <c r="I16" i="1"/>
  <c r="M16" i="1" s="1"/>
  <c r="I12" i="1"/>
  <c r="N12" i="1" s="1"/>
  <c r="I13" i="1"/>
  <c r="N13" i="1" s="1"/>
  <c r="I14" i="1"/>
  <c r="N14" i="1" s="1"/>
  <c r="I11" i="1"/>
  <c r="N11" i="1" s="1"/>
  <c r="I4" i="1"/>
  <c r="N4" i="1" s="1"/>
  <c r="I5" i="1"/>
  <c r="N5" i="1" s="1"/>
  <c r="I7" i="1"/>
  <c r="N7" i="1" s="1"/>
  <c r="I8" i="1"/>
  <c r="N8" i="1" s="1"/>
  <c r="I9" i="1"/>
  <c r="N9" i="1" s="1"/>
  <c r="I3" i="1"/>
  <c r="I20" i="1" l="1"/>
  <c r="M14" i="1"/>
  <c r="N16" i="1"/>
  <c r="M13" i="1"/>
  <c r="M12" i="1"/>
  <c r="M11" i="1"/>
  <c r="M9" i="1"/>
  <c r="M8" i="1"/>
  <c r="M3" i="1"/>
  <c r="M7" i="1"/>
  <c r="N3" i="1"/>
  <c r="M5" i="1"/>
  <c r="M19" i="1"/>
  <c r="M4" i="1"/>
  <c r="M18" i="1"/>
  <c r="M17" i="1"/>
  <c r="M20" i="1" l="1"/>
  <c r="N20" i="1"/>
  <c r="C8" i="2" s="1"/>
</calcChain>
</file>

<file path=xl/sharedStrings.xml><?xml version="1.0" encoding="utf-8"?>
<sst xmlns="http://schemas.openxmlformats.org/spreadsheetml/2006/main" count="76" uniqueCount="34">
  <si>
    <t>SEMESTRE</t>
  </si>
  <si>
    <t>2025-1</t>
  </si>
  <si>
    <t>2025-2</t>
  </si>
  <si>
    <t>VALOR</t>
  </si>
  <si>
    <t>PROGRAMA ACADÉMICO</t>
  </si>
  <si>
    <t>VINCULACIÓN</t>
  </si>
  <si>
    <t>NUEVOS</t>
  </si>
  <si>
    <t>ANTIGUOS</t>
  </si>
  <si>
    <t>ESP. NEUROPSICOLOGÍA</t>
  </si>
  <si>
    <t>PSICOLOGIA</t>
  </si>
  <si>
    <t>LIC. EDUCACIÓN INFANTIL</t>
  </si>
  <si>
    <t>X</t>
  </si>
  <si>
    <t>VALOR TOTAL</t>
  </si>
  <si>
    <t>PERIODO</t>
  </si>
  <si>
    <t>% MUNICIPIO</t>
  </si>
  <si>
    <t>% IBERO</t>
  </si>
  <si>
    <t>CANT. MATRICULAS ESTUDIANTES</t>
  </si>
  <si>
    <t>TOTAL CONVENIO</t>
  </si>
  <si>
    <t>APORTE MUNICIPIO</t>
  </si>
  <si>
    <t>APORTE IBERO</t>
  </si>
  <si>
    <t>PAG. 25</t>
  </si>
  <si>
    <t>ORDEN DE PÁGINAS</t>
  </si>
  <si>
    <t>PAG. 26</t>
  </si>
  <si>
    <t>PAG. 27</t>
  </si>
  <si>
    <t>PAG. 28</t>
  </si>
  <si>
    <t>PAG. 29</t>
  </si>
  <si>
    <t>PAG. 30</t>
  </si>
  <si>
    <t>PAG. 31</t>
  </si>
  <si>
    <t>PAG. 32</t>
  </si>
  <si>
    <t>PAG. 33</t>
  </si>
  <si>
    <t>PAG. 34</t>
  </si>
  <si>
    <t>SUMAS</t>
  </si>
  <si>
    <t>VALORES PRESENTADOS EN LOS ESTUDIOS PREVIOS</t>
  </si>
  <si>
    <t>VALORES REVISADOS POR FINANCIERA JURIDICA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</si>
</sst>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$&quot;\ #,##0;[Red]\-&quot;$&quot;\ #,##0"/>
    <numFmt numFmtId="165" formatCode="&quot;$&quot;\ #,##0.00;[Red]\-&quot;$&quot;\ #,##0.00"/>
    <numFmt numFmtId="166" formatCode="_-&quot;$&quot;\ * #,##0.00_-;\-&quot;$&quot;\ * #,##0.00_-;_-&quot;$&quot;\ * &quot;-&quot;??_-;_-@_-"/>
    <numFmt numFmtId="167" formatCode="_-&quot;$&quot;\ * #,##0_-;\-&quot;$&quot;\ * #,##0_-;_-&quot;$&quot;\ * &quot;-&quot;??_-;_-@_-"/>
  </numFmts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ptos Narrow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</cellStyleXfs>
  <cellXfs count="4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1" xfId="0" applyNumberFormat="1" applyBorder="1"/>
    <xf numFmtId="10" fontId="0" fillId="2" borderId="1" xfId="1" applyNumberFormat="1" applyFont="1" applyFill="1" applyBorder="1"/>
    <xf numFmtId="10" fontId="0" fillId="0" borderId="1" xfId="0" applyNumberFormat="1" applyBorder="1"/>
    <xf numFmtId="164" fontId="0" fillId="0" borderId="0" xfId="0" applyNumberFormat="1"/>
    <xf numFmtId="0" fontId="1" fillId="0" borderId="0" xfId="0" applyFont="1"/>
    <xf numFmtId="164" fontId="3" fillId="0" borderId="0" xfId="0" applyNumberFormat="1" applyFont="1" applyAlignment="1">
      <alignment horizontal="right"/>
    </xf>
    <xf numFmtId="164" fontId="3" fillId="0" borderId="0" xfId="0" applyNumberFormat="1" applyFont="1"/>
    <xf numFmtId="0" fontId="0" fillId="3" borderId="1" xfId="0" applyFill="1" applyBorder="1"/>
    <xf numFmtId="164" fontId="3" fillId="3" borderId="1" xfId="0" applyNumberFormat="1" applyFont="1" applyFill="1" applyBorder="1" applyAlignment="1">
      <alignment horizontal="right"/>
    </xf>
    <xf numFmtId="0" fontId="0" fillId="4" borderId="1" xfId="0" applyFill="1" applyBorder="1"/>
    <xf numFmtId="164" fontId="3" fillId="4" borderId="1" xfId="0" applyNumberFormat="1" applyFont="1" applyFill="1" applyBorder="1" applyAlignment="1">
      <alignment horizontal="right"/>
    </xf>
    <xf numFmtId="0" fontId="0" fillId="5" borderId="1" xfId="0" applyFill="1" applyBorder="1"/>
    <xf numFmtId="164" fontId="3" fillId="5" borderId="1" xfId="0" applyNumberFormat="1" applyFont="1" applyFill="1" applyBorder="1"/>
    <xf numFmtId="167" fontId="0" fillId="0" borderId="0" xfId="2" applyNumberFormat="1" applyFont="1"/>
    <xf numFmtId="165" fontId="0" fillId="0" borderId="0" xfId="0" applyNumberFormat="1"/>
    <xf numFmtId="0" fontId="0" fillId="0" borderId="0" xfId="0" applyFill="1"/>
    <xf numFmtId="0" fontId="1" fillId="4" borderId="6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4" borderId="5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4" fillId="0" borderId="3" xfId="0" applyNumberFormat="1" applyFont="1" applyBorder="1"/>
    <xf numFmtId="164" fontId="4" fillId="0" borderId="7" xfId="0" applyNumberFormat="1" applyFont="1" applyBorder="1"/>
    <xf numFmtId="164" fontId="4" fillId="0" borderId="8" xfId="0" applyNumberFormat="1" applyFont="1" applyBorder="1"/>
    <xf numFmtId="0" fontId="0" fillId="0" borderId="1" xfId="0" applyFill="1" applyBorder="1"/>
    <xf numFmtId="164" fontId="0" fillId="0" borderId="1" xfId="0" applyNumberFormat="1" applyFill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4" borderId="9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</cellXfs>
  <cellStyles count="3">
    <cellStyle name="Moneda" xfId="2" builtinId="4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ustomXml" Target="../ink/ink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584200</xdr:colOff>
      <xdr:row>0</xdr:row>
      <xdr:rowOff>0</xdr:rowOff>
    </xdr:from>
    <xdr:to>
      <xdr:col>7</xdr:col>
      <xdr:colOff>370127</xdr:colOff>
      <xdr:row>6</xdr:row>
      <xdr:rowOff>86638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66BE558-649F-956E-7CDE-A139E412BC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37150" y="0"/>
          <a:ext cx="3106977" cy="1553488"/>
        </a:xfrm>
        <a:prstGeom prst="rect">
          <a:avLst/>
        </a:prstGeom>
      </xdr:spPr>
    </xdr:pic>
    <xdr:clientData/>
  </xdr:twoCellAnchor>
  <xdr:twoCellAnchor editAs="oneCell">
    <xdr:from>
      <xdr:col>3</xdr:col>
      <xdr:colOff>146010</xdr:colOff>
      <xdr:row>1</xdr:row>
      <xdr:rowOff>50720</xdr:rowOff>
    </xdr:from>
    <xdr:to>
      <xdr:col>4</xdr:col>
      <xdr:colOff>576690</xdr:colOff>
      <xdr:row>2</xdr:row>
      <xdr:rowOff>240400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">
          <xdr14:nvContentPartPr>
            <xdr14:cNvPr id="5" name="Entrada de lápiz 4">
              <a:extLst>
                <a:ext uri="{FF2B5EF4-FFF2-40B4-BE49-F238E27FC236}">
                  <a16:creationId xmlns:a16="http://schemas.microsoft.com/office/drawing/2014/main" id="{6D678EA6-D08A-6C70-8060-4F5DC1AEF6E6}"/>
                </a:ext>
              </a:extLst>
            </xdr14:cNvPr>
            <xdr14:cNvContentPartPr/>
          </xdr14:nvContentPartPr>
          <xdr14:nvPr macro=""/>
          <xdr14:xfrm>
            <a:off x="3936960" y="330120"/>
            <a:ext cx="1192680" cy="469080"/>
          </xdr14:xfrm>
        </xdr:contentPart>
      </mc:Choice>
      <mc:Fallback xmlns="">
        <xdr:pic>
          <xdr:nvPicPr>
            <xdr:cNvPr id="5" name="Entrada de lápiz 4">
              <a:extLst>
                <a:ext uri="{FF2B5EF4-FFF2-40B4-BE49-F238E27FC236}">
                  <a16:creationId xmlns:a16="http://schemas.microsoft.com/office/drawing/2014/main" id="{6D678EA6-D08A-6C70-8060-4F5DC1AEF6E6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3927960" y="321480"/>
              <a:ext cx="1210320" cy="48672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5-03-27T16:56:08.829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0 404 24575,'111'-1'0,"415"15"0,-34 10 0,1-24 0,-191-2 0,473 2-1365,-747 0-5461</inkml:trace>
  <inkml:trace contextRef="#ctx0" brushRef="#br0" timeOffset="2609.47">2327 1 24575,'4'0'0,"0"1"0,1 0 0,-1 0 0,0 1 0,0-1 0,0 1 0,0 0 0,-1 0 0,1 0 0,4 3 0,0 0 0,82 42 0,183 67 0,35 16 0,-106-11 0,-121-69 0,-69-42 0,2-2 0,0 0 0,0 0 0,1-2 0,19 6 0,-4-2 0,-27-8 0,0 1 0,0 0 0,-1 0 0,2 0 0,-1 1 0,0-1 0,-1 0 0,1 1 0,-1 0 0,1 0 0,0 0 0,-1 0 0,0 0 0,0 0 0,0 0 0,-1 1 0,1-1 0,1 1 0,1 3 0,-4-3 0,1 1 0,0-1 0,-1 0 0,0 0 0,0 1 0,0-1 0,0 0 0,0 0 0,-1 1 0,1-1 0,-1 0 0,0 0 0,0 0 0,0 0 0,0 0 0,-2 0 0,-2 6 0,-14 17 0,-1 0 0,-2-1 0,-1-1 0,-29 24 0,-40 43 0,86-84 0,0 0 0,0-1 0,0 2 0,2 0 0,-2 0 0,2 0 0,0 0 0,1 1 0,-1-1 0,1 1 0,-2 13 0,4-15 0,-1 0 0,-1 0 0,-1 0 0,1 0 0,0 0 0,-1-1 0,1 1 0,-11 9 0,2-2 0,-1-1 0,-22 19 0,7-9 0,0-2 0,-1-1 0,-38 19 0,60-36-114,0 1 1,1 0-1,-1 1 0,2-1 0,-1 1 1,0 0-1,1 0 0,0 1 0,0-1 1,1 1-1,-5 8 0,1 0-6712</inkml:trace>
</inkml: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1C76D-DD3F-490D-9346-B2E56364F128}">
  <dimension ref="A1:O24"/>
  <sheetViews>
    <sheetView tabSelected="1" zoomScale="70" zoomScaleNormal="70" workbookViewId="0">
      <pane ySplit="2" topLeftCell="A3" activePane="bottomLeft" state="frozen"/>
      <selection pane="bottomLeft" activeCell="H25" sqref="H25"/>
    </sheetView>
  </sheetViews>
  <sheetFormatPr baseColWidth="10" defaultRowHeight="14.25" x14ac:dyDescent="0.2"/>
  <cols>
    <col min="1" max="1" width="32.125" customWidth="1"/>
    <col min="2" max="3" width="13.375" customWidth="1"/>
    <col min="4" max="4" width="14.375" customWidth="1"/>
    <col min="5" max="5" width="9.375" customWidth="1"/>
    <col min="8" max="8" width="15.25" customWidth="1"/>
    <col min="9" max="9" width="16.375" customWidth="1"/>
    <col min="13" max="13" width="19" customWidth="1"/>
    <col min="14" max="14" width="18.25" customWidth="1"/>
    <col min="15" max="15" width="12.875" bestFit="1" customWidth="1"/>
  </cols>
  <sheetData>
    <row r="1" spans="1:15" ht="15.75" thickBot="1" x14ac:dyDescent="0.25">
      <c r="A1" s="25" t="s">
        <v>4</v>
      </c>
      <c r="B1" s="26" t="s">
        <v>5</v>
      </c>
      <c r="C1" s="27"/>
      <c r="D1" s="20" t="s">
        <v>16</v>
      </c>
      <c r="E1" s="22" t="s">
        <v>0</v>
      </c>
      <c r="F1" s="23" t="s">
        <v>13</v>
      </c>
      <c r="G1" s="24"/>
      <c r="H1" s="22" t="s">
        <v>3</v>
      </c>
      <c r="I1" s="20" t="s">
        <v>12</v>
      </c>
      <c r="J1" s="25" t="s">
        <v>14</v>
      </c>
      <c r="K1" s="25" t="s">
        <v>15</v>
      </c>
      <c r="L1" s="25" t="s">
        <v>21</v>
      </c>
      <c r="M1" s="25" t="s">
        <v>14</v>
      </c>
      <c r="N1" s="25" t="s">
        <v>15</v>
      </c>
    </row>
    <row r="2" spans="1:15" ht="35.450000000000003" customHeight="1" x14ac:dyDescent="0.2">
      <c r="A2" s="36"/>
      <c r="B2" s="37" t="s">
        <v>6</v>
      </c>
      <c r="C2" s="38" t="s">
        <v>7</v>
      </c>
      <c r="D2" s="39"/>
      <c r="E2" s="40"/>
      <c r="F2" s="41" t="s">
        <v>1</v>
      </c>
      <c r="G2" s="42" t="s">
        <v>2</v>
      </c>
      <c r="H2" s="40"/>
      <c r="I2" s="39"/>
      <c r="J2" s="36"/>
      <c r="K2" s="36"/>
      <c r="L2" s="36" t="s">
        <v>21</v>
      </c>
      <c r="M2" s="36"/>
      <c r="N2" s="36"/>
    </row>
    <row r="3" spans="1:15" x14ac:dyDescent="0.2">
      <c r="A3" s="1" t="s">
        <v>8</v>
      </c>
      <c r="B3" s="2" t="s">
        <v>11</v>
      </c>
      <c r="C3" s="2"/>
      <c r="D3" s="2">
        <v>7</v>
      </c>
      <c r="E3" s="2">
        <v>1</v>
      </c>
      <c r="F3" s="2" t="s">
        <v>11</v>
      </c>
      <c r="G3" s="2"/>
      <c r="H3" s="4">
        <v>5874686</v>
      </c>
      <c r="I3" s="4">
        <f>H3*D3</f>
        <v>41122802</v>
      </c>
      <c r="J3" s="6">
        <v>0.67900000000000005</v>
      </c>
      <c r="K3" s="6">
        <v>0.32100000000000001</v>
      </c>
      <c r="L3" s="1" t="s">
        <v>30</v>
      </c>
      <c r="M3" s="4">
        <f>I3*J3</f>
        <v>27922382.558000002</v>
      </c>
      <c r="N3" s="4">
        <f>I3*K3</f>
        <v>13200419.442</v>
      </c>
      <c r="O3" s="18"/>
    </row>
    <row r="4" spans="1:15" x14ac:dyDescent="0.2">
      <c r="A4" s="1" t="s">
        <v>9</v>
      </c>
      <c r="B4" s="2" t="s">
        <v>11</v>
      </c>
      <c r="C4" s="2"/>
      <c r="D4" s="2">
        <v>2</v>
      </c>
      <c r="E4" s="2">
        <v>1</v>
      </c>
      <c r="F4" s="2" t="s">
        <v>11</v>
      </c>
      <c r="G4" s="2"/>
      <c r="H4" s="4">
        <v>4858934</v>
      </c>
      <c r="I4" s="4">
        <f>H4*D4</f>
        <v>9717868</v>
      </c>
      <c r="J4" s="6">
        <v>0.497</v>
      </c>
      <c r="K4" s="6">
        <v>0.503</v>
      </c>
      <c r="L4" s="1" t="s">
        <v>27</v>
      </c>
      <c r="M4" s="4">
        <f t="shared" ref="M4:M19" si="0">I4*J4</f>
        <v>4829780.3959999997</v>
      </c>
      <c r="N4" s="4">
        <f t="shared" ref="N4:N19" si="1">I4*K4</f>
        <v>4888087.6040000003</v>
      </c>
    </row>
    <row r="5" spans="1:15" x14ac:dyDescent="0.2">
      <c r="A5" s="1" t="s">
        <v>10</v>
      </c>
      <c r="B5" s="2" t="s">
        <v>11</v>
      </c>
      <c r="C5" s="2"/>
      <c r="D5" s="2">
        <v>9</v>
      </c>
      <c r="E5" s="2">
        <v>1</v>
      </c>
      <c r="F5" s="2" t="s">
        <v>11</v>
      </c>
      <c r="G5" s="2"/>
      <c r="H5" s="4">
        <v>4688558</v>
      </c>
      <c r="I5" s="4">
        <f>H5*D5</f>
        <v>42197022</v>
      </c>
      <c r="J5" s="6">
        <v>0.44800000000000001</v>
      </c>
      <c r="K5" s="6">
        <v>0.55200000000000005</v>
      </c>
      <c r="L5" s="1" t="s">
        <v>28</v>
      </c>
      <c r="M5" s="4">
        <f t="shared" si="0"/>
        <v>18904265.855999999</v>
      </c>
      <c r="N5" s="4">
        <f t="shared" si="1"/>
        <v>23292756.144000001</v>
      </c>
    </row>
    <row r="6" spans="1:15" x14ac:dyDescent="0.2">
      <c r="A6" s="21"/>
      <c r="B6" s="21"/>
      <c r="C6" s="21"/>
      <c r="D6" s="21"/>
      <c r="E6" s="21"/>
      <c r="F6" s="21"/>
      <c r="G6" s="21"/>
      <c r="H6" s="21"/>
      <c r="I6" s="21"/>
      <c r="J6" s="1"/>
      <c r="K6" s="1"/>
      <c r="L6" s="32"/>
      <c r="M6" s="33"/>
      <c r="N6" s="33"/>
      <c r="O6" s="19"/>
    </row>
    <row r="7" spans="1:15" x14ac:dyDescent="0.2">
      <c r="A7" s="1" t="s">
        <v>8</v>
      </c>
      <c r="B7" s="2"/>
      <c r="C7" s="2" t="s">
        <v>11</v>
      </c>
      <c r="D7" s="2">
        <v>7</v>
      </c>
      <c r="E7" s="2">
        <v>2</v>
      </c>
      <c r="F7" s="2"/>
      <c r="G7" s="2" t="s">
        <v>11</v>
      </c>
      <c r="H7" s="4">
        <v>5874686</v>
      </c>
      <c r="I7" s="4">
        <f>H7*D7</f>
        <v>41122802</v>
      </c>
      <c r="J7" s="6">
        <v>0.67900000000000005</v>
      </c>
      <c r="K7" s="6">
        <v>0.32100000000000001</v>
      </c>
      <c r="L7" s="1" t="s">
        <v>30</v>
      </c>
      <c r="M7" s="4">
        <f t="shared" si="0"/>
        <v>27922382.558000002</v>
      </c>
      <c r="N7" s="4">
        <f t="shared" si="1"/>
        <v>13200419.442</v>
      </c>
    </row>
    <row r="8" spans="1:15" x14ac:dyDescent="0.2">
      <c r="A8" s="1" t="s">
        <v>9</v>
      </c>
      <c r="B8" s="2"/>
      <c r="C8" s="2" t="s">
        <v>11</v>
      </c>
      <c r="D8" s="2">
        <v>2</v>
      </c>
      <c r="E8" s="2">
        <v>2</v>
      </c>
      <c r="F8" s="2"/>
      <c r="G8" s="2" t="s">
        <v>11</v>
      </c>
      <c r="H8" s="4">
        <v>4858934</v>
      </c>
      <c r="I8" s="4">
        <f>H8*D8</f>
        <v>9717868</v>
      </c>
      <c r="J8" s="6">
        <v>0.497</v>
      </c>
      <c r="K8" s="6">
        <v>0.503</v>
      </c>
      <c r="L8" s="1" t="s">
        <v>27</v>
      </c>
      <c r="M8" s="4">
        <f t="shared" si="0"/>
        <v>4829780.3959999997</v>
      </c>
      <c r="N8" s="4">
        <f t="shared" si="1"/>
        <v>4888087.6040000003</v>
      </c>
    </row>
    <row r="9" spans="1:15" x14ac:dyDescent="0.2">
      <c r="A9" s="1" t="s">
        <v>10</v>
      </c>
      <c r="B9" s="2"/>
      <c r="C9" s="2" t="s">
        <v>11</v>
      </c>
      <c r="D9" s="2">
        <v>9</v>
      </c>
      <c r="E9" s="2">
        <v>2</v>
      </c>
      <c r="F9" s="2"/>
      <c r="G9" s="2" t="s">
        <v>11</v>
      </c>
      <c r="H9" s="4">
        <v>4688558</v>
      </c>
      <c r="I9" s="4">
        <f>H9*D9</f>
        <v>42197022</v>
      </c>
      <c r="J9" s="6">
        <v>0.44800000000000001</v>
      </c>
      <c r="K9" s="6">
        <v>0.55200000000000005</v>
      </c>
      <c r="L9" s="1" t="s">
        <v>29</v>
      </c>
      <c r="M9" s="4">
        <f t="shared" si="0"/>
        <v>18904265.855999999</v>
      </c>
      <c r="N9" s="4">
        <f t="shared" si="1"/>
        <v>23292756.144000001</v>
      </c>
    </row>
    <row r="10" spans="1:15" x14ac:dyDescent="0.2">
      <c r="A10" s="21"/>
      <c r="B10" s="21"/>
      <c r="C10" s="21"/>
      <c r="D10" s="21"/>
      <c r="E10" s="21"/>
      <c r="F10" s="21"/>
      <c r="G10" s="21"/>
      <c r="H10" s="21"/>
      <c r="I10" s="21"/>
      <c r="J10" s="1"/>
      <c r="K10" s="1"/>
      <c r="L10" s="32"/>
      <c r="M10" s="33"/>
      <c r="N10" s="33"/>
      <c r="O10" s="19"/>
    </row>
    <row r="11" spans="1:15" x14ac:dyDescent="0.2">
      <c r="A11" s="34" t="s">
        <v>9</v>
      </c>
      <c r="B11" s="2"/>
      <c r="C11" s="2" t="s">
        <v>11</v>
      </c>
      <c r="D11" s="2">
        <v>1</v>
      </c>
      <c r="E11" s="2">
        <v>1</v>
      </c>
      <c r="F11" s="2" t="s">
        <v>11</v>
      </c>
      <c r="G11" s="2"/>
      <c r="H11" s="4">
        <v>4858934</v>
      </c>
      <c r="I11" s="4">
        <f>H11*D11</f>
        <v>4858934</v>
      </c>
      <c r="J11" s="5">
        <v>0.49390000000000001</v>
      </c>
      <c r="K11" s="5">
        <v>0.50609999999999999</v>
      </c>
      <c r="L11" s="1" t="s">
        <v>20</v>
      </c>
      <c r="M11" s="4">
        <f t="shared" si="0"/>
        <v>2399827.5026000002</v>
      </c>
      <c r="N11" s="4">
        <f>I11*K11</f>
        <v>2459106.4973999998</v>
      </c>
    </row>
    <row r="12" spans="1:15" x14ac:dyDescent="0.2">
      <c r="A12" s="34"/>
      <c r="B12" s="1"/>
      <c r="C12" s="2" t="s">
        <v>11</v>
      </c>
      <c r="D12" s="2">
        <v>6</v>
      </c>
      <c r="E12" s="2">
        <v>2</v>
      </c>
      <c r="F12" s="2" t="s">
        <v>11</v>
      </c>
      <c r="G12" s="1"/>
      <c r="H12" s="4">
        <v>4858934</v>
      </c>
      <c r="I12" s="4">
        <f t="shared" ref="I12:I14" si="2">H12*D12</f>
        <v>29153604</v>
      </c>
      <c r="J12" s="5">
        <v>0.49390000000000001</v>
      </c>
      <c r="K12" s="5">
        <v>0.50609999999999999</v>
      </c>
      <c r="L12" s="1" t="s">
        <v>22</v>
      </c>
      <c r="M12" s="4">
        <f t="shared" si="0"/>
        <v>14398965.0156</v>
      </c>
      <c r="N12" s="4">
        <f t="shared" si="1"/>
        <v>14754638.9844</v>
      </c>
    </row>
    <row r="13" spans="1:15" x14ac:dyDescent="0.2">
      <c r="A13" s="34"/>
      <c r="B13" s="1"/>
      <c r="C13" s="2" t="s">
        <v>11</v>
      </c>
      <c r="D13" s="2">
        <v>14</v>
      </c>
      <c r="E13" s="2">
        <v>3</v>
      </c>
      <c r="F13" s="2" t="s">
        <v>11</v>
      </c>
      <c r="G13" s="1"/>
      <c r="H13" s="4">
        <v>4858934</v>
      </c>
      <c r="I13" s="4">
        <f t="shared" si="2"/>
        <v>68025076</v>
      </c>
      <c r="J13" s="5">
        <v>0.49390000000000001</v>
      </c>
      <c r="K13" s="5">
        <v>0.50609999999999999</v>
      </c>
      <c r="L13" s="1" t="s">
        <v>22</v>
      </c>
      <c r="M13" s="4">
        <f t="shared" si="0"/>
        <v>33597585.036399998</v>
      </c>
      <c r="N13" s="4">
        <f t="shared" si="1"/>
        <v>34427490.963600002</v>
      </c>
    </row>
    <row r="14" spans="1:15" x14ac:dyDescent="0.2">
      <c r="A14" s="34"/>
      <c r="B14" s="1"/>
      <c r="C14" s="2" t="s">
        <v>11</v>
      </c>
      <c r="D14" s="2">
        <v>7</v>
      </c>
      <c r="E14" s="2">
        <v>4</v>
      </c>
      <c r="F14" s="2" t="s">
        <v>11</v>
      </c>
      <c r="G14" s="1"/>
      <c r="H14" s="4">
        <v>4858934</v>
      </c>
      <c r="I14" s="4">
        <f t="shared" si="2"/>
        <v>34012538</v>
      </c>
      <c r="J14" s="5">
        <v>0.49390000000000001</v>
      </c>
      <c r="K14" s="5">
        <v>0.50609999999999999</v>
      </c>
      <c r="L14" s="1" t="s">
        <v>23</v>
      </c>
      <c r="M14" s="4">
        <f t="shared" si="0"/>
        <v>16798792.518199999</v>
      </c>
      <c r="N14" s="4">
        <f t="shared" si="1"/>
        <v>17213745.481800001</v>
      </c>
    </row>
    <row r="15" spans="1:15" x14ac:dyDescent="0.2">
      <c r="A15" s="35"/>
      <c r="B15" s="1"/>
      <c r="C15" s="1"/>
      <c r="D15" s="1"/>
      <c r="E15" s="1"/>
      <c r="F15" s="1"/>
      <c r="G15" s="2"/>
      <c r="H15" s="1"/>
      <c r="I15" s="1"/>
      <c r="J15" s="1"/>
      <c r="K15" s="1"/>
      <c r="L15" s="1"/>
      <c r="M15" s="4"/>
      <c r="N15" s="4"/>
    </row>
    <row r="16" spans="1:15" x14ac:dyDescent="0.2">
      <c r="A16" s="34" t="s">
        <v>9</v>
      </c>
      <c r="B16" s="1"/>
      <c r="C16" s="2" t="s">
        <v>11</v>
      </c>
      <c r="D16" s="2">
        <v>1</v>
      </c>
      <c r="E16" s="2">
        <v>2</v>
      </c>
      <c r="F16" s="1"/>
      <c r="G16" s="2" t="s">
        <v>11</v>
      </c>
      <c r="H16" s="4">
        <v>4858934</v>
      </c>
      <c r="I16" s="4">
        <f>H16*D16</f>
        <v>4858934</v>
      </c>
      <c r="J16" s="5">
        <v>0.49390000000000001</v>
      </c>
      <c r="K16" s="5">
        <v>0.50609999999999999</v>
      </c>
      <c r="L16" s="1" t="s">
        <v>24</v>
      </c>
      <c r="M16" s="4">
        <f t="shared" si="0"/>
        <v>2399827.5026000002</v>
      </c>
      <c r="N16" s="4">
        <f t="shared" si="1"/>
        <v>2459106.4973999998</v>
      </c>
    </row>
    <row r="17" spans="1:14" x14ac:dyDescent="0.2">
      <c r="A17" s="34"/>
      <c r="B17" s="1"/>
      <c r="C17" s="2" t="s">
        <v>11</v>
      </c>
      <c r="D17" s="2">
        <v>6</v>
      </c>
      <c r="E17" s="2">
        <v>3</v>
      </c>
      <c r="F17" s="1"/>
      <c r="G17" s="2" t="s">
        <v>11</v>
      </c>
      <c r="H17" s="4">
        <v>4858934</v>
      </c>
      <c r="I17" s="4">
        <f t="shared" ref="I17:I19" si="3">H17*D17</f>
        <v>29153604</v>
      </c>
      <c r="J17" s="5">
        <v>0.49390000000000001</v>
      </c>
      <c r="K17" s="5">
        <v>0.50609999999999999</v>
      </c>
      <c r="L17" s="1" t="s">
        <v>25</v>
      </c>
      <c r="M17" s="4">
        <f t="shared" si="0"/>
        <v>14398965.0156</v>
      </c>
      <c r="N17" s="4">
        <f t="shared" si="1"/>
        <v>14754638.9844</v>
      </c>
    </row>
    <row r="18" spans="1:14" x14ac:dyDescent="0.2">
      <c r="A18" s="34"/>
      <c r="B18" s="1"/>
      <c r="C18" s="2" t="s">
        <v>11</v>
      </c>
      <c r="D18" s="2">
        <v>14</v>
      </c>
      <c r="E18" s="2">
        <v>4</v>
      </c>
      <c r="F18" s="1"/>
      <c r="G18" s="2" t="s">
        <v>11</v>
      </c>
      <c r="H18" s="4">
        <v>4858934</v>
      </c>
      <c r="I18" s="4">
        <f t="shared" si="3"/>
        <v>68025076</v>
      </c>
      <c r="J18" s="5">
        <v>0.49390000000000001</v>
      </c>
      <c r="K18" s="5">
        <v>0.50609999999999999</v>
      </c>
      <c r="L18" s="1" t="s">
        <v>25</v>
      </c>
      <c r="M18" s="4">
        <f t="shared" si="0"/>
        <v>33597585.036399998</v>
      </c>
      <c r="N18" s="4">
        <f t="shared" si="1"/>
        <v>34427490.963600002</v>
      </c>
    </row>
    <row r="19" spans="1:14" x14ac:dyDescent="0.2">
      <c r="A19" s="34"/>
      <c r="B19" s="1"/>
      <c r="C19" s="2" t="s">
        <v>11</v>
      </c>
      <c r="D19" s="2">
        <v>7</v>
      </c>
      <c r="E19" s="2">
        <v>5</v>
      </c>
      <c r="F19" s="1"/>
      <c r="G19" s="2" t="s">
        <v>11</v>
      </c>
      <c r="H19" s="4">
        <v>4858934</v>
      </c>
      <c r="I19" s="4">
        <f t="shared" si="3"/>
        <v>34012538</v>
      </c>
      <c r="J19" s="5">
        <v>0.49390000000000001</v>
      </c>
      <c r="K19" s="5">
        <v>0.50609999999999999</v>
      </c>
      <c r="L19" s="1" t="s">
        <v>26</v>
      </c>
      <c r="M19" s="4">
        <f t="shared" si="0"/>
        <v>16798792.518199999</v>
      </c>
      <c r="N19" s="4">
        <f t="shared" si="1"/>
        <v>17213745.481800001</v>
      </c>
    </row>
    <row r="20" spans="1:14" ht="15.75" thickBot="1" x14ac:dyDescent="0.3">
      <c r="G20" s="3"/>
      <c r="I20" s="29">
        <f>SUM(I3:I19)</f>
        <v>458175688</v>
      </c>
      <c r="L20" s="8" t="s">
        <v>31</v>
      </c>
      <c r="M20" s="30">
        <f>SUM(M3:M19)</f>
        <v>237703197.76560003</v>
      </c>
      <c r="N20" s="31">
        <f>SUM(N3:N19)</f>
        <v>220472490.23439997</v>
      </c>
    </row>
    <row r="22" spans="1:14" x14ac:dyDescent="0.2">
      <c r="M22" s="17"/>
      <c r="N22" s="17"/>
    </row>
    <row r="24" spans="1:14" x14ac:dyDescent="0.2">
      <c r="M24" s="7"/>
    </row>
  </sheetData>
  <mergeCells count="16">
    <mergeCell ref="L1:L2"/>
    <mergeCell ref="M1:M2"/>
    <mergeCell ref="N1:N2"/>
    <mergeCell ref="J1:J2"/>
    <mergeCell ref="K1:K2"/>
    <mergeCell ref="D1:D2"/>
    <mergeCell ref="A11:A14"/>
    <mergeCell ref="A16:A19"/>
    <mergeCell ref="A6:I6"/>
    <mergeCell ref="A10:I10"/>
    <mergeCell ref="E1:E2"/>
    <mergeCell ref="F1:G1"/>
    <mergeCell ref="A1:A2"/>
    <mergeCell ref="H1:H2"/>
    <mergeCell ref="B1:C1"/>
    <mergeCell ref="I1:I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E7B4E-4D65-4930-9333-69383C5591E0}">
  <dimension ref="A1:E8"/>
  <sheetViews>
    <sheetView workbookViewId="0">
      <selection activeCell="B8" sqref="B8"/>
    </sheetView>
  </sheetViews>
  <sheetFormatPr baseColWidth="10" defaultRowHeight="14.25" x14ac:dyDescent="0.2"/>
  <cols>
    <col min="1" max="1" width="18.875" customWidth="1"/>
    <col min="2" max="2" width="19.125" customWidth="1"/>
    <col min="3" max="3" width="16.25" customWidth="1"/>
    <col min="5" max="5" width="25.75" customWidth="1"/>
  </cols>
  <sheetData>
    <row r="1" spans="1:5" ht="21.95" customHeight="1" x14ac:dyDescent="0.25">
      <c r="A1" s="28" t="s">
        <v>32</v>
      </c>
      <c r="B1" s="11" t="s">
        <v>17</v>
      </c>
      <c r="C1" s="12">
        <v>458165688</v>
      </c>
      <c r="E1" s="9"/>
    </row>
    <row r="2" spans="1:5" ht="21.95" customHeight="1" x14ac:dyDescent="0.25">
      <c r="A2" s="28"/>
      <c r="B2" s="13" t="s">
        <v>18</v>
      </c>
      <c r="C2" s="14">
        <v>237743402</v>
      </c>
      <c r="E2" s="9"/>
    </row>
    <row r="3" spans="1:5" ht="21.95" customHeight="1" x14ac:dyDescent="0.25">
      <c r="A3" s="28"/>
      <c r="B3" s="15" t="s">
        <v>19</v>
      </c>
      <c r="C3" s="16">
        <v>220432286</v>
      </c>
      <c r="E3" s="10"/>
    </row>
    <row r="6" spans="1:5" ht="20.45" customHeight="1" x14ac:dyDescent="0.25">
      <c r="A6" s="28" t="s">
        <v>33</v>
      </c>
      <c r="B6" s="11" t="s">
        <v>17</v>
      </c>
      <c r="C6" s="12" t="e">
        <f>'PRESUPUESTO IBERO'!#REF!</f>
        <v>#REF!</v>
      </c>
    </row>
    <row r="7" spans="1:5" ht="20.45" customHeight="1" x14ac:dyDescent="0.25">
      <c r="A7" s="28"/>
      <c r="B7" s="13" t="s">
        <v>18</v>
      </c>
      <c r="C7" s="14">
        <f>'PRESUPUESTO IBERO'!M20</f>
        <v>237703197.76560003</v>
      </c>
    </row>
    <row r="8" spans="1:5" ht="20.45" customHeight="1" x14ac:dyDescent="0.25">
      <c r="A8" s="28"/>
      <c r="B8" s="15" t="s">
        <v>19</v>
      </c>
      <c r="C8" s="16">
        <f>'PRESUPUESTO IBERO'!N20</f>
        <v>220472490.23439997</v>
      </c>
    </row>
  </sheetData>
  <mergeCells count="2">
    <mergeCell ref="A1:A3"/>
    <mergeCell ref="A6:A8"/>
  </mergeCells>
  <pageMargins left="0.7" right="0.7" top="0.75" bottom="0.75" header="0.3" footer="0.3"/>
  <ignoredErrors>
    <ignoredError sqref="C6" evalError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 IBERO</vt:lpstr>
      <vt:lpstr>VALIDACION VALORES TOTALES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Alejandra Rivera</dc:creator>
  <cp:lastModifiedBy>Angie Ximena Velasquez Calvo</cp:lastModifiedBy>
  <dcterms:created xsi:type="dcterms:W3CDTF">2025-03-10T14:49:43Z</dcterms:created>
  <dcterms:modified xsi:type="dcterms:W3CDTF">2025-04-02T20:56:40Z</dcterms:modified>
</cp:coreProperties>
</file>