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YECTOS TIERRASUA\SORA\PRECONTRACTUAL SORA\"/>
    </mc:Choice>
  </mc:AlternateContent>
  <xr:revisionPtr revIDLastSave="0" documentId="8_{4E0072F4-768F-4233-9B57-2047476479A3}" xr6:coauthVersionLast="47" xr6:coauthVersionMax="47" xr10:uidLastSave="{00000000-0000-0000-0000-000000000000}"/>
  <bookViews>
    <workbookView xWindow="-120" yWindow="-120" windowWidth="20730" windowHeight="11040" xr2:uid="{85A4679A-7233-47A2-86C8-507CE51D9163}"/>
  </bookViews>
  <sheets>
    <sheet name="PRESUPUESTO (2)" sheetId="1" r:id="rId1"/>
  </sheets>
  <externalReferences>
    <externalReference r:id="rId2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 localSheetId="0">'PRESUPUESTO (2)'!ERR</definedName>
    <definedName name="\X">[0]!ERR</definedName>
    <definedName name="\Z" localSheetId="0">'PRESUPUESTO (2)'!ERR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#N/A</definedName>
    <definedName name="__FS0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0__AIU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64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28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(2)'!ERR</definedName>
    <definedName name="_F">[0]!ERR</definedName>
    <definedName name="_F10">#REF!</definedName>
    <definedName name="_FC">#REF!</definedName>
    <definedName name="_ff2005" localSheetId="0">'PRESUPUESTO (2)'!ERR</definedName>
    <definedName name="_ff2005">[0]!ERR</definedName>
    <definedName name="_Fill" hidden="1">#REF!</definedName>
    <definedName name="_FS01" localSheetId="0">'PRESUPUESTO (2)'!ERR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0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P44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F12">#REF!</definedName>
    <definedName name="_TUZ22">#REF!</definedName>
    <definedName name="_TUZ36">#REF!</definedName>
    <definedName name="_TZ212">#REF!</definedName>
    <definedName name="_TZ214">#REF!</definedName>
    <definedName name="_TZ216">#REF!</definedName>
    <definedName name="_TZ323">#REF!</definedName>
    <definedName name="_TZ32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 localSheetId="0">#REF!</definedName>
    <definedName name="A_impresión_IM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0FI">#REF!</definedName>
    <definedName name="aa">#N/A</definedName>
    <definedName name="AA_1" hidden="1">{#N/A,#N/A,TRUE,"INGENIERIA";#N/A,#N/A,TRUE,"COMPRAS";#N/A,#N/A,TRUE,"DIRECCION";#N/A,#N/A,TRUE,"RESUMEN"}</definedName>
    <definedName name="AAA" localSheetId="0">'PRESUPUESTO (2)'!ERR</definedName>
    <definedName name="AAA">[0]!ERR</definedName>
    <definedName name="AAAA">#REF!</definedName>
    <definedName name="aaaaaa">#REF!</definedName>
    <definedName name="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">#N/A</definedName>
    <definedName name="absc1">#REF!</definedName>
    <definedName name="ac">#REF!</definedName>
    <definedName name="AC_1" hidden="1">{#N/A,#N/A,TRUE,"INGENIERIA";#N/A,#N/A,TRUE,"COMPRAS";#N/A,#N/A,TRUE,"DIRECCION";#N/A,#N/A,TRUE,"RESUMEN"}</definedName>
    <definedName name="AccessDatabase" hidden="1">"C:\C-314\VOLUMENES\volfin4.mdb"</definedName>
    <definedName name="ACOM">#REF!</definedName>
    <definedName name="Acometidas">#REF!</definedName>
    <definedName name="ACOND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IVIDAD">#REF!</definedName>
    <definedName name="Actividades">#REF!</definedName>
    <definedName name="ACTV">#REF!</definedName>
    <definedName name="acumulado">#REF!,#REF!,#REF!,#REF!</definedName>
    <definedName name="ad">#REF!</definedName>
    <definedName name="AD_1" hidden="1">{#N/A,#N/A,TRUE,"INGENIERIA";#N/A,#N/A,TRUE,"COMPRAS";#N/A,#N/A,TRUE,"DIRECCION";#N/A,#N/A,TRUE,"RESUMEN"}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g">#REF!</definedName>
    <definedName name="AE" hidden="1">{#N/A,#N/A,TRUE,"INGENIERIA";#N/A,#N/A,TRUE,"COMPRAS";#N/A,#N/A,TRUE,"DIRECCION";#N/A,#N/A,TRUE,"RESUMEN"}</definedName>
    <definedName name="AE_1" hidden="1">{#N/A,#N/A,TRUE,"INGENIERIA";#N/A,#N/A,TRUE,"COMPRAS";#N/A,#N/A,TRUE,"DIRECCION";#N/A,#N/A,TRUE,"RESUMEN"}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_1" hidden="1">{#N/A,#N/A,TRUE,"INGENIERIA";#N/A,#N/A,TRUE,"COMPRAS";#N/A,#N/A,TRUE,"DIRECCION";#N/A,#N/A,TRUE,"RESUMEN"}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MADO02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H" hidden="1">{#N/A,#N/A,TRUE,"INGENIERIA";#N/A,#N/A,TRUE,"COMPRAS";#N/A,#N/A,TRUE,"DIRECCION";#N/A,#N/A,TRUE,"RESUMEN"}</definedName>
    <definedName name="AH_1" hidden="1">{#N/A,#N/A,TRUE,"INGENIERIA";#N/A,#N/A,TRUE,"COMPRAS";#N/A,#N/A,TRUE,"DIRECCION";#N/A,#N/A,TRUE,"RESUMEN"}</definedName>
    <definedName name="AHER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PPTO">#REF!</definedName>
    <definedName name="Ajizal">#REF!</definedName>
    <definedName name="AjustDelAIU">#REF!</definedName>
    <definedName name="alam">#REF!</definedName>
    <definedName name="ALANR">#REF!</definedName>
    <definedName name="alc">#REF!</definedName>
    <definedName name="AlcanceProyecto">#REF!</definedName>
    <definedName name="ALDANA">#REF!</definedName>
    <definedName name="ALICIA">#REF!</definedName>
    <definedName name="ALM">#REF!</definedName>
    <definedName name="ALPUA">#REF!</definedName>
    <definedName name="als">#REF!</definedName>
    <definedName name="ALTO">#REF!</definedName>
    <definedName name="AM">#REF!</definedName>
    <definedName name="AMAT">#REF!</definedName>
    <definedName name="Amount">#REF!</definedName>
    <definedName name="Analyst" hidden="1">#REF!</definedName>
    <definedName name="ANCLAJE">#REF!</definedName>
    <definedName name="AND">#REF!</definedName>
    <definedName name="ANDAM">#REF!</definedName>
    <definedName name="anden">#REF!</definedName>
    <definedName name="andres">#REF!</definedName>
    <definedName name="ANDRES2">#REF!</definedName>
    <definedName name="ANDRES3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10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ER">#REF!</definedName>
    <definedName name="API">#REF!</definedName>
    <definedName name="APU">#REF!</definedName>
    <definedName name="APU_directos">#REF!</definedName>
    <definedName name="APU_NP">#REF!</definedName>
    <definedName name="APU221.1">#REF!</definedName>
    <definedName name="APU221.2">#REF!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SWDDF">#REF!</definedName>
    <definedName name="AQW">#REF!</definedName>
    <definedName name="ARANCEL">#REF!</definedName>
    <definedName name="ARBO">#REF!</definedName>
    <definedName name="AREA">#REF!</definedName>
    <definedName name="Área_de_Cantidades">#REF!</definedName>
    <definedName name="_xlnm.Extract" localSheetId="0">#REF!</definedName>
    <definedName name="_xlnm.Extract">#REF!</definedName>
    <definedName name="_xlnm.Print_Area" localSheetId="0">'PRESUPUESTO (2)'!$A$1:$M$70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NA">#REF!</definedName>
    <definedName name="ARENC">#REF!</definedName>
    <definedName name="arg" hidden="1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s">#N/A</definedName>
    <definedName name="AS2DocOpenMode" hidden="1">"AS2DocumentEdit"</definedName>
    <definedName name="ASASASSASA">#REF!</definedName>
    <definedName name="ASB">#REF!</definedName>
    <definedName name="ASC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FE">#REF!</definedName>
    <definedName name="ASDASDSF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">#REF!</definedName>
    <definedName name="ASDFGHJKLÑ">#N/A</definedName>
    <definedName name="asdfñk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">#REF!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gasg" hidden="1">#REF!</definedName>
    <definedName name="ASGHFJADGHF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TRS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AWWAWAWAW">#REF!</definedName>
    <definedName name="AWZDFYJI">#REF!</definedName>
    <definedName name="AYUDA">#REF!</definedName>
    <definedName name="AYUDANTE">#REF!</definedName>
    <definedName name="AYUDATE">#REF!</definedName>
    <definedName name="AYUDR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 localSheetId="0">#REF!</definedName>
    <definedName name="Base_datos_IM">#REF!</definedName>
    <definedName name="base1">#REF!</definedName>
    <definedName name="base2">#REF!</definedName>
    <definedName name="basedatos">#REF!</definedName>
    <definedName name="_xlnm.Database" localSheetId="0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'PRESUPUESTO (2)'!ERR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h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am">#REF!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jmnb">#REF!</definedName>
    <definedName name="BGNHMJ">#REF!</definedName>
    <definedName name="BGT">#REF!</definedName>
    <definedName name="BGTYJ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HUYGV">#REF!</definedName>
    <definedName name="bi">#REF!</definedName>
    <definedName name="BLACK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LUE">#REF!</definedName>
    <definedName name="bn">#REF!</definedName>
    <definedName name="BNJUIO">#REF!</definedName>
    <definedName name="BNMBNM">#REF!</definedName>
    <definedName name="BNMGHJVBN">#REF!</definedName>
    <definedName name="BOMBA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TAD">#REF!</definedName>
    <definedName name="BOTES">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EET">#REF!</definedName>
    <definedName name="BROCH">#REF!</definedName>
    <definedName name="BS_Data_Col" hidden="1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BSBSBSBGB">#REF!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bf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scHSeguim">#REF!</definedName>
    <definedName name="BuscHSeguim2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CCXZ">#REF!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a">#REF!</definedName>
    <definedName name="CABAL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aras">#REF!</definedName>
    <definedName name="campamento">#REF!</definedName>
    <definedName name="CAMPO">#REF!</definedName>
    <definedName name="CANAL">#REF!</definedName>
    <definedName name="CANGU">#REF!</definedName>
    <definedName name="CANT">#REF!</definedName>
    <definedName name="CANTDS">#REF!,#REF!,#REF!,#REF!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ITULOS">#REF!</definedName>
    <definedName name="CARCARCARCA">#REF!</definedName>
    <definedName name="CARGA">#REF!</definedName>
    <definedName name="CARGOS">#REF!</definedName>
    <definedName name="CARGUER">#REF!</definedName>
    <definedName name="carlos" localSheetId="0">MODULO10.auto_abrir</definedName>
    <definedName name="carlos">MODULO10.auto_abrir</definedName>
    <definedName name="CARTILLA" hidden="1">#REF!</definedName>
    <definedName name="Casa">#REF!</definedName>
    <definedName name="Cashpb" hidden="1">#REF!</definedName>
    <definedName name="castle">#REF!</definedName>
    <definedName name="CBFBG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a">#REF!</definedName>
    <definedName name="ccastle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EDDFCRDGVRTGERTG" hidden="1">#REF!</definedName>
    <definedName name="cdfgrtfd" hidden="1">#REF!</definedName>
    <definedName name="CDSeguim">#REF!</definedName>
    <definedName name="CDVFBG">#REF!</definedName>
    <definedName name="CEECRC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G">#REF!</definedName>
    <definedName name="CEMENT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sse" localSheetId="0">'PRESUPUESTO (2)'!ERR</definedName>
    <definedName name="cesse">[0]!ERR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nge_in_Cash" hidden="1">#REF!</definedName>
    <definedName name="CHAPA">#REF!</definedName>
    <definedName name="Check_to_Cash" hidden="1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LAVO">#REF!</definedName>
    <definedName name="cmara">#REF!</definedName>
    <definedName name="cmf">#REF!</definedName>
    <definedName name="CMIBLE">#REF!</definedName>
    <definedName name="CMIBLE1">#REF!</definedName>
    <definedName name="CMMOA">#REF!</definedName>
    <definedName name="CNT_M">#REF!</definedName>
    <definedName name="CO90P4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N1">#REF!</definedName>
    <definedName name="Compresores">#REF!</definedName>
    <definedName name="CON">#REF!</definedName>
    <definedName name="CONC">#REF!</definedName>
    <definedName name="CONCRETO" hidden="1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 localSheetId="0">'PRESUPUESTO (2)'!ERR</definedName>
    <definedName name="COPIA">[0]!ERR</definedName>
    <definedName name="COPIA1">#REF!</definedName>
    <definedName name="COPIA2">#REF!</definedName>
    <definedName name="copiao4">#N/A</definedName>
    <definedName name="corri">#N/A</definedName>
    <definedName name="CORTA">#REF!</definedName>
    <definedName name="cortesycanales">#REF!</definedName>
    <definedName name="COSTO_FRENTE">#REF!</definedName>
    <definedName name="costo2" hidden="1">#REF!</definedName>
    <definedName name="COSTODIRECTO" localSheetId="0">#REF!</definedName>
    <definedName name="COSTODIRECTO">#REF!</definedName>
    <definedName name="COSTOS">#REF!</definedName>
    <definedName name="cota">#REF!</definedName>
    <definedName name="COTAS">#REF!</definedName>
    <definedName name="COW">#REF!</definedName>
    <definedName name="COYLL">#REF!</definedName>
    <definedName name="CP904L">#REF!</definedName>
    <definedName name="CREED">#REF!</definedName>
    <definedName name="CREP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idad">#REF!</definedName>
    <definedName name="CronogFechaFin">#REF!</definedName>
    <definedName name="CronogFechaInic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110K">#REF!</definedName>
    <definedName name="CT140K">#REF!</definedName>
    <definedName name="CT140KG">#REF!</definedName>
    <definedName name="CT180K">#REF!</definedName>
    <definedName name="CT210K">#REF!</definedName>
    <definedName name="CT210KG">#REF!</definedName>
    <definedName name="CT245K">#REF!</definedName>
    <definedName name="CT245KG">#REF!</definedName>
    <definedName name="CTA">#REF!</definedName>
    <definedName name="CTE">#REF!</definedName>
    <definedName name="CTR">#REF!</definedName>
    <definedName name="CTRPAG">#REF!</definedName>
    <definedName name="CUADRILL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s">#REF!</definedName>
    <definedName name="cuadrillas1">#REF!</definedName>
    <definedName name="cuadro">#REF!</definedName>
    <definedName name="CUAL" localSheetId="0">'PRESUPUESTO (2)'!ERR</definedName>
    <definedName name="CUAL">[0]!ERR</definedName>
    <definedName name="CUBS">#REF!</definedName>
    <definedName name="cUC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s">#REF!</definedName>
    <definedName name="Customize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">#REF!</definedName>
    <definedName name="CVFGRTFGFGDF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BXCBC">#REF!</definedName>
    <definedName name="CYLL2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MMM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1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CDCDCDCD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'PRESUPUESTO (2)'!ERR</definedName>
    <definedName name="dd">[0]!ERR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alpb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EP">#REF!</definedName>
    <definedName name="DEER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LAS">#REF!</definedName>
    <definedName name="DEMALS">#REF!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RFE">#REF!</definedName>
    <definedName name="DERT">#REF!</definedName>
    <definedName name="desarrolladas">#REF!,#REF!,#REF!,#REF!</definedName>
    <definedName name="Descapote_Manual_Y_Retiro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ng">#REF!</definedName>
    <definedName name="DESPROING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CC">#REF!</definedName>
    <definedName name="DFFDSF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G">#REF!</definedName>
    <definedName name="dffsg">#REF!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">#REF!</definedName>
    <definedName name="DFGDF">#REF!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FGHH">#REF!</definedName>
    <definedName name="DFGDGDG">#REF!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ERRTTYH">#REF!</definedName>
    <definedName name="DFGERTER">#REF!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sxfgvhjk">#REF!</definedName>
    <definedName name="DFGFGH">#REF!</definedName>
    <definedName name="DFGH">#REF!</definedName>
    <definedName name="DFGHDH">#REF!</definedName>
    <definedName name="DFGHH">#REF!</definedName>
    <definedName name="DFGHJ">#REF!</definedName>
    <definedName name="DFGHTYY">#REF!</definedName>
    <definedName name="DFGS">#REF!</definedName>
    <definedName name="DFGSFGS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">#REF!</definedName>
    <definedName name="DFHDDH">#REF!</definedName>
    <definedName name="DFHDFH">#REF!</definedName>
    <definedName name="DFHDFHD">#REF!</definedName>
    <definedName name="DFHDHD">#REF!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ERYRTH">#REF!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">#REF!</definedName>
    <definedName name="DFSF">#REF!</definedName>
    <definedName name="DFSFGSDFERFE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D">#REF!</definedName>
    <definedName name="DGDGDGDG">#REF!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DFHHHDF">#REF!</definedName>
    <definedName name="DGHDG">#REF!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H">#REF!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EEWER">#REF!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HJDJH">#REF!</definedName>
    <definedName name="DIA">#REF!</definedName>
    <definedName name="DIAME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NASTY">#REF!</definedName>
    <definedName name="DINNER">#REF!</definedName>
    <definedName name="DINO">#REF!</definedName>
    <definedName name="DIQUES">#REF!</definedName>
    <definedName name="Direccion">#REF!</definedName>
    <definedName name="Diseño">#REF!</definedName>
    <definedName name="display_area_2">#REF!</definedName>
    <definedName name="DISTANCIAS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JY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fjgyw">#REF!</definedName>
    <definedName name="DJHDTJ">#REF!</definedName>
    <definedName name="DJKDJDJ">#REF!</definedName>
    <definedName name="dka">#REF!</definedName>
    <definedName name="DKDKDK">#REF!</definedName>
    <definedName name="dkjfwn">#REF!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N">#REF!&lt;2.5</definedName>
    <definedName name="don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INK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D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a">#REF!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f">#REF!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YJRERTRHNN">#REF!</definedName>
    <definedName name="DUR">#REF!</definedName>
    <definedName name="dust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YHGHG">#REF!</definedName>
    <definedName name="DZ.Main" hidden="1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CVFR">#REF!</definedName>
    <definedName name="EDCVFRK">#REF!</definedName>
    <definedName name="EDEDEDED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g">#REF!</definedName>
    <definedName name="EDFR">#REF!</definedName>
    <definedName name="EDFRGG">#REF!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wsadf">#REF!</definedName>
    <definedName name="EE">#N/A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IMINACIONPROYC">#REF!</definedName>
    <definedName name="elmasgay">#REF!</definedName>
    <definedName name="elpendejo">#REF!</definedName>
    <definedName name="emanto">#REF!</definedName>
    <definedName name="eme">#N/A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_C">#REF!</definedName>
    <definedName name="EneFeb">#REF!</definedName>
    <definedName name="Ensayos">#REF!</definedName>
    <definedName name="ENTRADASP">#REF!</definedName>
    <definedName name="EPECIALIDAD_SIDOE">#REF!</definedName>
    <definedName name="EQIPOS">#REF!</definedName>
    <definedName name="EQUI">#REF!</definedName>
    <definedName name="equipo">#REF!</definedName>
    <definedName name="EQUIPO_1">#REF!</definedName>
    <definedName name="EQUIPO_LISTA">#REF!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DDAS">#REF!</definedName>
    <definedName name="ERE_ART">#REF!</definedName>
    <definedName name="EREFGG">#REF!</definedName>
    <definedName name="ERER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S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ETETTETET">#REF!</definedName>
    <definedName name="ERTFGH">#REF!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TY">#REF!</definedName>
    <definedName name="ERTTR">#REF!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WT">#REF!</definedName>
    <definedName name="ERTYGHJ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EY">#REF!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[0]!ERR</definedName>
    <definedName name="ES">[0]!ERR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C">#REF!</definedName>
    <definedName name="ESTADO_ACUEDUCTO">#REF!</definedName>
    <definedName name="ESTADO_ALCANTARILLADO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noes">#REF!</definedName>
    <definedName name="estesies">#REF!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SZZSE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TETETETE">#REF!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ETY">#REF!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EYU">#REF!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str">#REF!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_FilterDatabase_1">#REF!</definedName>
    <definedName name="Excel_BuiltIn_Print_Area_1">#REF!</definedName>
    <definedName name="Excel_BuiltIn_Print_Area_2">#REF!</definedName>
    <definedName name="Excel_BuiltIn_Print_Area_3">#REF!</definedName>
    <definedName name="Excel_BuiltIn_Print_Area_3_X">#REF!</definedName>
    <definedName name="Excel_BuiltIn_Print_Area_4_1">#REF!</definedName>
    <definedName name="Excel_BuiltIn_Print_Area_5">#REF!</definedName>
    <definedName name="Excel_BuiltIn_Print_Area_8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tensionCoordinador">#REF!</definedName>
    <definedName name="Extra_Pay">#REF!</definedName>
    <definedName name="Extracción_IM" localSheetId="0">#REF!</definedName>
    <definedName name="Extracción_IM">#REF!</definedName>
    <definedName name="Extras">#REF!</definedName>
    <definedName name="EYJEYJEYJYJU">#REF!</definedName>
    <definedName name="EYUERYU">#REF!</definedName>
    <definedName name="EYUEYU">#REF!</definedName>
    <definedName name="EYYJYJYYJGHG">#REF!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rias">#REF!</definedName>
    <definedName name="fariASS">#REF!</definedName>
    <definedName name="fasdf">#REF!</definedName>
    <definedName name="FaseProyecto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SQ">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g">#REF!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FG">#REF!</definedName>
    <definedName name="FDGSG">#REF!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DHGF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gf">#REF!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[0]!ERR</definedName>
    <definedName name="ff">[0]!ERR</definedName>
    <definedName name="ffds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GHHH">#REF!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FG">#REF!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DSG">#REF!</definedName>
    <definedName name="FGFDGDF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DD">#REF!</definedName>
    <definedName name="FGG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DGH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GHFGH">#REF!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GFS">#REF!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HGF">#REF!</definedName>
    <definedName name="FGHJJK">#REF!</definedName>
    <definedName name="FGHR">#REF!</definedName>
    <definedName name="FGHSDFG">#REF!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HFGJ">#REF!</definedName>
    <definedName name="fgjjfjgkg">#REF!</definedName>
    <definedName name="fgjuiik">#REF!</definedName>
    <definedName name="FGS">#REF!</definedName>
    <definedName name="FGSDFGSD">#REF!</definedName>
    <definedName name="FGVBN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KF">#REF!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_Fechas">#REF!</definedName>
    <definedName name="fill1" hidden="1">#REF!</definedName>
    <definedName name="FILTROS">#REF!</definedName>
    <definedName name="FINANCIACION" localSheetId="0">[0]!ERR</definedName>
    <definedName name="FINANCIACION">[0]!ERR</definedName>
    <definedName name="Financialpb" hidden="1">#REF!</definedName>
    <definedName name="Financialpb2" hidden="1">#REF!</definedName>
    <definedName name="FinePrint">#REF!</definedName>
    <definedName name="FJDRJR">#REF!</definedName>
    <definedName name="FJFJ">#REF!</definedName>
    <definedName name="fkgkj">#REF!</definedName>
    <definedName name="FLLFLFLFLFLFL">#REF!</definedName>
    <definedName name="flslf">#REF!</definedName>
    <definedName name="FLUCS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A">#REF!</definedName>
    <definedName name="Format">#REF!</definedName>
    <definedName name="FORMH">#REF!</definedName>
    <definedName name="FORMOLT">#REF!</definedName>
    <definedName name="formularioCantidades">#REF!</definedName>
    <definedName name="FORSHE">#REF!</definedName>
    <definedName name="FORUNMIS">#REF!</definedName>
    <definedName name="fp">1.36</definedName>
    <definedName name="FR">1.15</definedName>
    <definedName name="FRAT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e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OG">#REF!</definedName>
    <definedName name="FS">1.32</definedName>
    <definedName name="fsdgf">#REF!</definedName>
    <definedName name="FSV">#REF!</definedName>
    <definedName name="fu">#N/A</definedName>
    <definedName name="Full_Print">#REF!</definedName>
    <definedName name="FVFVFV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.SANDOVAL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GBGBGB">#REF!</definedName>
    <definedName name="GBJ">#REF!</definedName>
    <definedName name="GCB">#REF!</definedName>
    <definedName name="GCI">#REF!</definedName>
    <definedName name="GCN">#REF!</definedName>
    <definedName name="GCP">#REF!</definedName>
    <definedName name="GDBDD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">#REF!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FG">#REF!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fsfff">#REF!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GH">#REF!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FJTYU">#REF!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d">#REF!</definedName>
    <definedName name="GGDGGDGDGD">#REF!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[0]!ERR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F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f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GHYJ">#REF!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FGHDF">#REF!</definedName>
    <definedName name="GHFGHGH">#REF!</definedName>
    <definedName name="GHFGHRTYRT">#REF!</definedName>
    <definedName name="GHFGJJFG">#REF!</definedName>
    <definedName name="GHGH">#REF!</definedName>
    <definedName name="ghghy">#REF!</definedName>
    <definedName name="GHJFGJF">#REF!</definedName>
    <definedName name="GHJFGJJH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TRYHYYRT">#REF!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RTYTR">#REF!</definedName>
    <definedName name="GHSGH">#REF!</definedName>
    <definedName name="GJ">#REF!</definedName>
    <definedName name="GJFGJ" hidden="1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TGHJG">#REF!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kkkdkdk">#REF!</definedName>
    <definedName name="GKKSR">#REF!</definedName>
    <definedName name="GKTYUEY">#REF!</definedName>
    <definedName name="GMM_ON_ASO">#REF!</definedName>
    <definedName name="GMM_ON_DMARES">#REF!</definedName>
    <definedName name="GMM_ON_DRIO">#REF!</definedName>
    <definedName name="GOHST">#REF!</definedName>
    <definedName name="GOR">#REF!</definedName>
    <definedName name="GOT">#REF!</definedName>
    <definedName name="GPO">#REF!</definedName>
    <definedName name="GPR">#REF!</definedName>
    <definedName name="GQWRG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P">#REF!</definedName>
    <definedName name="GRAV2">#REF!</definedName>
    <definedName name="GRAV3">#REF!</definedName>
    <definedName name="GRAV4">#REF!</definedName>
    <definedName name="GRAY">#REF!</definedName>
    <definedName name="GRC">#REF!</definedName>
    <definedName name="GRC_ON_ASO">#REF!</definedName>
    <definedName name="GRC_ON_DAPIAY">#REF!</definedName>
    <definedName name="GRC_ON_GER">#REF!</definedName>
    <definedName name="GRDSEFT">#REF!</definedName>
    <definedName name="GREAT">#REF!</definedName>
    <definedName name="GREEN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W">#REF!</definedName>
    <definedName name="GSDFG">#REF!</definedName>
    <definedName name="gsdfsdff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DTRJAJFGA">#REF!</definedName>
    <definedName name="gsff">#REF!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Y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ds">#REF!</definedName>
    <definedName name="HDF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mienta_menor">#REF!</definedName>
    <definedName name="HERRERO">#REF!</definedName>
    <definedName name="HETHETH">#REF!</definedName>
    <definedName name="HETHTHT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fh">#REF!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GDD">#REF!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#N/A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FF">#REF!</definedName>
    <definedName name="HHHHHHHHH">#N/A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JH">#REF!</definedName>
    <definedName name="HHHJHJHJHJ">#REF!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JFF">#REF!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gh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FHJGHJ">#REF!</definedName>
    <definedName name="HJFHJRGG">#REF!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HTYFF">#REF!</definedName>
    <definedName name="HJHHJ">#REF!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YJYJDEE">#REF!</definedName>
    <definedName name="HK">#N/A</definedName>
    <definedName name="HM">#REF!</definedName>
    <definedName name="HMHF3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oha" hidden="1">{"PYGT",#N/A,FALSE,"PYG";"ACTIT",#N/A,FALSE,"BCE_GRAL-ACTIVO";"PASIT",#N/A,FALSE,"BCE_GRAL-PASIVO-PATRIM";"CAJAT",#N/A,FALSE,"CAJA"}</definedName>
    <definedName name="HOHOHDOHDOHD">#REF!</definedName>
    <definedName name="HOJA">#REF!</definedName>
    <definedName name="HOJA1">#REF!</definedName>
    <definedName name="HOJA11">#REF!</definedName>
    <definedName name="HOJAOIU">#REF!</definedName>
    <definedName name="horat">#REF!</definedName>
    <definedName name="Hornos">#REF!</definedName>
    <definedName name="hoy" hidden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TT">#REF!</definedName>
    <definedName name="HUJ">#REF!</definedName>
    <definedName name="hut">#REF!</definedName>
    <definedName name="hxdfk">#REF!</definedName>
    <definedName name="HYGDFGH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F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jhgfds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mpuesto">#REF!</definedName>
    <definedName name="INC">#REF!</definedName>
    <definedName name="Incomepb" hidden="1">#REF!</definedName>
    <definedName name="INCR._PRODC.">#REF!</definedName>
    <definedName name="INDICE">#REF!</definedName>
    <definedName name="inf" localSheetId="0">#REF!</definedName>
    <definedName name="inf">#REF!</definedName>
    <definedName name="INFG">#REF!</definedName>
    <definedName name="info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SUMOSMATRIZ">#REF!</definedName>
    <definedName name="Int">#REF!</definedName>
    <definedName name="InTap">#REF!</definedName>
    <definedName name="INTER">#REF!</definedName>
    <definedName name="inter_2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IYJGFH">#REF!</definedName>
    <definedName name="IOLILKLL">#REF!</definedName>
    <definedName name="IOÑ">#REF!</definedName>
    <definedName name="IOPPUI">#REF!</definedName>
    <definedName name="IOPU">#REF!</definedName>
    <definedName name="IOPUIO">#REF!</definedName>
    <definedName name="IOU">#REF!</definedName>
    <definedName name="IOUHH" localSheetId="0">[0]!ERR</definedName>
    <definedName name="IOUHH">[0]!ERR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RUTGKSDJF">#REF!</definedName>
    <definedName name="IsColHidden" hidden="1">FALSE</definedName>
    <definedName name="ISDFKLLFF">#REF!</definedName>
    <definedName name="ISDHGFLSDIUFY">#REF!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SUGFKSD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SDHFKSH">#REF!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UYTF">#REF!</definedName>
    <definedName name="IVA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SICAELE">#REF!</definedName>
    <definedName name="JESSICA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GJFJ">#REF!</definedName>
    <definedName name="JFGJJRT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D">#REF!</definedName>
    <definedName name="JHGFDS">#REF!</definedName>
    <definedName name="JHGWERT">#REF!</definedName>
    <definedName name="JHJHJHJ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>#REF!</definedName>
    <definedName name="JHON1">#REF!</definedName>
    <definedName name="JHON44">#REF!</definedName>
    <definedName name="JIK">#REF!</definedName>
    <definedName name="JJ" localSheetId="0">[0]!ERR</definedName>
    <definedName name="JJ">[0]!ERR</definedName>
    <definedName name="JJDGHFGHD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SGGHK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DSAAA">#REF!</definedName>
    <definedName name="JKHG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KLH">#REF!</definedName>
    <definedName name="JKLIUOYP">#REF!</definedName>
    <definedName name="jklj" hidden="1">#REF!</definedName>
    <definedName name="JLJLJLJLJLJL">#REF!</definedName>
    <definedName name="jmmmm">#REF!</definedName>
    <definedName name="JOHNNY" localSheetId="0">[0]!ERR</definedName>
    <definedName name="JOHNNY">[0]!ERR</definedName>
    <definedName name="JOJIOIJOIJ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RYWEJYJ">#REF!</definedName>
    <definedName name="JTY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TUJY">#REF!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RODSOD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R">#REF!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LOÑP">#REF!</definedName>
    <definedName name="king">#REF!</definedName>
    <definedName name="KINGSIZE">#REF!</definedName>
    <definedName name="kj">#REF!</definedName>
    <definedName name="KJDFGN">#REF!</definedName>
    <definedName name="KJGHJ">#REF!</definedName>
    <definedName name="kjgj">#REF!</definedName>
    <definedName name="KJHG">#REF!</definedName>
    <definedName name="kjhgfd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HL">#REF!</definedName>
    <definedName name="KJHLKJ">#REF!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NKCVHVBCGCV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h">#REF!</definedName>
    <definedName name="KKK">#REF!</definedName>
    <definedName name="KKKJ">#REF!&lt;2.5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LLJJ">#REF!</definedName>
    <definedName name="kl">#N/A</definedName>
    <definedName name="KLJHL">#REF!</definedName>
    <definedName name="KLJMH">#REF!</definedName>
    <definedName name="klklk">#REF!</definedName>
    <definedName name="KLKLKLLKL">#REF!</definedName>
    <definedName name="KLÑ">#REF!</definedName>
    <definedName name="KLÑKLÑ">#REF!</definedName>
    <definedName name="km">#REF!</definedName>
    <definedName name="KO" hidden="1">#REF!</definedName>
    <definedName name="KOKE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KUHK">#REF!</definedName>
    <definedName name="kuyhgbe">#REF!</definedName>
    <definedName name="kyg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LALALAL">#REF!</definedName>
    <definedName name="lame" hidden="1">#REF!</definedName>
    <definedName name="LANODO">#REF!</definedName>
    <definedName name="LANODOFT">#REF!</definedName>
    <definedName name="LARGUE">#REF!</definedName>
    <definedName name="Last_Row">#N/A</definedName>
    <definedName name="lb">#REF!</definedName>
    <definedName name="ld">#REF!</definedName>
    <definedName name="Left_Header" hidden="1">#REF!</definedName>
    <definedName name="Leh">#REF!</definedName>
    <definedName name="LFKFKGF">#REF!</definedName>
    <definedName name="lflds">#REF!</definedName>
    <definedName name="Libro1_Hoja1_Lista">#REF!</definedName>
    <definedName name="LICITACION">#REF!</definedName>
    <definedName name="LiEH">#REF!</definedName>
    <definedName name="LILILILILILI">#REF!</definedName>
    <definedName name="limcount" hidden="1">1</definedName>
    <definedName name="LiMo">#REF!</definedName>
    <definedName name="LIMP">#REF!</definedName>
    <definedName name="LINEA">#REF!</definedName>
    <definedName name="link">#REF!</definedName>
    <definedName name="linking">#REF!</definedName>
    <definedName name="LION">#REF!</definedName>
    <definedName name="LIRLIFLIF">#REF!</definedName>
    <definedName name="LisaCodSAO">#REF!</definedName>
    <definedName name="Lismat">#REF!</definedName>
    <definedName name="LisMo">#REF!</definedName>
    <definedName name="List_cuadrillas">#REF!</definedName>
    <definedName name="LISTA">#REF!</definedName>
    <definedName name="LISTA1" localSheetId="0">[0]!ERR</definedName>
    <definedName name="LISTA1">[0]!ERR</definedName>
    <definedName name="LISTA2" localSheetId="0">[0]!ERR</definedName>
    <definedName name="LISTA2">[0]!ERR</definedName>
    <definedName name="LISTA3" localSheetId="0">[0]!ERR</definedName>
    <definedName name="LISTA3">[0]!ERR</definedName>
    <definedName name="LISTA4" localSheetId="0">[0]!ERR</definedName>
    <definedName name="LISTA4">[0]!ERR</definedName>
    <definedName name="LISTA5" localSheetId="0">[0]!ERR</definedName>
    <definedName name="LISTA5">[0]!ERR</definedName>
    <definedName name="Listacanti">#REF!</definedName>
    <definedName name="ListaCantidad">#REF!</definedName>
    <definedName name="Listado">#REF!</definedName>
    <definedName name="listado_equipo">#REF!</definedName>
    <definedName name="listado_materiales">#REF!</definedName>
    <definedName name="listado_mdo">#REF!</definedName>
    <definedName name="listado_transporte">#REF!</definedName>
    <definedName name="Listado1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ON">#REF!</definedName>
    <definedName name="LisTra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FLFLF">#REF!</definedName>
    <definedName name="LKHGF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gf">#REF!</definedName>
    <definedName name="lkjhgfds">#REF!</definedName>
    <definedName name="LKJHGFFDD">#REF!</definedName>
    <definedName name="LKJHH">#REF!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ÑOPO">#REF!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at">#REF!</definedName>
    <definedName name="lmm">#REF!</definedName>
    <definedName name="ln">#REF!</definedName>
    <definedName name="lnbvc">#REF!</definedName>
    <definedName name="lñ">#REF!</definedName>
    <definedName name="LÑIULIU">#REF!</definedName>
    <definedName name="LÑJKHK">#REF!</definedName>
    <definedName name="LÑKJSDFG">#REF!</definedName>
    <definedName name="LÑKLH">#REF!</definedName>
    <definedName name="LÑKLJK">#REF!</definedName>
    <definedName name="LÑLJJKLH">#REF!</definedName>
    <definedName name="LÑLJK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CALIZACION_Y_REPLANTEO_MANUAL_PARA_OBRAS_DE_PROTECCION_PAGADO_POR_ML">#REF!</definedName>
    <definedName name="LOGO" localSheetId="0">[0]!ERR</definedName>
    <definedName name="LOGO">[0]!ERR</definedName>
    <definedName name="LOIRT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ÑLHJKT">#REF!</definedName>
    <definedName name="LOOPÑJU">#REF!</definedName>
    <definedName name="LOTOF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tr">#REF!</definedName>
    <definedName name="ltunal">#REF!</definedName>
    <definedName name="luis">#REF!</definedName>
    <definedName name="Luminarias">#REF!</definedName>
    <definedName name="lun">#REF!</definedName>
    <definedName name="LUPVC">#REF!</definedName>
    <definedName name="lv">#REF!</definedName>
    <definedName name="m">#REF!</definedName>
    <definedName name="M240K">#REF!</definedName>
    <definedName name="MA">#REF!</definedName>
    <definedName name="MACO" localSheetId="0">#REF!</definedName>
    <definedName name="MACO">#REF!</definedName>
    <definedName name="MACR">#REF!</definedName>
    <definedName name="MACRDEL">#REF!</definedName>
    <definedName name="Macroactividad">#REF!</definedName>
    <definedName name="MADCJ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ni">#REF!</definedName>
    <definedName name="MANODEOBRA">#REF!</definedName>
    <definedName name="ManoObra">#REF!</definedName>
    <definedName name="MA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QUINARIAMATRIZ">#REF!</definedName>
    <definedName name="MAR">#REF!</definedName>
    <definedName name="Mar_C">#REF!</definedName>
    <definedName name="MARABA">#REF!</definedName>
    <definedName name="MarAbr">#REF!</definedName>
    <definedName name="MARCO_H">#REF!</definedName>
    <definedName name="maricon">#REF!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PR">#REF!</definedName>
    <definedName name="MATRIZ">#REF!</definedName>
    <definedName name="MATRIZ_DE_DATOS">#REF!</definedName>
    <definedName name="MATRIZAPU">#REF!</definedName>
    <definedName name="MayJun">#REF!</definedName>
    <definedName name="MayJun_C">#REF!</definedName>
    <definedName name="MBNMB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i">#REF!</definedName>
    <definedName name="MDO">#REF!</definedName>
    <definedName name="MDO_LISTA">#REF!</definedName>
    <definedName name="mediah_reposo_comida">#REF!</definedName>
    <definedName name="Medidas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miento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eter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hg">#REF!</definedName>
    <definedName name="MJKLÑ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JUTGB">#REF!</definedName>
    <definedName name="MKJILPÑO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BFE">#REF!</definedName>
    <definedName name="MNBKLO">#REF!</definedName>
    <definedName name="MNBNBVC">#REF!</definedName>
    <definedName name="mnbvc">#REF!</definedName>
    <definedName name="MO">#REF!</definedName>
    <definedName name="MO120K">#REF!</definedName>
    <definedName name="MO240K">#REF!</definedName>
    <definedName name="MO280K">#REF!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FICATORIO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ENC">#REF!</definedName>
    <definedName name="MON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a">#REF!</definedName>
    <definedName name="MORON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CVAFGDS">#REF!</definedName>
    <definedName name="NBGF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fsdsffdsf">#REF!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[0]!ERR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Dic">#REF!</definedName>
    <definedName name="np">#REF!</definedName>
    <definedName name="NP_01">#N/A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VOCD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AÑSÑSLSKLSKL">#REF!</definedName>
    <definedName name="ÑJKKL">#REF!</definedName>
    <definedName name="ÑJLKJK">#REF!</definedName>
    <definedName name="ÑJÑJÑJÑJÑ">#REF!</definedName>
    <definedName name="ÑKLÑLÑ">#REF!</definedName>
    <definedName name="ÑLGHJQWE5">#REF!</definedName>
    <definedName name="ÑLJHDFS">#REF!</definedName>
    <definedName name="ÑLJHFG">#REF!</definedName>
    <definedName name="ÑLJKK">#REF!</definedName>
    <definedName name="ñlkjhgf">#REF!</definedName>
    <definedName name="ÑLKLJOIJ">#REF!</definedName>
    <definedName name="ÑLKÑKLÑ">#REF!</definedName>
    <definedName name="ÑLÑKLÑKLÑ">#REF!</definedName>
    <definedName name="ÑLÑKÑJK">#REF!</definedName>
    <definedName name="ÑLOJKL">#REF!</definedName>
    <definedName name="ÑLRET">#REF!</definedName>
    <definedName name="ÑOUTR">#REF!</definedName>
    <definedName name="ÑPÑL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ÑU">#REF!</definedName>
    <definedName name="ÑPOIJ">#REF!</definedName>
    <definedName name="ÑPOÑ">#REF!</definedName>
    <definedName name="o" hidden="1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1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ICI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t">#REF!</definedName>
    <definedName name="olkjhgfds">#REF!</definedName>
    <definedName name="OnceThru">0</definedName>
    <definedName name="one">#REF!</definedName>
    <definedName name="OÑ">#REF!</definedName>
    <definedName name="OÑOÑOÑOÑ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ningpb" hidden="1">#REF!</definedName>
    <definedName name="Operario">#REF!</definedName>
    <definedName name="OPIOP">#REF!</definedName>
    <definedName name="OPIOPO">#REF!</definedName>
    <definedName name="OPIOPPP">#REF!</definedName>
    <definedName name="OPIOWE">#REF!</definedName>
    <definedName name="OPOKLHJK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IO">#REF!</definedName>
    <definedName name="OUT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14X">#REF!</definedName>
    <definedName name="Page____1____of____2">#REF!</definedName>
    <definedName name="PAPAPAP">#REF!</definedName>
    <definedName name="Parametro_Peso">#REF!</definedName>
    <definedName name="particulares1" hidden="1">{#N/A,#N/A,FALSE,"Aging Summary";#N/A,#N/A,FALSE,"Ratio Analysis";#N/A,#N/A,FALSE,"Test 120 Day Accts";#N/A,#N/A,FALSE,"Tickmarks"}</definedName>
    <definedName name="PASO" hidden="1">{#N/A,#N/A,TRUE,"INGENIERIA";#N/A,#N/A,TRUE,"COMPRAS";#N/A,#N/A,TRUE,"DIRECCION";#N/A,#N/A,TRUE,"RESUMEN"}</definedName>
    <definedName name="PASO_1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S_1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DR">#REF!</definedName>
    <definedName name="PEDRO">#REF!</definedName>
    <definedName name="PEGCO">#REF!</definedName>
    <definedName name="PEOJDBD">#REF!</definedName>
    <definedName name="PEPE" localSheetId="0">[0]!ERR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ERNO">#REF!</definedName>
    <definedName name="PERSONALBUSQMATRIZ">#REF!</definedName>
    <definedName name="PERSONALMATRIZ">#REF!</definedName>
    <definedName name="PERZRIAÑO">#REF!</definedName>
    <definedName name="PESO">#REF!</definedName>
    <definedName name="phed">#REF!</definedName>
    <definedName name="phen">#REF!</definedName>
    <definedName name="PIA" hidden="1">#REF!</definedName>
    <definedName name="PIEDR">#REF!</definedName>
    <definedName name="PILOT">#REF!</definedName>
    <definedName name="PINBAR">#REF!</definedName>
    <definedName name="PINCJE">#REF!</definedName>
    <definedName name="Pindis">#REF!</definedName>
    <definedName name="pint">#REF!</definedName>
    <definedName name="pintura">#REF!</definedName>
    <definedName name="pintyura">#REF!</definedName>
    <definedName name="PIOP">#REF!</definedName>
    <definedName name="PIOURET">#REF!</definedName>
    <definedName name="PIP">#REF!</definedName>
    <definedName name="pipe">#REF!</definedName>
    <definedName name="Piscina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ST">#REF!</definedName>
    <definedName name="Platinas">#REF!</definedName>
    <definedName name="Plazo">#REF!</definedName>
    <definedName name="PlazoAIU">#REF!</definedName>
    <definedName name="PLKUYG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P">#REF!</definedName>
    <definedName name="pnp">#REF!</definedName>
    <definedName name="PÑLKDJFG">#REF!</definedName>
    <definedName name="PÑMKI">#REF!</definedName>
    <definedName name="POCETAS">#REF!</definedName>
    <definedName name="POIIKH">#REF!</definedName>
    <definedName name="POIIUY">#REF!</definedName>
    <definedName name="POIUDASD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iuytr">#REF!</definedName>
    <definedName name="POJÑLJKK">#REF!</definedName>
    <definedName name="POLI_MORENO">#REF!</definedName>
    <definedName name="POLIPIO">#REF!</definedName>
    <definedName name="POLRT">#REF!</definedName>
    <definedName name="Polynomial">#REF!</definedName>
    <definedName name="PoMede">#REF!</definedName>
    <definedName name="POND">#REF!</definedName>
    <definedName name="POPI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E">#REF!</definedName>
    <definedName name="PORTADA2">#REF!</definedName>
    <definedName name="PORTIYO">#REF!</definedName>
    <definedName name="PORTPO">#REF!</definedName>
    <definedName name="POSICION_PRESUP">#REF!</definedName>
    <definedName name="POSICIONES">#REF!</definedName>
    <definedName name="post">#REF!</definedName>
    <definedName name="Posteria">#REF!</definedName>
    <definedName name="pot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UPOIIU">#REF!</definedName>
    <definedName name="POZO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IPISTO">#REF!</definedName>
    <definedName name="PREST">#REF!</definedName>
    <definedName name="presta">#REF!</definedName>
    <definedName name="PRESUP">#REF!</definedName>
    <definedName name="PRESUPUESTOMATRIZ">#REF!</definedName>
    <definedName name="pri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Start" hidden="1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ic">#REF!</definedName>
    <definedName name="PROG" hidden="1">#REF!</definedName>
    <definedName name="PROGDES">#REF!</definedName>
    <definedName name="Programa">#REF!</definedName>
    <definedName name="programainv" localSheetId="0">[0]!ERR</definedName>
    <definedName name="programainv">[0]!ERR</definedName>
    <definedName name="prop">#REF!</definedName>
    <definedName name="Proponente">#REF!</definedName>
    <definedName name="PROTECCIONES">#REF!</definedName>
    <definedName name="PROY" localSheetId="0">#REF!</definedName>
    <definedName name="PROY">#REF!</definedName>
    <definedName name="PRUEBA">#REF!</definedName>
    <definedName name="prueba1">#REF!</definedName>
    <definedName name="PRUEBA2">#REF!</definedName>
    <definedName name="prv">#REF!</definedName>
    <definedName name="ps">#REF!</definedName>
    <definedName name="PSTRESS_RELIEVI">#REF!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TTTT_1" hidden="1">{#N/A,#N/A,TRUE,"INGENIERIA";#N/A,#N/A,TRUE,"COMPRAS";#N/A,#N/A,TRUE,"DIRECCION";#N/A,#N/A,TRUE,"RESUMEN"}</definedName>
    <definedName name="PUMP">#REF!</definedName>
    <definedName name="PUNTI">#REF!</definedName>
    <definedName name="PURPLEE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SDE">#REF!</definedName>
    <definedName name="qaz">#REF!</definedName>
    <definedName name="QE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QEQEQEQE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QRQRQRQR">#REF!</definedName>
    <definedName name="QERWERFG">#REF!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EWWR">#REF!</definedName>
    <definedName name="Qmax">#REF!</definedName>
    <definedName name="qq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en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ASZXXASS">#REF!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DFS">#REF!</definedName>
    <definedName name="QWEEFDDGG">#REF!</definedName>
    <definedName name="QWEERT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DS">#REF!</definedName>
    <definedName name="QWERDSA">#REF!</definedName>
    <definedName name="QWERTY">#N/A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RFF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NGO_FECHA">#REF!</definedName>
    <definedName name="Rates">#REF!</definedName>
    <definedName name="raw">#REF!</definedName>
    <definedName name="RD">#REF!</definedName>
    <definedName name="rdq">#REF!</definedName>
    <definedName name="re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D">#REF!</definedName>
    <definedName name="Redes">#REF!</definedName>
    <definedName name="Redes1">#REF!</definedName>
    <definedName name="REDES10">#REF!</definedName>
    <definedName name="REDES11">#REF!</definedName>
    <definedName name="Redes2">#REF!</definedName>
    <definedName name="REEWRT">#REF!</definedName>
    <definedName name="REFERENCIAS">#REF!</definedName>
    <definedName name="REG">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 localSheetId="0">[0]!ERR</definedName>
    <definedName name="REICIO">[0]!ERR</definedName>
    <definedName name="Reimbursement">"Reembolso"</definedName>
    <definedName name="reinicio" localSheetId="0">[0]!ERR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ENO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ER">#REF!</definedName>
    <definedName name="RETR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QA">#REF!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TRE">#REF!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H">#REF!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d">#REF!</definedName>
    <definedName name="rfeyhtj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RFRFRG">#REF!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ERG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IUTYKUFH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ows2Unhide" hidden="1">#REF!</definedName>
    <definedName name="rr" localSheetId="0">[0]!ERR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t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RTER">#REF!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FGBVFGTR">#REF!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">#REF!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RTHRT">#REF!</definedName>
    <definedName name="RTHRTHRTH">#REF!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TYHGF">#REF!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GF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">#REF!</definedName>
    <definedName name="RTYRTHR">#REF!</definedName>
    <definedName name="RTYRTTY">#REF!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TYTYR">#REF!</definedName>
    <definedName name="RTYYFGH">#REF!</definedName>
    <definedName name="RTYYUUYI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ER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[0]!ERR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ANDY">#REF!</definedName>
    <definedName name="Sabaneta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[0]!ERR</definedName>
    <definedName name="salarios">[0]!ERR</definedName>
    <definedName name="SalConv">#REF!</definedName>
    <definedName name="SALID1">#REF!</definedName>
    <definedName name="SalMinimo">#REF!</definedName>
    <definedName name="SALY">#REF!</definedName>
    <definedName name="SAOG7">#REF!</definedName>
    <definedName name="SAOG7OCTUBRE">#REF!</definedName>
    <definedName name="SAW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UNIDAD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">#REF!</definedName>
    <definedName name="SDFAA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G">#REF!</definedName>
    <definedName name="SDFGH">#REF!</definedName>
    <definedName name="sdfghjk">#REF!</definedName>
    <definedName name="SDFGSD">#REF!</definedName>
    <definedName name="SDFGSDF">#REF!</definedName>
    <definedName name="SDFGSDGS">#REF!</definedName>
    <definedName name="SDFGSFG">#REF!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kggk">#REF!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FKADGFÑ">#REF!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#REF!</definedName>
    <definedName name="SECTOR">#REF!</definedName>
    <definedName name="SEDFER">#REF!</definedName>
    <definedName name="SEDSERE">#REF!</definedName>
    <definedName name="SEMANA_C3">#REF!</definedName>
    <definedName name="SEN">#REF!</definedName>
    <definedName name="sena">#REF!</definedName>
    <definedName name="sencount" hidden="1">1</definedName>
    <definedName name="SepOct">#REF!</definedName>
    <definedName name="SepOct_C">#REF!</definedName>
    <definedName name="septico">#REF!</definedName>
    <definedName name="SERF">#REF!</definedName>
    <definedName name="SERO" localSheetId="0">[0]!ERR</definedName>
    <definedName name="SERO">[0]!ERR</definedName>
    <definedName name="SET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ff">#REF!</definedName>
    <definedName name="sfffsf">#REF!</definedName>
    <definedName name="sfg">#REF!</definedName>
    <definedName name="SFHSDH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HSH">#REF!</definedName>
    <definedName name="SGSGSGSGSGSG">#REF!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SH">#REF!</definedName>
    <definedName name="SHWTHRT">#REF!</definedName>
    <definedName name="SI" localSheetId="0">[0]!ERR</definedName>
    <definedName name="SI">[0]!ERR</definedName>
    <definedName name="SINGOLO">#REF!</definedName>
    <definedName name="SISISIS" localSheetId="0">[0]!ERR</definedName>
    <definedName name="SISISIS">[0]!ERR</definedName>
    <definedName name="SKIMMER">#REF!</definedName>
    <definedName name="sldkfkf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PVC">#REF!</definedName>
    <definedName name="SOSO" hidden="1">#REF!</definedName>
    <definedName name="SOUL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">#REF!</definedName>
    <definedName name="ssh">#REF!</definedName>
    <definedName name="sss" localSheetId="0">MODULO10.auto_abrir</definedName>
    <definedName name="sss">MODULO10.auto_abrir</definedName>
    <definedName name="SSSS" localSheetId="0">[0]!ERR</definedName>
    <definedName name="SSSS">[0]!ERR</definedName>
    <definedName name="S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AOPES">#REF!</definedName>
    <definedName name="STRESS_RELIEVIN">#REF!</definedName>
    <definedName name="structure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PID">#REF!</definedName>
    <definedName name="Subestaciones">#REF!</definedName>
    <definedName name="Subestaciones1">#REF!</definedName>
    <definedName name="SUBSUELO">#REF!</definedName>
    <definedName name="subte">#REF!</definedName>
    <definedName name="Subtotal">#REF!</definedName>
    <definedName name="SUELDO">#REF!</definedName>
    <definedName name="sum">#REF!</definedName>
    <definedName name="suma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_1" hidden="1">{#N/A,#N/A,TRUE,"0001";#N/A,#N/A,TRUE,"0002";#N/A,#N/A,TRUE,"0003";#N/A,#N/A,TRUE,"0004";#N/A,#N/A,TRUE,"0005";#N/A,#N/A,TRUE,"0006";#N/A,#N/A,TRUE,"0007";#N/A,#N/A,TRUE,"0008";#N/A,#N/A,TRUE,"0009";#N/A,#N/A,TRUE,"0010"}</definedName>
    <definedName name="sw">#N/A</definedName>
    <definedName name="swrfgjklñ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CVTG">#REF!</definedName>
    <definedName name="t">#REF!</definedName>
    <definedName name="t_1" localSheetId="0">Scheduled_Payment+Extra_Payment</definedName>
    <definedName name="t_1">Scheduled_Payment+Extra_Payment</definedName>
    <definedName name="T43JH">#REF!</definedName>
    <definedName name="T44JH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6JH">#REF!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OM">#REF!</definedName>
    <definedName name="TACOM1">#REF!</definedName>
    <definedName name="TACOR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xpb" hidden="1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B">#REF!</definedName>
    <definedName name="TEJAJ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[0]!ERR</definedName>
    <definedName name="TER">[0]!ERR</definedName>
    <definedName name="TERM" localSheetId="0">[0]!ERR</definedName>
    <definedName name="TERM">[0]!ERR</definedName>
    <definedName name="TÉRMINOS" localSheetId="0">[0]!ERR</definedName>
    <definedName name="TÉRMINOS">[0]!ERR</definedName>
    <definedName name="TERR">#REF!</definedName>
    <definedName name="terreno">#REF!</definedName>
    <definedName name="TERTERT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CXDR">#REF!</definedName>
    <definedName name="TGB">#REF!</definedName>
    <definedName name="TGBNHYY">#REF!</definedName>
    <definedName name="TGBVFRTGF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THETH">#REF!</definedName>
    <definedName name="THP">#REF!</definedName>
    <definedName name="THTHTHTH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HYHTY">#REF!</definedName>
    <definedName name="THYJUJU">#REF!</definedName>
    <definedName name="TIEMPO">#REF!</definedName>
    <definedName name="tierrero">#REF!</definedName>
    <definedName name="TIGER">#REF!</definedName>
    <definedName name="TIJRJHJ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 localSheetId="0">'PRESUPUESTO (2)'!#REF!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NOV10">#REF!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VCME">#REF!</definedName>
    <definedName name="TPVCS3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A">#REF!</definedName>
    <definedName name="TRANAG">#REF!</definedName>
    <definedName name="TRANAR">#REF!</definedName>
    <definedName name="TRANS">#REF!</definedName>
    <definedName name="Transmisores">#REF!</definedName>
    <definedName name="TRANSPORI" hidden="1">{#N/A,#N/A,TRUE,"INGENIERIA";#N/A,#N/A,TRUE,"COMPRAS";#N/A,#N/A,TRUE,"DIRECCION";#N/A,#N/A,TRUE,"RESUMEN"}</definedName>
    <definedName name="TRANSPORI_1" hidden="1">{#N/A,#N/A,TRUE,"INGENIERIA";#N/A,#N/A,TRUE,"COMPRAS";#N/A,#N/A,TRUE,"DIRECCION";#N/A,#N/A,TRUE,"RESUMEN"}</definedName>
    <definedName name="Transporte">#REF!</definedName>
    <definedName name="TRANSPORTE_1" hidden="1">{#N/A,#N/A,TRUE,"INGENIERIA";#N/A,#N/A,TRUE,"COMPRAS";#N/A,#N/A,TRUE,"DIRECCION";#N/A,#N/A,TRUE,"RESUMEN"}</definedName>
    <definedName name="TRANSPORTE_LISTA">#REF!</definedName>
    <definedName name="TRAT">#REF!</definedName>
    <definedName name="TREM">#REF!</definedName>
    <definedName name="Trenes">#REF!</definedName>
    <definedName name="TREREERG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">#REF!</definedName>
    <definedName name="Trimestre1">#REF!</definedName>
    <definedName name="Trimestre2">#REF!</definedName>
    <definedName name="Trimestre3">#REF!</definedName>
    <definedName name="Trimestre4">#REF!</definedName>
    <definedName name="TRITM">#REF!</definedName>
    <definedName name="TRITU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TY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YEWWFG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>#REF!</definedName>
    <definedName name="Tubería">#REF!</definedName>
    <definedName name="TUBERIA1" hidden="1">#REF!</definedName>
    <definedName name="tuberia36">#REF!</definedName>
    <definedName name="TUBS3">#REF!</definedName>
    <definedName name="TUBS4">#REF!</definedName>
    <definedName name="TUBS6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TER">#REF!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o">#REF!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GHBF">#REF!</definedName>
    <definedName name="TYHTH">#REF!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UYJTUU">#REF!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TYTY">#REF!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TYTYT">#REF!</definedName>
    <definedName name="TYU">#REF!</definedName>
    <definedName name="TYUFG">#REF!</definedName>
    <definedName name="TYUIUYITY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ERTKJDFG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DHFSDFIUH">#REF!</definedName>
    <definedName name="UIIOKGH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JKN">#REF!</definedName>
    <definedName name="UIL">#REF!</definedName>
    <definedName name="UILOYIT">#REF!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Ñ">#REF!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IO">#REF!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UIUI">#REF!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RU">#REF!</definedName>
    <definedName name="UJNBHY">#REF!</definedName>
    <definedName name="UJUJH">#REF!</definedName>
    <definedName name="UK">#REF!</definedName>
    <definedName name="UN_PRI">#REF!</definedName>
    <definedName name="UNDS">#REF!</definedName>
    <definedName name="UNI.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EP2">#REF!</definedName>
    <definedName name="UREP3">#REF!</definedName>
    <definedName name="UREP4">#REF!</definedName>
    <definedName name="uriel" localSheetId="0">[0]!ERR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idad">#REF!</definedName>
    <definedName name="UTL">#REF!</definedName>
    <definedName name="UTYRER">#REF!</definedName>
    <definedName name="UTYU">#REF!</definedName>
    <definedName name="UTYUTY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KUKUKKUK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UYI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JTHJ">#REF!</definedName>
    <definedName name="UYTTRE">#REF!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_hm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ESSSS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">#REF!</definedName>
    <definedName name="VBC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VNVB">#REF!</definedName>
    <definedName name="vc">#REF!</definedName>
    <definedName name="VCEL8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XVCV">#REF!</definedName>
    <definedName name="vd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_1" hidden="1">{"via1",#N/A,TRUE,"general";"via2",#N/A,TRUE,"general";"via3",#N/A,TRUE,"general"}</definedName>
    <definedName name="VIAJE">#REF!</definedName>
    <definedName name="VIBGA">#REF!</definedName>
    <definedName name="VIBRE">#REF!</definedName>
    <definedName name="VICEP_DIRECC">#REF!</definedName>
    <definedName name="VIDRI">#REF!</definedName>
    <definedName name="VigenciaDolares">#REF!</definedName>
    <definedName name="VigenciaPesos">#REF!</definedName>
    <definedName name="VIGFUTU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VNVNV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VSD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C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FYTERE">#REF!</definedName>
    <definedName name="web">#REF!</definedName>
    <definedName name="weblock">#REF!</definedName>
    <definedName name="webster">#REF!</definedName>
    <definedName name="WEDRGGGH">#REF!</definedName>
    <definedName name="wedw">#REF!</definedName>
    <definedName name="WEFARF">#REF!</definedName>
    <definedName name="WEFWE">#REF!</definedName>
    <definedName name="WEQWE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GT">#REF!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RTRT">#REF!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#REF!</definedName>
    <definedName name="WERWER">#REF!</definedName>
    <definedName name="WERWET">#REF!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RWWWW">#REF!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SDXCZCSD">#REF!</definedName>
    <definedName name="WEST">#REF!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EYTYH">#REF!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gsghwe">#REF!</definedName>
    <definedName name="WILSON">#REF!</definedName>
    <definedName name="wiz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GW">#REF!</definedName>
    <definedName name="wrn.Aging._.and._.Trend._.Analysis." hidden="1">{#N/A,#N/A,FALSE,"Aging Summary";#N/A,#N/A,FALSE,"Ratio Analysis";#N/A,#N/A,FALSE,"Test 120 Day Accts";#N/A,#N/A,FALSE,"Tickmarks"}</definedName>
    <definedName name="wrn.civil._.works." localSheetId="0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_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_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0" hidden="1">{#N/A,#N/A,TRUE,"T1"}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tructuring._.Summaries._1" hidden="1">{#N/A,#N/A,TRUE,"Transaction Summary";#N/A,#N/A,TRUE,"Restructuring Sensitivities";#N/A,#N/A,TRUE,"DCF";#N/A,#N/A,TRUE,"IRR";#N/A,#N/A,TRUE,"Debt Capacity"}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rf">#REF!</definedName>
    <definedName name="WRTTY">#REF!</definedName>
    <definedName name="WRWRWRWRWR">#REF!</definedName>
    <definedName name="WSEDRFTG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SXCDE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TYGH">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WYWYWTY">#REF!</definedName>
    <definedName name="x">#REF!</definedName>
    <definedName name="XC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XCXCXC">#REF!</definedName>
    <definedName name="XD">#REF!</definedName>
    <definedName name="XSDCFVFV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#REF!</definedName>
    <definedName name="XXXXX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_1" hidden="1">{#N/A,#N/A,TRUE,"INGENIERIA";#N/A,#N/A,TRUE,"COMPRAS";#N/A,#N/A,TRUE,"DIRECCION";#N/A,#N/A,TRUE,"RESUMEN"}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yz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GTRF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IUYIUYIUY">#REF!</definedName>
    <definedName name="YIYIYIYIY">#REF!</definedName>
    <definedName name="YIYIYIYIYI">#REF!</definedName>
    <definedName name="YJ">#REF!</definedName>
    <definedName name="YJM">#REF!</definedName>
    <definedName name="YJRYJR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YJY">#REF!</definedName>
    <definedName name="YO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THJH">#REF!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UKIK">#REF!</definedName>
    <definedName name="YUIYUIT">#REF!</definedName>
    <definedName name="YUJHMNHJU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TYUYTU">#REF!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UYJHF">#REF!</definedName>
    <definedName name="YUYU">#REF!</definedName>
    <definedName name="YUYUT">#REF!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ACIT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ZCZCZCZC">#REF!</definedName>
    <definedName name="ZDDZDDZD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VBVB">#REF!</definedName>
    <definedName name="zx">#N/A</definedName>
    <definedName name="ZXC">#REF!</definedName>
    <definedName name="ZXCDF">#REF!</definedName>
    <definedName name="ZXCVZXD">#REF!</definedName>
    <definedName name="ZXCZ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CZXC">#REF!</definedName>
    <definedName name="ZXCZXCV">#REF!</definedName>
    <definedName name="ZXCZXCVBBFG">#REF!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6" i="1" l="1"/>
  <c r="J83" i="1"/>
  <c r="S49" i="1"/>
  <c r="E42" i="1"/>
  <c r="C42" i="1"/>
  <c r="E41" i="1"/>
  <c r="C41" i="1"/>
  <c r="E40" i="1"/>
  <c r="C40" i="1"/>
  <c r="E39" i="1"/>
  <c r="C39" i="1"/>
  <c r="E38" i="1"/>
  <c r="C38" i="1"/>
  <c r="E37" i="1"/>
  <c r="C37" i="1"/>
  <c r="Q36" i="1"/>
  <c r="E35" i="1"/>
  <c r="C35" i="1"/>
  <c r="E34" i="1"/>
  <c r="C34" i="1"/>
  <c r="E33" i="1"/>
  <c r="C33" i="1"/>
  <c r="E32" i="1"/>
  <c r="C32" i="1"/>
  <c r="E31" i="1"/>
  <c r="C31" i="1"/>
  <c r="E30" i="1"/>
  <c r="C30" i="1"/>
  <c r="E29" i="1"/>
  <c r="C29" i="1"/>
  <c r="E28" i="1"/>
  <c r="C28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Q10" i="1"/>
  <c r="E9" i="1"/>
  <c r="E8" i="1"/>
  <c r="Q7" i="1"/>
  <c r="E6" i="1"/>
  <c r="C6" i="1"/>
  <c r="Q5" i="1"/>
  <c r="N24" i="1" l="1"/>
  <c r="N32" i="1"/>
  <c r="N27" i="1"/>
  <c r="N35" i="1"/>
  <c r="Q49" i="1"/>
  <c r="N26" i="1"/>
  <c r="N34" i="1"/>
  <c r="N25" i="1"/>
  <c r="N28" i="1"/>
  <c r="N33" i="1"/>
  <c r="N22" i="1"/>
  <c r="N29" i="1"/>
  <c r="N21" i="1"/>
  <c r="N30" i="1"/>
  <c r="N31" i="1"/>
  <c r="R7" i="1"/>
  <c r="N23" i="1"/>
  <c r="W49" i="1"/>
  <c r="R5" i="1" l="1"/>
  <c r="R10" i="1"/>
  <c r="R36" i="1"/>
  <c r="R20" i="1" l="1"/>
  <c r="T49" i="1" l="1"/>
  <c r="V49" i="1"/>
  <c r="U49" i="1"/>
  <c r="R49" i="1"/>
  <c r="J50" i="1" l="1"/>
  <c r="H47" i="1" s="1"/>
  <c r="H57" i="1" s="1"/>
  <c r="P50" i="1" l="1"/>
  <c r="K74" i="1" l="1"/>
  <c r="L57" i="1" l="1"/>
  <c r="J79" i="1"/>
  <c r="J80" i="1" s="1"/>
  <c r="L47" i="1" l="1"/>
  <c r="L4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5" authorId="0" shapeId="0" xr:uid="{C94ECAFE-ED69-4CD3-BDA5-0873BEEEC179}">
      <text>
        <r>
          <rPr>
            <b/>
            <sz val="11"/>
            <color indexed="81"/>
            <rFont val="Tahoma"/>
            <family val="2"/>
          </rPr>
          <t>Usuario:</t>
        </r>
        <r>
          <rPr>
            <sz val="11"/>
            <color indexed="81"/>
            <rFont val="Tahoma"/>
            <family val="2"/>
          </rPr>
          <t xml:space="preserve">
INCLUIR EL NOMBRE DEL CAPITULO</t>
        </r>
      </text>
    </comment>
    <comment ref="I6" authorId="0" shapeId="0" xr:uid="{13E3E6BA-9061-4864-9390-4790D6E56753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Enlazar incremento por distancia de cada APU según aplicabilidad para cada una de las actividades del presupuesto</t>
        </r>
      </text>
    </comment>
    <comment ref="J6" authorId="0" shapeId="0" xr:uid="{DCF6A484-00CD-4A06-80B1-0C22AE57C3B0}">
      <text>
        <r>
          <rPr>
            <b/>
            <sz val="12"/>
            <color indexed="81"/>
            <rFont val="Tahoma"/>
            <family val="2"/>
          </rPr>
          <t>Usuario:</t>
        </r>
        <r>
          <rPr>
            <sz val="12"/>
            <color indexed="81"/>
            <rFont val="Tahoma"/>
            <family val="2"/>
          </rPr>
          <t xml:space="preserve">
Enlazar el costo directo de cada APU para cada uno de las actividades del presupuesto</t>
        </r>
      </text>
    </comment>
    <comment ref="K6" authorId="0" shapeId="0" xr:uid="{E0DA9679-B083-4DC1-B2F5-AEDFF903C2E8}">
      <text>
        <r>
          <rPr>
            <b/>
            <sz val="12"/>
            <color indexed="81"/>
            <rFont val="Tahoma"/>
            <family val="2"/>
          </rPr>
          <t>Usuario:</t>
        </r>
        <r>
          <rPr>
            <sz val="12"/>
            <color indexed="81"/>
            <rFont val="Tahoma"/>
            <family val="2"/>
          </rPr>
          <t xml:space="preserve">
Enlazar el costo  total donde se incluya el factor de incremento por distancia (Si aplica) y el AIU de
cada APU para cada uno de las actividades del presupuesto</t>
        </r>
      </text>
    </comment>
    <comment ref="I8" authorId="0" shapeId="0" xr:uid="{8CD1E602-B5A6-4E57-AAA0-741B3B37CC3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Enlazar incremento por distancia de cada APU según aplicabilidad para cada una de las actividades del presupuesto</t>
        </r>
      </text>
    </comment>
  </commentList>
</comments>
</file>

<file path=xl/sharedStrings.xml><?xml version="1.0" encoding="utf-8"?>
<sst xmlns="http://schemas.openxmlformats.org/spreadsheetml/2006/main" count="143" uniqueCount="86">
  <si>
    <t>PRINCIPAL</t>
  </si>
  <si>
    <t>ITEM</t>
  </si>
  <si>
    <t>ITEM GOBER</t>
  </si>
  <si>
    <t>DESCRIPCIÓN</t>
  </si>
  <si>
    <t>FUENTE</t>
  </si>
  <si>
    <t>UNIDAD</t>
  </si>
  <si>
    <t>CANT</t>
  </si>
  <si>
    <t>DIST (%)</t>
  </si>
  <si>
    <t>COSTO DIRECTO 
VR UNITARIO</t>
  </si>
  <si>
    <t>VALOR UNITARIO (INCLUYE FACTOR DE INCREMENTO Y AIU)</t>
  </si>
  <si>
    <t>VR TOTAL
(COSTO DIRECTO)</t>
  </si>
  <si>
    <t>SERVICIOS</t>
  </si>
  <si>
    <t>OBRA PÚBLICA</t>
  </si>
  <si>
    <t>ADMINISTRACIÓN</t>
  </si>
  <si>
    <t>IMPREVISTO</t>
  </si>
  <si>
    <t>UTILIDAD</t>
  </si>
  <si>
    <t>COSTO DIRECTO+AIU</t>
  </si>
  <si>
    <t>CAP. 1: PRELIMINARES</t>
  </si>
  <si>
    <t>1.1</t>
  </si>
  <si>
    <t xml:space="preserve">Gobernación </t>
  </si>
  <si>
    <t>KM</t>
  </si>
  <si>
    <t>CAP. 2: EXPLANACIONES</t>
  </si>
  <si>
    <t>2.1</t>
  </si>
  <si>
    <t>3.02.02</t>
  </si>
  <si>
    <t>M3</t>
  </si>
  <si>
    <t>2.2</t>
  </si>
  <si>
    <t>3.02.01</t>
  </si>
  <si>
    <t>CAP. 3: ESTRUCTURA DE PAVIMENTO</t>
  </si>
  <si>
    <t>3.1</t>
  </si>
  <si>
    <t>3.2</t>
  </si>
  <si>
    <t>3.3</t>
  </si>
  <si>
    <t>3.4</t>
  </si>
  <si>
    <t>3.5</t>
  </si>
  <si>
    <t>3.6</t>
  </si>
  <si>
    <t>M2</t>
  </si>
  <si>
    <t>3.7</t>
  </si>
  <si>
    <t>3.8</t>
  </si>
  <si>
    <t>M3-km</t>
  </si>
  <si>
    <t>3.9</t>
  </si>
  <si>
    <t>CAP. 4: OBRAS DE DRENAJE Y PROTECCIÓN</t>
  </si>
  <si>
    <t>4.1</t>
  </si>
  <si>
    <t xml:space="preserve">M3 </t>
  </si>
  <si>
    <t>4.2</t>
  </si>
  <si>
    <t>UND</t>
  </si>
  <si>
    <t>4.3</t>
  </si>
  <si>
    <t>4.4</t>
  </si>
  <si>
    <t>4.5</t>
  </si>
  <si>
    <t>4.6</t>
  </si>
  <si>
    <t>4.7</t>
  </si>
  <si>
    <t>M</t>
  </si>
  <si>
    <t>4.8</t>
  </si>
  <si>
    <t>4.9</t>
  </si>
  <si>
    <t>4.10</t>
  </si>
  <si>
    <t>4.11</t>
  </si>
  <si>
    <t>4.12</t>
  </si>
  <si>
    <t>4.13</t>
  </si>
  <si>
    <t>4.14</t>
  </si>
  <si>
    <t>KG</t>
  </si>
  <si>
    <t>4.15</t>
  </si>
  <si>
    <t>CAP. 5:  SEÑALIZACIÓN Y SEGURIDAD VIAL</t>
  </si>
  <si>
    <t>5.1</t>
  </si>
  <si>
    <t>5.2</t>
  </si>
  <si>
    <t>5.3</t>
  </si>
  <si>
    <t>5.4</t>
  </si>
  <si>
    <t>5.5</t>
  </si>
  <si>
    <t>5.6</t>
  </si>
  <si>
    <t>COSTO DIRECTO</t>
  </si>
  <si>
    <t>COSTO INDIRECTO</t>
  </si>
  <si>
    <t>Administración</t>
  </si>
  <si>
    <t>AIU</t>
  </si>
  <si>
    <t>Imprevistos</t>
  </si>
  <si>
    <t>SUBTOTAL COSTO DIRECTO+AIU</t>
  </si>
  <si>
    <t>Utilidad</t>
  </si>
  <si>
    <t>PLAN DE MANEJO DE TRÁFICO ( DISPOSITIVOS, SEÑALIZACION Y EQUIPOS)  - PMT</t>
  </si>
  <si>
    <t>PLAN DE MANEJO AMBIENTAL - PMA</t>
  </si>
  <si>
    <t>PLAN SEGURIDAD Y SALUD EN EL TRABAJO - SST</t>
  </si>
  <si>
    <t>CARACTERIZACIÓN VIAL</t>
  </si>
  <si>
    <t>SUBTOTAL</t>
  </si>
  <si>
    <t>TOTAL PRESUPUESTO</t>
  </si>
  <si>
    <t>apus 2025</t>
  </si>
  <si>
    <t>apus 2024</t>
  </si>
  <si>
    <t xml:space="preserve">diferencia </t>
  </si>
  <si>
    <t>porcentaje</t>
  </si>
  <si>
    <t>valor km en millones</t>
  </si>
  <si>
    <t xml:space="preserve">CAP. XX: </t>
  </si>
  <si>
    <t xml:space="preserve">FORMATO PRESUPUESTO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</si>
</sst>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_);_(&quot;$&quot;* \(#,##0\);_(&quot;$&quot;* &quot;-&quot;_);_(@_)"/>
    <numFmt numFmtId="165" formatCode="_-&quot;$&quot;* #,##0.00_-;\-&quot;$&quot;* #,##0.00_-;_-&quot;$&quot;* &quot;-&quot;_-;_-@_-"/>
    <numFmt numFmtId="166" formatCode="_(&quot;$&quot;\ * #,##0.00_);_(&quot;$&quot;\ * \(#,##0.00\);_(&quot;$&quot;\ * &quot;-&quot;??_);_(@_)"/>
    <numFmt numFmtId="167" formatCode="_(&quot;$&quot;* #,##0.0000_);_(&quot;$&quot;* \(#,##0.0000\);_(&quot;$&quot;* &quot;-&quot;_);_(@_)"/>
    <numFmt numFmtId="168" formatCode="_(&quot;$&quot;\ * #,##0.0000000_);_(&quot;$&quot;\ * \(#,##0.0000000\);_(&quot;$&quot;\ * &quot;-&quot;??_);_(@_)"/>
    <numFmt numFmtId="169" formatCode="0.0"/>
    <numFmt numFmtId="172" formatCode="_(&quot;$&quot;* #,##0.00_);_(&quot;$&quot;* \(#,##0.00\);_(&quot;$&quot;* &quot;-&quot;??_);_(@_)"/>
    <numFmt numFmtId="173" formatCode="_-&quot;$&quot;* #,##0.000_-;\-&quot;$&quot;* #,##0.000_-;_-&quot;$&quot;* &quot;-&quot;_-;_-@_-"/>
    <numFmt numFmtId="174" formatCode="_(&quot;$&quot;* #,##0.00_);_(&quot;$&quot;* \(#,##0.00\);_(&quot;$&quot;* &quot;-&quot;_);_(@_)"/>
  </numFmts>
  <fonts count="30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 tint="4.9989318521683403E-2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2"/>
      <color rgb="FFFF0000"/>
      <name val="Arial"/>
      <family val="2"/>
    </font>
    <font>
      <sz val="14"/>
      <color rgb="FFFF0000"/>
      <name val="Arial"/>
      <family val="2"/>
    </font>
    <font>
      <b/>
      <sz val="14"/>
      <color theme="1"/>
      <name val="ITC Stone Serif Std Medium"/>
    </font>
    <font>
      <b/>
      <sz val="12"/>
      <color theme="1"/>
      <name val="ITC Stone Serif Std Medium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"/>
      <family val="2"/>
    </font>
    <font>
      <sz val="12"/>
      <color theme="1"/>
      <name val="ITC Stone Serif Std Medium"/>
      <family val="1"/>
    </font>
    <font>
      <sz val="12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mediumDashDot">
        <color indexed="64"/>
      </left>
      <right/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dotted">
        <color indexed="64"/>
      </bottom>
      <diagonal/>
    </border>
    <border>
      <left style="mediumDashDot">
        <color indexed="64"/>
      </left>
      <right style="mediumDashDot">
        <color indexed="64"/>
      </right>
      <top style="dotted">
        <color indexed="64"/>
      </top>
      <bottom style="dotted">
        <color indexed="64"/>
      </bottom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/>
      <right style="mediumDashDot">
        <color indexed="64"/>
      </right>
      <top/>
      <bottom/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8">
    <xf numFmtId="0" fontId="0" fillId="0" borderId="0"/>
    <xf numFmtId="4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9" fillId="0" borderId="0"/>
    <xf numFmtId="0" fontId="8" fillId="0" borderId="0"/>
    <xf numFmtId="0" fontId="19" fillId="0" borderId="0"/>
  </cellStyleXfs>
  <cellXfs count="159">
    <xf numFmtId="0" fontId="0" fillId="0" borderId="0" xfId="0"/>
    <xf numFmtId="0" fontId="4" fillId="0" borderId="0" xfId="0" applyFont="1" applyAlignment="1" applyProtection="1">
      <alignment vertical="center"/>
      <protection hidden="1"/>
    </xf>
    <xf numFmtId="165" fontId="4" fillId="0" borderId="0" xfId="2" applyNumberFormat="1" applyFont="1" applyAlignment="1" applyProtection="1">
      <alignment vertical="center"/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0" fontId="8" fillId="0" borderId="0" xfId="0" applyFont="1" applyProtection="1">
      <protection hidden="1"/>
    </xf>
    <xf numFmtId="165" fontId="6" fillId="0" borderId="0" xfId="2" applyNumberFormat="1" applyFont="1" applyAlignment="1" applyProtection="1">
      <alignment vertical="center"/>
      <protection hidden="1"/>
    </xf>
    <xf numFmtId="0" fontId="7" fillId="2" borderId="5" xfId="0" applyFont="1" applyFill="1" applyBorder="1" applyAlignment="1" applyProtection="1">
      <alignment horizontal="center" vertical="center"/>
      <protection hidden="1"/>
    </xf>
    <xf numFmtId="0" fontId="7" fillId="2" borderId="6" xfId="0" applyFont="1" applyFill="1" applyBorder="1" applyAlignment="1" applyProtection="1">
      <alignment horizontal="center" vertical="center" wrapText="1"/>
      <protection hidden="1"/>
    </xf>
    <xf numFmtId="0" fontId="7" fillId="2" borderId="7" xfId="0" applyFont="1" applyFill="1" applyBorder="1" applyAlignment="1" applyProtection="1">
      <alignment horizontal="center" vertical="center" wrapText="1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165" fontId="7" fillId="2" borderId="8" xfId="2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165" fontId="6" fillId="3" borderId="13" xfId="2" applyNumberFormat="1" applyFont="1" applyFill="1" applyBorder="1" applyAlignment="1" applyProtection="1">
      <alignment horizontal="right" vertical="center"/>
      <protection locked="0"/>
    </xf>
    <xf numFmtId="2" fontId="6" fillId="3" borderId="13" xfId="0" applyNumberFormat="1" applyFont="1" applyFill="1" applyBorder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165" fontId="8" fillId="0" borderId="0" xfId="2" applyNumberFormat="1" applyFont="1" applyProtection="1">
      <protection locked="0"/>
    </xf>
    <xf numFmtId="2" fontId="7" fillId="0" borderId="14" xfId="0" applyNumberFormat="1" applyFont="1" applyBorder="1" applyAlignment="1" applyProtection="1">
      <alignment horizontal="center" vertical="center"/>
      <protection hidden="1"/>
    </xf>
    <xf numFmtId="2" fontId="7" fillId="0" borderId="15" xfId="0" applyNumberFormat="1" applyFont="1" applyBorder="1" applyAlignment="1" applyProtection="1">
      <alignment horizontal="center" vertical="center"/>
      <protection locked="0"/>
    </xf>
    <xf numFmtId="2" fontId="7" fillId="0" borderId="16" xfId="0" applyNumberFormat="1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hidden="1"/>
    </xf>
    <xf numFmtId="43" fontId="6" fillId="0" borderId="18" xfId="0" applyNumberFormat="1" applyFont="1" applyBorder="1" applyAlignment="1" applyProtection="1">
      <alignment vertical="center"/>
      <protection locked="0"/>
    </xf>
    <xf numFmtId="9" fontId="6" fillId="0" borderId="18" xfId="0" applyNumberFormat="1" applyFont="1" applyBorder="1" applyAlignment="1" applyProtection="1">
      <alignment horizontal="right" vertical="center"/>
      <protection locked="0"/>
    </xf>
    <xf numFmtId="165" fontId="6" fillId="0" borderId="18" xfId="2" applyNumberFormat="1" applyFont="1" applyFill="1" applyBorder="1" applyAlignment="1" applyProtection="1">
      <alignment vertical="center"/>
      <protection locked="0"/>
    </xf>
    <xf numFmtId="165" fontId="6" fillId="0" borderId="18" xfId="2" applyNumberFormat="1" applyFont="1" applyBorder="1" applyAlignment="1" applyProtection="1">
      <alignment vertical="center"/>
      <protection hidden="1"/>
    </xf>
    <xf numFmtId="166" fontId="6" fillId="0" borderId="0" xfId="0" applyNumberFormat="1" applyFont="1" applyProtection="1">
      <protection hidden="1"/>
    </xf>
    <xf numFmtId="167" fontId="6" fillId="0" borderId="0" xfId="0" applyNumberFormat="1" applyFont="1" applyProtection="1">
      <protection hidden="1"/>
    </xf>
    <xf numFmtId="167" fontId="6" fillId="0" borderId="0" xfId="0" applyNumberFormat="1" applyFont="1" applyProtection="1">
      <protection locked="0"/>
    </xf>
    <xf numFmtId="43" fontId="6" fillId="0" borderId="22" xfId="0" applyNumberFormat="1" applyFont="1" applyBorder="1" applyAlignment="1" applyProtection="1">
      <alignment vertical="center"/>
      <protection locked="0"/>
    </xf>
    <xf numFmtId="165" fontId="6" fillId="0" borderId="22" xfId="2" applyNumberFormat="1" applyFont="1" applyFill="1" applyBorder="1" applyAlignment="1" applyProtection="1">
      <alignment vertical="center"/>
      <protection locked="0"/>
    </xf>
    <xf numFmtId="165" fontId="6" fillId="0" borderId="23" xfId="2" applyNumberFormat="1" applyFont="1" applyFill="1" applyBorder="1" applyAlignment="1" applyProtection="1">
      <alignment vertical="center"/>
      <protection locked="0"/>
    </xf>
    <xf numFmtId="2" fontId="7" fillId="0" borderId="24" xfId="0" applyNumberFormat="1" applyFont="1" applyBorder="1" applyAlignment="1" applyProtection="1">
      <alignment horizontal="center" vertical="center"/>
      <protection hidden="1"/>
    </xf>
    <xf numFmtId="2" fontId="7" fillId="0" borderId="19" xfId="0" applyNumberFormat="1" applyFont="1" applyBorder="1" applyAlignment="1" applyProtection="1">
      <alignment horizontal="center" vertical="center"/>
      <protection locked="0"/>
    </xf>
    <xf numFmtId="2" fontId="7" fillId="0" borderId="25" xfId="0" applyNumberFormat="1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hidden="1"/>
    </xf>
    <xf numFmtId="9" fontId="6" fillId="0" borderId="18" xfId="0" applyNumberFormat="1" applyFont="1" applyBorder="1" applyAlignment="1" applyProtection="1">
      <alignment vertical="center"/>
      <protection locked="0"/>
    </xf>
    <xf numFmtId="44" fontId="6" fillId="0" borderId="0" xfId="0" applyNumberFormat="1" applyFont="1" applyProtection="1">
      <protection hidden="1"/>
    </xf>
    <xf numFmtId="44" fontId="8" fillId="0" borderId="0" xfId="1" applyFont="1" applyProtection="1">
      <protection hidden="1"/>
    </xf>
    <xf numFmtId="0" fontId="6" fillId="0" borderId="18" xfId="0" applyFont="1" applyBorder="1" applyAlignment="1" applyProtection="1">
      <alignment vertical="center" wrapText="1"/>
      <protection locked="0"/>
    </xf>
    <xf numFmtId="43" fontId="6" fillId="0" borderId="26" xfId="0" applyNumberFormat="1" applyFont="1" applyBorder="1" applyAlignment="1" applyProtection="1">
      <alignment vertical="center"/>
      <protection locked="0"/>
    </xf>
    <xf numFmtId="169" fontId="7" fillId="0" borderId="24" xfId="0" applyNumberFormat="1" applyFont="1" applyBorder="1" applyAlignment="1" applyProtection="1">
      <alignment horizontal="center" vertical="center"/>
      <protection hidden="1"/>
    </xf>
    <xf numFmtId="165" fontId="9" fillId="0" borderId="0" xfId="2" applyNumberFormat="1" applyFont="1" applyProtection="1">
      <protection locked="0"/>
    </xf>
    <xf numFmtId="43" fontId="6" fillId="0" borderId="22" xfId="0" quotePrefix="1" applyNumberFormat="1" applyFont="1" applyBorder="1" applyAlignment="1" applyProtection="1">
      <alignment vertical="center"/>
      <protection locked="0"/>
    </xf>
    <xf numFmtId="44" fontId="6" fillId="0" borderId="0" xfId="1" applyFont="1" applyProtection="1">
      <protection hidden="1"/>
    </xf>
    <xf numFmtId="166" fontId="6" fillId="0" borderId="0" xfId="0" applyNumberFormat="1" applyFont="1" applyAlignment="1" applyProtection="1">
      <alignment horizontal="center" vertical="center"/>
      <protection hidden="1"/>
    </xf>
    <xf numFmtId="168" fontId="9" fillId="0" borderId="0" xfId="0" applyNumberFormat="1" applyFont="1" applyProtection="1">
      <protection hidden="1"/>
    </xf>
    <xf numFmtId="2" fontId="6" fillId="0" borderId="18" xfId="0" applyNumberFormat="1" applyFont="1" applyBorder="1" applyAlignment="1" applyProtection="1">
      <alignment vertical="center" wrapText="1"/>
      <protection locked="0"/>
    </xf>
    <xf numFmtId="0" fontId="10" fillId="0" borderId="18" xfId="0" applyFont="1" applyBorder="1" applyAlignment="1" applyProtection="1">
      <alignment vertical="center" wrapText="1"/>
      <protection locked="0"/>
    </xf>
    <xf numFmtId="0" fontId="6" fillId="0" borderId="22" xfId="0" applyFont="1" applyBorder="1" applyAlignment="1" applyProtection="1">
      <alignment horizontal="center" vertical="center" wrapText="1"/>
      <protection hidden="1"/>
    </xf>
    <xf numFmtId="2" fontId="7" fillId="0" borderId="27" xfId="0" applyNumberFormat="1" applyFont="1" applyBorder="1" applyAlignment="1" applyProtection="1">
      <alignment horizontal="center" vertical="center"/>
      <protection hidden="1"/>
    </xf>
    <xf numFmtId="165" fontId="6" fillId="0" borderId="28" xfId="2" applyNumberFormat="1" applyFont="1" applyFill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hidden="1"/>
    </xf>
    <xf numFmtId="167" fontId="4" fillId="0" borderId="0" xfId="0" applyNumberFormat="1" applyFont="1" applyProtection="1">
      <protection hidden="1"/>
    </xf>
    <xf numFmtId="165" fontId="4" fillId="0" borderId="0" xfId="2" applyNumberFormat="1" applyFont="1" applyBorder="1" applyAlignment="1" applyProtection="1">
      <alignment vertical="center"/>
      <protection hidden="1"/>
    </xf>
    <xf numFmtId="0" fontId="12" fillId="3" borderId="29" xfId="0" applyFont="1" applyFill="1" applyBorder="1" applyAlignment="1" applyProtection="1">
      <alignment horizontal="right" vertical="center"/>
      <protection hidden="1"/>
    </xf>
    <xf numFmtId="0" fontId="12" fillId="3" borderId="30" xfId="0" applyFont="1" applyFill="1" applyBorder="1" applyAlignment="1" applyProtection="1">
      <alignment horizontal="right" vertical="center"/>
      <protection hidden="1"/>
    </xf>
    <xf numFmtId="0" fontId="4" fillId="3" borderId="30" xfId="0" applyFont="1" applyFill="1" applyBorder="1" applyAlignment="1" applyProtection="1">
      <alignment vertical="center"/>
      <protection hidden="1"/>
    </xf>
    <xf numFmtId="165" fontId="13" fillId="5" borderId="30" xfId="2" applyNumberFormat="1" applyFont="1" applyFill="1" applyBorder="1" applyAlignment="1" applyProtection="1">
      <alignment horizontal="right" vertical="center"/>
      <protection hidden="1"/>
    </xf>
    <xf numFmtId="165" fontId="13" fillId="3" borderId="30" xfId="2" applyNumberFormat="1" applyFont="1" applyFill="1" applyBorder="1" applyAlignment="1" applyProtection="1">
      <alignment horizontal="right" vertical="center"/>
      <protection hidden="1"/>
    </xf>
    <xf numFmtId="172" fontId="5" fillId="0" borderId="0" xfId="0" applyNumberFormat="1" applyFont="1" applyProtection="1">
      <protection hidden="1"/>
    </xf>
    <xf numFmtId="0" fontId="4" fillId="0" borderId="31" xfId="0" applyFont="1" applyBorder="1" applyAlignment="1" applyProtection="1">
      <alignment horizontal="right" vertical="center"/>
      <protection hidden="1"/>
    </xf>
    <xf numFmtId="173" fontId="14" fillId="0" borderId="33" xfId="2" applyNumberFormat="1" applyFont="1" applyBorder="1" applyAlignment="1" applyProtection="1">
      <alignment vertical="center"/>
      <protection hidden="1"/>
    </xf>
    <xf numFmtId="0" fontId="4" fillId="0" borderId="34" xfId="0" applyFont="1" applyBorder="1" applyAlignment="1" applyProtection="1">
      <alignment horizontal="right" vertical="center"/>
      <protection hidden="1"/>
    </xf>
    <xf numFmtId="0" fontId="4" fillId="0" borderId="35" xfId="0" applyFont="1" applyBorder="1" applyAlignment="1" applyProtection="1">
      <alignment horizontal="right" vertical="center"/>
      <protection hidden="1"/>
    </xf>
    <xf numFmtId="172" fontId="13" fillId="3" borderId="30" xfId="0" applyNumberFormat="1" applyFont="1" applyFill="1" applyBorder="1" applyAlignment="1" applyProtection="1">
      <alignment horizontal="center" vertical="center"/>
      <protection hidden="1"/>
    </xf>
    <xf numFmtId="172" fontId="13" fillId="3" borderId="30" xfId="0" applyNumberFormat="1" applyFont="1" applyFill="1" applyBorder="1" applyAlignment="1" applyProtection="1">
      <alignment horizontal="center" vertical="center"/>
      <protection hidden="1"/>
    </xf>
    <xf numFmtId="10" fontId="4" fillId="0" borderId="32" xfId="3" applyNumberFormat="1" applyFont="1" applyFill="1" applyBorder="1" applyAlignment="1" applyProtection="1">
      <alignment vertical="center"/>
      <protection hidden="1"/>
    </xf>
    <xf numFmtId="165" fontId="14" fillId="0" borderId="33" xfId="2" applyNumberFormat="1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10" fontId="4" fillId="0" borderId="0" xfId="3" applyNumberFormat="1" applyFont="1" applyFill="1" applyBorder="1" applyAlignment="1" applyProtection="1">
      <alignment vertical="center"/>
      <protection hidden="1"/>
    </xf>
    <xf numFmtId="165" fontId="14" fillId="0" borderId="37" xfId="2" applyNumberFormat="1" applyFont="1" applyFill="1" applyBorder="1" applyAlignment="1" applyProtection="1">
      <alignment horizontal="center" vertical="center"/>
      <protection hidden="1"/>
    </xf>
    <xf numFmtId="165" fontId="14" fillId="0" borderId="0" xfId="2" applyNumberFormat="1" applyFont="1" applyBorder="1" applyAlignment="1" applyProtection="1">
      <alignment horizontal="center" vertical="center"/>
      <protection hidden="1"/>
    </xf>
    <xf numFmtId="173" fontId="14" fillId="0" borderId="33" xfId="2" applyNumberFormat="1" applyFont="1" applyBorder="1" applyAlignment="1" applyProtection="1">
      <alignment horizontal="center" vertical="center" wrapText="1"/>
      <protection hidden="1"/>
    </xf>
    <xf numFmtId="166" fontId="4" fillId="0" borderId="0" xfId="0" applyNumberFormat="1" applyFont="1" applyProtection="1">
      <protection hidden="1"/>
    </xf>
    <xf numFmtId="166" fontId="5" fillId="0" borderId="0" xfId="0" applyNumberFormat="1" applyFont="1" applyProtection="1">
      <protection hidden="1"/>
    </xf>
    <xf numFmtId="10" fontId="4" fillId="0" borderId="36" xfId="0" applyNumberFormat="1" applyFont="1" applyBorder="1" applyAlignment="1" applyProtection="1">
      <alignment vertical="center"/>
      <protection hidden="1"/>
    </xf>
    <xf numFmtId="165" fontId="14" fillId="0" borderId="38" xfId="2" applyNumberFormat="1" applyFont="1" applyFill="1" applyBorder="1" applyAlignment="1" applyProtection="1">
      <alignment horizontal="center" vertical="center"/>
      <protection hidden="1"/>
    </xf>
    <xf numFmtId="165" fontId="12" fillId="0" borderId="0" xfId="2" applyNumberFormat="1" applyFont="1" applyBorder="1" applyAlignment="1" applyProtection="1">
      <alignment vertical="center" wrapText="1"/>
      <protection hidden="1"/>
    </xf>
    <xf numFmtId="0" fontId="4" fillId="0" borderId="31" xfId="0" applyFont="1" applyBorder="1" applyAlignment="1" applyProtection="1">
      <alignment horizontal="right" vertical="center"/>
      <protection hidden="1"/>
    </xf>
    <xf numFmtId="0" fontId="4" fillId="0" borderId="39" xfId="0" applyFont="1" applyBorder="1" applyAlignment="1" applyProtection="1">
      <alignment horizontal="right" vertical="center"/>
      <protection hidden="1"/>
    </xf>
    <xf numFmtId="173" fontId="14" fillId="0" borderId="33" xfId="2" applyNumberFormat="1" applyFont="1" applyFill="1" applyBorder="1" applyAlignment="1" applyProtection="1">
      <alignment vertical="center"/>
      <protection hidden="1"/>
    </xf>
    <xf numFmtId="165" fontId="14" fillId="0" borderId="33" xfId="2" applyNumberFormat="1" applyFont="1" applyFill="1" applyBorder="1" applyAlignment="1" applyProtection="1">
      <alignment vertical="center"/>
      <protection hidden="1"/>
    </xf>
    <xf numFmtId="174" fontId="14" fillId="0" borderId="0" xfId="2" applyNumberFormat="1" applyFont="1" applyFill="1" applyBorder="1" applyAlignment="1" applyProtection="1">
      <alignment vertical="center" wrapText="1"/>
      <protection hidden="1"/>
    </xf>
    <xf numFmtId="165" fontId="4" fillId="0" borderId="0" xfId="2" applyNumberFormat="1" applyFont="1" applyFill="1" applyBorder="1" applyAlignment="1" applyProtection="1">
      <alignment vertical="center"/>
      <protection hidden="1"/>
    </xf>
    <xf numFmtId="0" fontId="4" fillId="0" borderId="34" xfId="0" applyFont="1" applyBorder="1" applyAlignment="1" applyProtection="1">
      <alignment horizontal="right" vertical="center"/>
      <protection hidden="1"/>
    </xf>
    <xf numFmtId="0" fontId="4" fillId="0" borderId="40" xfId="0" applyFont="1" applyBorder="1" applyAlignment="1" applyProtection="1">
      <alignment horizontal="right" vertical="center"/>
      <protection hidden="1"/>
    </xf>
    <xf numFmtId="174" fontId="14" fillId="0" borderId="0" xfId="2" applyNumberFormat="1" applyFont="1" applyFill="1" applyBorder="1" applyAlignment="1" applyProtection="1">
      <alignment vertical="center"/>
      <protection hidden="1"/>
    </xf>
    <xf numFmtId="0" fontId="4" fillId="0" borderId="35" xfId="0" applyFont="1" applyBorder="1" applyAlignment="1" applyProtection="1">
      <alignment horizontal="right" vertical="center"/>
      <protection hidden="1"/>
    </xf>
    <xf numFmtId="0" fontId="4" fillId="0" borderId="41" xfId="0" applyFont="1" applyBorder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right" vertical="center"/>
      <protection hidden="1"/>
    </xf>
    <xf numFmtId="0" fontId="4" fillId="0" borderId="42" xfId="0" applyFont="1" applyBorder="1" applyAlignment="1" applyProtection="1">
      <alignment vertical="center"/>
      <protection hidden="1"/>
    </xf>
    <xf numFmtId="164" fontId="14" fillId="0" borderId="0" xfId="2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12" fillId="4" borderId="29" xfId="0" applyFont="1" applyFill="1" applyBorder="1" applyAlignment="1" applyProtection="1">
      <alignment horizontal="center" vertical="center"/>
      <protection hidden="1"/>
    </xf>
    <xf numFmtId="0" fontId="12" fillId="4" borderId="30" xfId="0" applyFont="1" applyFill="1" applyBorder="1" applyAlignment="1" applyProtection="1">
      <alignment horizontal="center" vertical="center"/>
      <protection hidden="1"/>
    </xf>
    <xf numFmtId="0" fontId="4" fillId="4" borderId="21" xfId="0" applyFont="1" applyFill="1" applyBorder="1" applyAlignment="1" applyProtection="1">
      <alignment horizontal="center" vertical="center"/>
      <protection hidden="1"/>
    </xf>
    <xf numFmtId="172" fontId="13" fillId="4" borderId="30" xfId="0" applyNumberFormat="1" applyFont="1" applyFill="1" applyBorder="1" applyAlignment="1" applyProtection="1">
      <alignment horizontal="center" vertical="center"/>
      <protection hidden="1"/>
    </xf>
    <xf numFmtId="0" fontId="13" fillId="4" borderId="30" xfId="0" applyFont="1" applyFill="1" applyBorder="1" applyAlignment="1" applyProtection="1">
      <alignment horizontal="center" vertical="center"/>
      <protection hidden="1"/>
    </xf>
    <xf numFmtId="0" fontId="13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5" borderId="0" xfId="0" applyFont="1" applyFill="1" applyAlignment="1" applyProtection="1">
      <alignment vertical="center"/>
      <protection hidden="1"/>
    </xf>
    <xf numFmtId="172" fontId="13" fillId="5" borderId="0" xfId="0" applyNumberFormat="1" applyFont="1" applyFill="1" applyAlignment="1" applyProtection="1">
      <alignment horizontal="center" vertical="center"/>
      <protection hidden="1"/>
    </xf>
    <xf numFmtId="0" fontId="13" fillId="5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172" fontId="4" fillId="0" borderId="0" xfId="0" applyNumberFormat="1" applyFont="1" applyProtection="1">
      <protection hidden="1"/>
    </xf>
    <xf numFmtId="0" fontId="11" fillId="4" borderId="29" xfId="0" applyFont="1" applyFill="1" applyBorder="1" applyAlignment="1" applyProtection="1">
      <alignment horizontal="right" vertical="center"/>
      <protection hidden="1"/>
    </xf>
    <xf numFmtId="0" fontId="11" fillId="4" borderId="30" xfId="0" applyFont="1" applyFill="1" applyBorder="1" applyAlignment="1" applyProtection="1">
      <alignment horizontal="right" vertical="center"/>
      <protection hidden="1"/>
    </xf>
    <xf numFmtId="0" fontId="4" fillId="4" borderId="30" xfId="0" applyFont="1" applyFill="1" applyBorder="1" applyAlignment="1" applyProtection="1">
      <alignment vertical="center"/>
      <protection hidden="1"/>
    </xf>
    <xf numFmtId="172" fontId="13" fillId="4" borderId="30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NumberFormat="1" applyFont="1" applyProtection="1">
      <protection hidden="1"/>
    </xf>
    <xf numFmtId="0" fontId="15" fillId="0" borderId="0" xfId="0" applyFont="1" applyAlignment="1" applyProtection="1">
      <alignment vertical="center"/>
      <protection hidden="1"/>
    </xf>
    <xf numFmtId="165" fontId="15" fillId="0" borderId="0" xfId="2" applyNumberFormat="1" applyFont="1" applyBorder="1" applyAlignment="1" applyProtection="1">
      <alignment vertical="center"/>
      <protection hidden="1"/>
    </xf>
    <xf numFmtId="44" fontId="16" fillId="0" borderId="0" xfId="0" applyNumberFormat="1" applyFont="1" applyProtection="1">
      <protection hidden="1"/>
    </xf>
    <xf numFmtId="165" fontId="15" fillId="0" borderId="0" xfId="2" applyNumberFormat="1" applyFont="1" applyFill="1" applyBorder="1" applyAlignment="1" applyProtection="1">
      <alignment vertical="center"/>
      <protection hidden="1"/>
    </xf>
    <xf numFmtId="44" fontId="15" fillId="0" borderId="0" xfId="0" applyNumberFormat="1" applyFont="1" applyProtection="1">
      <protection hidden="1"/>
    </xf>
    <xf numFmtId="44" fontId="5" fillId="0" borderId="0" xfId="1" applyFont="1" applyProtection="1">
      <protection hidden="1"/>
    </xf>
    <xf numFmtId="0" fontId="2" fillId="0" borderId="4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hidden="1"/>
    </xf>
    <xf numFmtId="0" fontId="17" fillId="6" borderId="20" xfId="4" applyFont="1" applyFill="1" applyBorder="1" applyAlignment="1">
      <alignment vertical="top" wrapText="1"/>
    </xf>
    <xf numFmtId="0" fontId="18" fillId="0" borderId="0" xfId="4" applyFont="1" applyAlignment="1">
      <alignment vertical="top" wrapText="1"/>
    </xf>
    <xf numFmtId="0" fontId="18" fillId="6" borderId="0" xfId="4" applyFont="1" applyFill="1" applyAlignment="1">
      <alignment vertical="top" wrapText="1"/>
    </xf>
    <xf numFmtId="0" fontId="4" fillId="6" borderId="0" xfId="4" applyFont="1" applyFill="1" applyAlignment="1">
      <alignment horizontal="left" vertical="top"/>
    </xf>
    <xf numFmtId="3" fontId="20" fillId="0" borderId="0" xfId="5" applyNumberFormat="1" applyFont="1" applyAlignment="1">
      <alignment horizontal="center" vertical="top"/>
    </xf>
    <xf numFmtId="0" fontId="21" fillId="6" borderId="0" xfId="6" applyFont="1" applyFill="1" applyAlignment="1">
      <alignment horizontal="left"/>
    </xf>
    <xf numFmtId="0" fontId="3" fillId="6" borderId="0" xfId="4" applyFont="1" applyFill="1"/>
    <xf numFmtId="0" fontId="4" fillId="6" borderId="0" xfId="4" applyFont="1" applyFill="1" applyAlignment="1">
      <alignment vertical="top" wrapText="1"/>
    </xf>
    <xf numFmtId="0" fontId="2" fillId="0" borderId="1" xfId="0" applyFont="1" applyBorder="1" applyAlignment="1" applyProtection="1">
      <alignment vertical="center"/>
      <protection hidden="1"/>
    </xf>
    <xf numFmtId="0" fontId="0" fillId="0" borderId="2" xfId="0" applyBorder="1" applyAlignment="1">
      <alignment vertical="center"/>
    </xf>
    <xf numFmtId="0" fontId="22" fillId="6" borderId="2" xfId="4" applyFont="1" applyFill="1" applyBorder="1" applyAlignment="1">
      <alignment vertical="top" wrapText="1"/>
    </xf>
    <xf numFmtId="0" fontId="22" fillId="0" borderId="2" xfId="4" applyFont="1" applyBorder="1" applyAlignment="1">
      <alignment vertical="top" wrapText="1"/>
    </xf>
    <xf numFmtId="0" fontId="23" fillId="6" borderId="2" xfId="7" applyFont="1" applyFill="1" applyBorder="1"/>
    <xf numFmtId="0" fontId="3" fillId="6" borderId="2" xfId="4" applyFont="1" applyFill="1" applyBorder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2" fillId="6" borderId="0" xfId="4" applyFont="1" applyFill="1" applyAlignment="1">
      <alignment vertical="top" wrapText="1"/>
    </xf>
    <xf numFmtId="0" fontId="22" fillId="0" borderId="0" xfId="4" applyFont="1" applyAlignment="1">
      <alignment vertical="top" wrapText="1"/>
    </xf>
    <xf numFmtId="0" fontId="23" fillId="6" borderId="0" xfId="7" applyFont="1" applyFill="1"/>
    <xf numFmtId="165" fontId="5" fillId="0" borderId="0" xfId="2" applyNumberFormat="1" applyFont="1" applyProtection="1">
      <protection hidden="1"/>
    </xf>
    <xf numFmtId="165" fontId="4" fillId="0" borderId="0" xfId="2" applyNumberFormat="1" applyFont="1" applyProtection="1">
      <protection hidden="1"/>
    </xf>
    <xf numFmtId="10" fontId="4" fillId="0" borderId="0" xfId="3" applyNumberFormat="1" applyFont="1" applyProtection="1">
      <protection hidden="1"/>
    </xf>
    <xf numFmtId="2" fontId="6" fillId="3" borderId="10" xfId="0" applyNumberFormat="1" applyFont="1" applyFill="1" applyBorder="1" applyAlignment="1" applyProtection="1">
      <alignment horizontal="left" vertical="center"/>
      <protection locked="0"/>
    </xf>
    <xf numFmtId="2" fontId="6" fillId="3" borderId="13" xfId="0" applyNumberFormat="1" applyFont="1" applyFill="1" applyBorder="1" applyAlignment="1" applyProtection="1">
      <alignment horizontal="center" vertical="center"/>
      <protection locked="0"/>
    </xf>
    <xf numFmtId="10" fontId="12" fillId="3" borderId="30" xfId="3" applyNumberFormat="1" applyFont="1" applyFill="1" applyBorder="1" applyAlignment="1" applyProtection="1">
      <alignment horizontal="center" vertical="center"/>
      <protection hidden="1"/>
    </xf>
    <xf numFmtId="165" fontId="4" fillId="0" borderId="0" xfId="2" applyNumberFormat="1" applyFont="1" applyFill="1" applyBorder="1" applyAlignment="1" applyProtection="1">
      <alignment horizontal="center" vertical="center"/>
      <protection hidden="1"/>
    </xf>
    <xf numFmtId="10" fontId="4" fillId="4" borderId="30" xfId="3" applyNumberFormat="1" applyFont="1" applyFill="1" applyBorder="1" applyAlignment="1" applyProtection="1">
      <alignment horizontal="center" vertical="center"/>
      <protection hidden="1"/>
    </xf>
    <xf numFmtId="9" fontId="4" fillId="4" borderId="30" xfId="0" applyNumberFormat="1" applyFont="1" applyFill="1" applyBorder="1" applyAlignment="1" applyProtection="1">
      <alignment horizontal="center" vertical="center"/>
      <protection hidden="1"/>
    </xf>
    <xf numFmtId="165" fontId="7" fillId="0" borderId="1" xfId="2" applyNumberFormat="1" applyFont="1" applyBorder="1" applyAlignment="1" applyProtection="1">
      <alignment horizontal="center" vertical="center" wrapText="1"/>
      <protection locked="0"/>
    </xf>
    <xf numFmtId="165" fontId="7" fillId="0" borderId="2" xfId="2" applyNumberFormat="1" applyFont="1" applyBorder="1" applyAlignment="1" applyProtection="1">
      <alignment horizontal="center" vertical="center" wrapText="1"/>
      <protection locked="0"/>
    </xf>
    <xf numFmtId="165" fontId="7" fillId="0" borderId="3" xfId="2" applyNumberFormat="1" applyFont="1" applyBorder="1" applyAlignment="1" applyProtection="1">
      <alignment horizontal="center" vertical="center" wrapText="1"/>
      <protection locked="0"/>
    </xf>
  </cellXfs>
  <cellStyles count="8">
    <cellStyle name="Moneda" xfId="1" builtinId="4"/>
    <cellStyle name="Moneda [0]" xfId="2" builtinId="7"/>
    <cellStyle name="Normal" xfId="0" builtinId="0"/>
    <cellStyle name="Normal 2 2 2 2" xfId="6" xr:uid="{451EF4EC-845B-401C-9C23-2A37FF211C91}"/>
    <cellStyle name="Normal 2 3 6" xfId="5" xr:uid="{271C473C-8D89-4C47-A0B3-4EA4E329E4F3}"/>
    <cellStyle name="Normal 3 2" xfId="7" xr:uid="{20BF7171-D861-4786-B782-F4E186B0A751}"/>
    <cellStyle name="Normal 6 2 2" xfId="4" xr:uid="{45E5A6BF-41BA-4A11-9AE1-8ECC6BD0AABA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TIERRASUA/SORA/1.%20PRES%20GENERAL%20SORA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RESUPUESTO OFICIAL (Entidad)"/>
      <sheetName val="PRESUPUESTO (2)"/>
      <sheetName val="PRESUPUESTO"/>
      <sheetName val="APUS"/>
      <sheetName val="MEMORIA CAP 1"/>
      <sheetName val="MEMORIA CAP 2"/>
      <sheetName val="MEMORIA CAP 3"/>
      <sheetName val="MEMORIA CAP 4"/>
      <sheetName val="MEMORIA CAP 5"/>
      <sheetName val="A.I.U"/>
      <sheetName val="PTO INT"/>
      <sheetName val="FACTOR PRESTACIONAL"/>
      <sheetName val="FACTOR MULTIPLICADOR"/>
      <sheetName val="PMT"/>
      <sheetName val="SST"/>
      <sheetName val="PMA"/>
      <sheetName val="CARACTERIZACIÓN VIAL"/>
      <sheetName val="Hoja3"/>
    </sheetNames>
    <definedNames>
      <definedName name="intertar_cap2"/>
    </definedNames>
    <sheetDataSet>
      <sheetData sheetId="0"/>
      <sheetData sheetId="1"/>
      <sheetData sheetId="2"/>
      <sheetData sheetId="3"/>
      <sheetData sheetId="4">
        <row r="15">
          <cell r="D15" t="str">
            <v>3.01.09</v>
          </cell>
        </row>
        <row r="16">
          <cell r="E16" t="str">
            <v xml:space="preserve">LOCALIZACION Y REPLANTEO PARA OBRAS DE INFRAESTRUCTURA VIAL. (NO INCLUYE COMISION TOPOGRAFICA) </v>
          </cell>
        </row>
        <row r="82">
          <cell r="E82" t="str">
            <v>EXCAVACIÓN DE CORTES Y CANALES SIN CLASIFICAR (INCLUYE ACARREO LIBRE HASTA 5 KM.)</v>
          </cell>
        </row>
        <row r="144">
          <cell r="E144" t="str">
            <v>CONFORMACION DE BOTADERO O ESCOMBRERA</v>
          </cell>
        </row>
        <row r="193">
          <cell r="E193" t="str">
            <v>CUNETEO, PERFILADO Y COMPACTACIÓN DE LA BANCA EXISTENTE. (TRABAJO PREVIO A PAVIMENTACION)</v>
          </cell>
        </row>
        <row r="194">
          <cell r="D194" t="str">
            <v>3.04.03</v>
          </cell>
        </row>
        <row r="238">
          <cell r="D238" t="str">
            <v>3.04.05</v>
          </cell>
        </row>
        <row r="239">
          <cell r="E239" t="str">
            <v>SUMINISTRO, EXTENDIDA Y COMPACTACIÓN DE MATERIAL PARA AFIRMADO HASTA UN DIÁMETRO DE 2" Y UN ÍNDICE PLÁSTICO MENOR O IGUAL 9% Y COMPACTO AL 95% PROCTOR, INCLUYE ACARREO LIBRE HASTA 5 KM (**)</v>
          </cell>
        </row>
        <row r="301">
          <cell r="D301" t="str">
            <v>3.02.10</v>
          </cell>
        </row>
        <row r="302">
          <cell r="E302" t="str">
            <v>CONFORMACIÓN DE PEDRAPLEN COMPACTO</v>
          </cell>
        </row>
        <row r="364">
          <cell r="D364" t="str">
            <v>3.04.07</v>
          </cell>
        </row>
        <row r="365">
          <cell r="E365" t="str">
            <v>SUMINISTRO, EXTENDIDA Y COMPACTACIÓN DE MATERIAL SELECCIÓNADO PARA SUBBASE GRANULAR (INCLUYE ACARREO LIBRE HASTA 5KM) (**)</v>
          </cell>
        </row>
        <row r="433">
          <cell r="D433" t="str">
            <v>3.04.06</v>
          </cell>
        </row>
        <row r="434">
          <cell r="E434" t="str">
            <v>SUMINISTRO, EXTENDIDA Y COMPACTACIÓN DE MATERIAL SELECCIÓNADO PARA BASE GRANULAR (INCLUYE ACARREO LIBRE HASTA 5KM) (**)</v>
          </cell>
        </row>
        <row r="501">
          <cell r="D501" t="str">
            <v>3.06.09</v>
          </cell>
        </row>
        <row r="502">
          <cell r="E502" t="str">
            <v>IMPRIMACIÓN CON EMULSIÓN ASFÁLTICA TIPO CRR-1 O SIMILAR</v>
          </cell>
        </row>
        <row r="563">
          <cell r="D563" t="str">
            <v>3.06.03</v>
          </cell>
        </row>
        <row r="564">
          <cell r="E564" t="str">
            <v>SUMINISTRO E INSTALACIÓN DE CARPETA ASFALTICA EN CALIENTE MDC-25. INCLUYE BARRIDO, SOPLADO, SUMINISTRO Y COMPACTACIÓN. (INCLUYE ACARREO LIBRE HASTA 5 KM) NORMA INVIAS (**).</v>
          </cell>
        </row>
        <row r="630">
          <cell r="D630" t="str">
            <v>3.12.03</v>
          </cell>
        </row>
        <row r="631">
          <cell r="E631" t="str">
            <v>TRANSPORTE DE MATERIAL DE AFIRMADO Y/O GRANULAR SUELTO (MEDIDO EN BANCO) DESPUÉS DE 5 KM.</v>
          </cell>
        </row>
        <row r="674">
          <cell r="D674" t="str">
            <v>3.12.04</v>
          </cell>
        </row>
        <row r="675">
          <cell r="E675" t="str">
            <v>TRANSPORTE DE MEZCLA ASFALTICA DESPUES DE 5 KM, (MEDIDA EN BANCO).</v>
          </cell>
        </row>
        <row r="720">
          <cell r="D720" t="str">
            <v>2.01.10</v>
          </cell>
        </row>
        <row r="721">
          <cell r="E721" t="str">
            <v>DEMOLICIÓN DE ESTRUCTURAS DE CONCRETO CICLOPEO, (INCLUYE RETIRO Y ACARREO LIBRE HASTA 5 KM.)</v>
          </cell>
        </row>
        <row r="783">
          <cell r="D783" t="str">
            <v>3.11.06</v>
          </cell>
        </row>
        <row r="784">
          <cell r="E784" t="str">
            <v>LIMPIEZA DE PONTONES Y BOX COULVERT, INCLUYE RECTIFICACION DE DESCOLES CON RETIRO DE SOBRANTES Y OBSTACULOS. (INCLUYE ACARREO LIBRE HASTA 5 KM).</v>
          </cell>
        </row>
        <row r="844">
          <cell r="D844" t="str">
            <v>3.02.07</v>
          </cell>
        </row>
        <row r="845">
          <cell r="E845" t="str">
            <v>EXCAVACIÓNES MECANICAS VARIAS EN MATERIAL COMUN SECO. (INCLUYE ACARREO LIBRE HASTA 5 KM.)</v>
          </cell>
        </row>
        <row r="904">
          <cell r="D904" t="str">
            <v>3.03.22</v>
          </cell>
        </row>
        <row r="905">
          <cell r="E905" t="str">
            <v>SUMINISTRO E INSTALACIÓN DE CONCRETO DE 14 MPA (2000 PSI) SOLADOS Y ATRAQUES</v>
          </cell>
        </row>
        <row r="966">
          <cell r="D966" t="str">
            <v>5.03.02</v>
          </cell>
        </row>
        <row r="967">
          <cell r="E967" t="str">
            <v>CONCRETO SIMPLE DE 21 MPa - (3000 PSI) IMPERMEABILIZADO PARA PLACAS PISOS</v>
          </cell>
        </row>
        <row r="1027">
          <cell r="D1027" t="str">
            <v>5.03.01</v>
          </cell>
        </row>
        <row r="1028">
          <cell r="E1028" t="str">
            <v>CONCRETO SIMPLE DE 21 MPa - (3000 PSI) IMPERMEABILIZADO PARA MUROS</v>
          </cell>
        </row>
        <row r="1088">
          <cell r="D1088" t="str">
            <v>3.03.27</v>
          </cell>
        </row>
        <row r="1089">
          <cell r="E1089" t="str">
            <v>SUMINISTRO E INSTALACIÓN DE TUBERÍA DE CONCRETO REFORZADO D=36". (INCLUYE EMBOQUILLADA Y ATRAQUE EN CONCRETO).</v>
          </cell>
        </row>
        <row r="1152">
          <cell r="D1152" t="str">
            <v>3.03.16</v>
          </cell>
        </row>
        <row r="1153">
          <cell r="E1153" t="str">
            <v>RELLENO CON MATERIAL SELECCIÓNADO PROVENIENTE DE EXCAVACIÓN COMPACTADO CON PLANCHA VIBRADORA</v>
          </cell>
        </row>
        <row r="1205">
          <cell r="D1205" t="str">
            <v>3.13.15</v>
          </cell>
        </row>
        <row r="1206">
          <cell r="E1206" t="str">
            <v>DEMOLICIÓN OBRAS EN CONCRETO SIMPLE, INCLUYE CARGUE Y RETIRO DE SOBRANTES CON ACARREO LIBRE HASTA 5 KM.).</v>
          </cell>
        </row>
        <row r="1274">
          <cell r="D1274" t="str">
            <v>3.03.05</v>
          </cell>
        </row>
        <row r="1275">
          <cell r="E1275" t="str">
            <v>CUNETAS REVESTIDAS EN CONCRETO DE 21 MPA ( 3000 PSI) SIN REFUERZO (INCLUYE SELLO DE JUNTAS)</v>
          </cell>
        </row>
        <row r="1339">
          <cell r="D1339" t="str">
            <v>3.03.02</v>
          </cell>
        </row>
        <row r="1340">
          <cell r="E1340" t="str">
            <v>CONSTRUCCION DE FILTROS A CUALQUIER PROFUNDIDAD, CON MATERIAL FILTRANTE SEGUN NORMA INVIAS. (NO INCLUYE EXCAVACIÓN NI GEOTEXTIL). (**)</v>
          </cell>
        </row>
        <row r="1408">
          <cell r="D1408" t="str">
            <v>3.13.43</v>
          </cell>
        </row>
        <row r="1409">
          <cell r="E1409" t="str">
            <v>SUMINISTRO E INSTALACIÓN DE GEOTEXTIL NT 2000 PARA SEPARACION SUBRASANTE/CAPAS GRANULARES Y/O SUBDRENES/FILTROS</v>
          </cell>
        </row>
        <row r="1463">
          <cell r="D1463" t="str">
            <v>3.03.08</v>
          </cell>
        </row>
        <row r="1464">
          <cell r="E1464" t="str">
            <v>DRENAJES EN TUBERÍA PVC DE 4" PERFORADA. (INCLUYE GRAVILLA FINA).</v>
          </cell>
        </row>
        <row r="1527">
          <cell r="D1527" t="str">
            <v>3.10.12</v>
          </cell>
        </row>
        <row r="1528">
          <cell r="E1528" t="str">
            <v>SUMINISTRO FIGURADO Y ARMADO DE ACERO DE REFUERZO 60000 PSI 420 MPA</v>
          </cell>
        </row>
        <row r="1591">
          <cell r="D1591" t="str">
            <v>3.03.03</v>
          </cell>
        </row>
        <row r="1592">
          <cell r="E1592" t="str">
            <v>CONSTRUCCIÓN DE MUROS EN GAVIONES, INCLUYE MALLA ESLABONADA GALVANIZADA TRIPLE TORSION CAL. 12</v>
          </cell>
        </row>
        <row r="1654">
          <cell r="D1654" t="str">
            <v>3.09.16</v>
          </cell>
        </row>
        <row r="1655">
          <cell r="E1655" t="str">
            <v>SUMINISTRO Y APLICACION DE PINTURA ACRILICA CON MICROESFERAS, LINEAS CONTINUAS Y DISCONTINUAS DE 12 CMS SEGUN NORMA INVIAS</v>
          </cell>
        </row>
        <row r="1719">
          <cell r="D1719" t="str">
            <v>3.09.13</v>
          </cell>
        </row>
        <row r="1720">
          <cell r="E1720" t="str">
            <v>SUMINISTRO E INSTALACIÓN DE TACHAS REFLECTIVAS UNIDIRECCIONALES Y BIDIRECCIONALES</v>
          </cell>
        </row>
        <row r="1782">
          <cell r="D1782" t="str">
            <v>3.09.05</v>
          </cell>
        </row>
        <row r="1783">
          <cell r="E1783" t="str">
            <v>SUMINISTRO E INSTALACIÓN DE SEÑAL DE TRANSITO DE 0.90 X 1.13 M. (INFORMATIVAS) SEGUN NORMA INVIAS.</v>
          </cell>
        </row>
        <row r="1845">
          <cell r="D1845" t="str">
            <v>3.09.10</v>
          </cell>
        </row>
        <row r="1846">
          <cell r="E1846" t="str">
            <v>SUMINISTRO E INSTALACIÓN DE SEÑAL DE TRANSITO PREVENTIVA, REGLAMENTARIA O INFORMATIVA DE 60 x 60 CM.</v>
          </cell>
        </row>
        <row r="1909">
          <cell r="D1909" t="str">
            <v>3.09.08</v>
          </cell>
        </row>
        <row r="1910">
          <cell r="E1910" t="str">
            <v>SUMINISTRO E INSTALACIÓN DE DELINEADORES DE CURVA HORIZONTAL DE TAMAÑO 0.40M X 0.50 M. SEGUN NORMA INVIAS. (INCLUYE POSTE METÁLICO).</v>
          </cell>
        </row>
        <row r="1972">
          <cell r="D1972" t="str">
            <v>3.09.07</v>
          </cell>
        </row>
        <row r="1973">
          <cell r="E1973" t="str">
            <v>SUMINISTRO E INSTALACIÓN DE DEFENSAS VIALES TRAMO RECTO, CAL. 12. 2 POSTES DE 1.50M. Y TERMINALES INCLUYENDO TORNILLERIA, CAPTA- FAROS EN LÁMINA GALVANIZADA CAL. 22 EN CINTA REFLECTIVA GRADO INGENIERIA SEGUN NORMA INVIAS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7E2B-99FD-4496-B27D-B4C739F5A417}">
  <sheetPr codeName="Hoja4">
    <pageSetUpPr fitToPage="1"/>
  </sheetPr>
  <dimension ref="A1:AA199"/>
  <sheetViews>
    <sheetView showGridLines="0" tabSelected="1" view="pageBreakPreview" topLeftCell="A46" zoomScale="55" zoomScaleNormal="55" zoomScaleSheetLayoutView="55" workbookViewId="0">
      <selection activeCell="H60" sqref="H60:J60"/>
    </sheetView>
  </sheetViews>
  <sheetFormatPr baseColWidth="10" defaultColWidth="10.75" defaultRowHeight="15" outlineLevelRow="1" outlineLevelCol="1"/>
  <cols>
    <col min="1" max="1" width="3" style="3" customWidth="1"/>
    <col min="2" max="2" width="8.25" style="3" customWidth="1"/>
    <col min="3" max="3" width="3.625" style="3" customWidth="1" outlineLevel="1"/>
    <col min="4" max="4" width="6.25" style="3" customWidth="1" outlineLevel="1"/>
    <col min="5" max="5" width="79.375" style="3" customWidth="1"/>
    <col min="6" max="6" width="11.25" style="3" customWidth="1"/>
    <col min="7" max="7" width="32.625" style="3" customWidth="1"/>
    <col min="8" max="8" width="13.25" style="3" bestFit="1" customWidth="1"/>
    <col min="9" max="9" width="12.5" style="3" customWidth="1"/>
    <col min="10" max="11" width="25.75" style="148" customWidth="1"/>
    <col min="12" max="12" width="26" style="148" customWidth="1"/>
    <col min="13" max="13" width="5.625" style="3" customWidth="1" outlineLevel="1"/>
    <col min="14" max="14" width="20.875" style="3" customWidth="1" outlineLevel="1"/>
    <col min="15" max="15" width="33.25" style="3" customWidth="1"/>
    <col min="16" max="16" width="27.125" style="4" customWidth="1"/>
    <col min="17" max="17" width="21.5" style="4" customWidth="1"/>
    <col min="18" max="18" width="22.125" style="4" customWidth="1"/>
    <col min="19" max="19" width="12.25" style="3" customWidth="1"/>
    <col min="20" max="22" width="24.625" style="3" customWidth="1"/>
    <col min="23" max="23" width="32.625" style="3" customWidth="1"/>
    <col min="24" max="25" width="10.75" style="3" customWidth="1"/>
    <col min="26" max="16384" width="10.75" style="3"/>
  </cols>
  <sheetData>
    <row r="1" spans="1:23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spans="1:23" s="6" customFormat="1" ht="41.25" customHeight="1" thickBot="1">
      <c r="A2" s="5"/>
      <c r="B2" s="156" t="s">
        <v>85</v>
      </c>
      <c r="C2" s="157"/>
      <c r="D2" s="157"/>
      <c r="E2" s="157"/>
      <c r="F2" s="157"/>
      <c r="G2" s="157"/>
      <c r="H2" s="157"/>
      <c r="I2" s="157"/>
      <c r="J2" s="157"/>
      <c r="K2" s="157"/>
      <c r="L2" s="158"/>
      <c r="P2" s="7"/>
      <c r="Q2" s="7"/>
      <c r="R2" s="7"/>
    </row>
    <row r="3" spans="1:23" s="6" customFormat="1" ht="13.5" thickBot="1">
      <c r="A3" s="5"/>
      <c r="B3" s="5"/>
      <c r="C3" s="5"/>
      <c r="D3" s="5"/>
      <c r="E3" s="5"/>
      <c r="F3" s="5"/>
      <c r="G3" s="5"/>
      <c r="H3" s="5"/>
      <c r="I3" s="5"/>
      <c r="J3" s="8"/>
      <c r="K3" s="8"/>
      <c r="L3" s="8"/>
      <c r="P3" s="7"/>
      <c r="Q3" s="7" t="s">
        <v>0</v>
      </c>
      <c r="R3" s="7"/>
    </row>
    <row r="4" spans="1:23" s="6" customFormat="1" ht="46.5" customHeight="1">
      <c r="A4" s="5"/>
      <c r="B4" s="9" t="s">
        <v>1</v>
      </c>
      <c r="C4" s="10" t="s">
        <v>2</v>
      </c>
      <c r="D4" s="11"/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3" t="s">
        <v>8</v>
      </c>
      <c r="K4" s="13" t="s">
        <v>9</v>
      </c>
      <c r="L4" s="13" t="s">
        <v>10</v>
      </c>
      <c r="P4" s="7"/>
      <c r="Q4" s="7" t="s">
        <v>11</v>
      </c>
      <c r="R4" s="7" t="s">
        <v>12</v>
      </c>
      <c r="T4" s="6" t="s">
        <v>13</v>
      </c>
      <c r="U4" s="6" t="s">
        <v>14</v>
      </c>
      <c r="V4" s="6" t="s">
        <v>15</v>
      </c>
      <c r="W4" s="6" t="s">
        <v>16</v>
      </c>
    </row>
    <row r="5" spans="1:23" s="21" customFormat="1" ht="20.100000000000001" customHeight="1">
      <c r="A5" s="14"/>
      <c r="B5" s="15">
        <v>1</v>
      </c>
      <c r="C5" s="16" t="s">
        <v>17</v>
      </c>
      <c r="D5" s="17"/>
      <c r="E5" s="17"/>
      <c r="F5" s="17"/>
      <c r="G5" s="17"/>
      <c r="H5" s="17"/>
      <c r="I5" s="18"/>
      <c r="J5" s="19"/>
      <c r="K5" s="19"/>
      <c r="L5" s="20"/>
      <c r="P5" s="22"/>
      <c r="Q5" s="22">
        <f>IF(L5="SERVICIOS",#REF!,0)</f>
        <v>0</v>
      </c>
      <c r="R5" s="22">
        <f>IF(L5="OBRA PÚBLICA",#REF!,2)</f>
        <v>2</v>
      </c>
    </row>
    <row r="6" spans="1:23" s="6" customFormat="1" ht="25.5">
      <c r="A6" s="5"/>
      <c r="B6" s="23" t="s">
        <v>18</v>
      </c>
      <c r="C6" s="24" t="str">
        <f>+[1]APUS!D15</f>
        <v>3.01.09</v>
      </c>
      <c r="D6" s="25"/>
      <c r="E6" s="26" t="str">
        <f>+[1]APUS!E16</f>
        <v xml:space="preserve">LOCALIZACION Y REPLANTEO PARA OBRAS DE INFRAESTRUCTURA VIAL. (NO INCLUYE COMISION TOPOGRAFICA) </v>
      </c>
      <c r="F6" s="27" t="s">
        <v>19</v>
      </c>
      <c r="G6" s="27" t="s">
        <v>20</v>
      </c>
      <c r="H6" s="28"/>
      <c r="I6" s="29"/>
      <c r="J6" s="30"/>
      <c r="K6" s="30"/>
      <c r="L6" s="31"/>
      <c r="O6" s="32"/>
      <c r="P6" s="7"/>
      <c r="Q6" s="7"/>
      <c r="R6" s="7"/>
    </row>
    <row r="7" spans="1:23" s="21" customFormat="1" ht="20.100000000000001" customHeight="1" outlineLevel="1">
      <c r="A7" s="14"/>
      <c r="B7" s="15">
        <v>2</v>
      </c>
      <c r="C7" s="16" t="s">
        <v>21</v>
      </c>
      <c r="D7" s="17"/>
      <c r="E7" s="17"/>
      <c r="F7" s="17"/>
      <c r="G7" s="17"/>
      <c r="H7" s="17"/>
      <c r="I7" s="18"/>
      <c r="J7" s="19"/>
      <c r="K7" s="19"/>
      <c r="L7" s="150"/>
      <c r="P7" s="22"/>
      <c r="Q7" s="22">
        <f>IF(L7="SERVICIOS",#REF!,0)</f>
        <v>0</v>
      </c>
      <c r="R7" s="22">
        <f>IF(L7="OBRA PÚBLICA",#REF!,2)</f>
        <v>2</v>
      </c>
      <c r="T7" s="34"/>
      <c r="U7" s="34"/>
      <c r="V7" s="34"/>
    </row>
    <row r="8" spans="1:23" s="6" customFormat="1" ht="12.75" outlineLevel="1">
      <c r="A8" s="5"/>
      <c r="B8" s="23" t="s">
        <v>22</v>
      </c>
      <c r="C8" s="24" t="s">
        <v>23</v>
      </c>
      <c r="D8" s="25"/>
      <c r="E8" s="26" t="str">
        <f>+[1]APUS!E82</f>
        <v>EXCAVACIÓN DE CORTES Y CANALES SIN CLASIFICAR (INCLUYE ACARREO LIBRE HASTA 5 KM.)</v>
      </c>
      <c r="F8" s="27" t="s">
        <v>19</v>
      </c>
      <c r="G8" s="27" t="s">
        <v>24</v>
      </c>
      <c r="H8" s="35"/>
      <c r="I8" s="29"/>
      <c r="J8" s="36"/>
      <c r="K8" s="37"/>
      <c r="L8" s="31"/>
      <c r="O8" s="32"/>
      <c r="P8" s="7"/>
      <c r="Q8" s="7"/>
      <c r="R8" s="7"/>
      <c r="T8" s="33"/>
      <c r="U8" s="33"/>
      <c r="V8" s="33"/>
    </row>
    <row r="9" spans="1:23" s="6" customFormat="1" ht="12.75" outlineLevel="1">
      <c r="A9" s="5"/>
      <c r="B9" s="38" t="s">
        <v>25</v>
      </c>
      <c r="C9" s="39" t="s">
        <v>26</v>
      </c>
      <c r="D9" s="40"/>
      <c r="E9" s="41" t="str">
        <f>+[1]APUS!E144</f>
        <v>CONFORMACION DE BOTADERO O ESCOMBRERA</v>
      </c>
      <c r="F9" s="42" t="s">
        <v>19</v>
      </c>
      <c r="G9" s="42" t="s">
        <v>24</v>
      </c>
      <c r="H9" s="28"/>
      <c r="I9" s="43"/>
      <c r="J9" s="30"/>
      <c r="K9" s="30"/>
      <c r="L9" s="31"/>
      <c r="O9" s="32"/>
      <c r="P9" s="7"/>
      <c r="Q9" s="7"/>
      <c r="R9" s="7"/>
      <c r="T9" s="33"/>
      <c r="U9" s="33"/>
      <c r="V9" s="33"/>
    </row>
    <row r="10" spans="1:23" s="21" customFormat="1" ht="19.5" customHeight="1" outlineLevel="1">
      <c r="A10" s="14"/>
      <c r="B10" s="15">
        <v>3</v>
      </c>
      <c r="C10" s="16" t="s">
        <v>27</v>
      </c>
      <c r="D10" s="17"/>
      <c r="E10" s="17"/>
      <c r="F10" s="17"/>
      <c r="G10" s="17"/>
      <c r="H10" s="17"/>
      <c r="I10" s="18"/>
      <c r="J10" s="19"/>
      <c r="K10" s="19"/>
      <c r="L10" s="151"/>
      <c r="P10" s="22"/>
      <c r="Q10" s="22">
        <f>IF(L10="SERVICIOS",#REF!,0)</f>
        <v>0</v>
      </c>
      <c r="R10" s="22">
        <f>IF(L10="OBRA PÚBLICA",#REF!,2)</f>
        <v>2</v>
      </c>
      <c r="T10" s="34"/>
      <c r="U10" s="34"/>
      <c r="V10" s="34"/>
    </row>
    <row r="11" spans="1:23" s="6" customFormat="1" ht="30" customHeight="1" outlineLevel="1">
      <c r="A11" s="5"/>
      <c r="B11" s="23" t="s">
        <v>28</v>
      </c>
      <c r="C11" s="24" t="str">
        <f>+[1]APUS!D194</f>
        <v>3.04.03</v>
      </c>
      <c r="D11" s="25"/>
      <c r="E11" s="26" t="str">
        <f>+[1]APUS!E193</f>
        <v>CUNETEO, PERFILADO Y COMPACTACIÓN DE LA BANCA EXISTENTE. (TRABAJO PREVIO A PAVIMENTACION)</v>
      </c>
      <c r="F11" s="27" t="s">
        <v>19</v>
      </c>
      <c r="G11" s="27" t="s">
        <v>20</v>
      </c>
      <c r="H11" s="35"/>
      <c r="I11" s="43"/>
      <c r="J11" s="36"/>
      <c r="K11" s="37"/>
      <c r="L11" s="31"/>
      <c r="O11" s="44"/>
      <c r="P11" s="45"/>
      <c r="Q11" s="7"/>
      <c r="R11" s="7"/>
      <c r="T11" s="33"/>
      <c r="U11" s="33"/>
      <c r="V11" s="33"/>
    </row>
    <row r="12" spans="1:23" s="6" customFormat="1" ht="38.25" outlineLevel="1">
      <c r="A12" s="5"/>
      <c r="B12" s="38" t="s">
        <v>29</v>
      </c>
      <c r="C12" s="39" t="str">
        <f>+[1]APUS!D238</f>
        <v>3.04.05</v>
      </c>
      <c r="D12" s="40"/>
      <c r="E12" s="46" t="str">
        <f>+[1]APUS!E239</f>
        <v>SUMINISTRO, EXTENDIDA Y COMPACTACIÓN DE MATERIAL PARA AFIRMADO HASTA UN DIÁMETRO DE 2" Y UN ÍNDICE PLÁSTICO MENOR O IGUAL 9% Y COMPACTO AL 95% PROCTOR, INCLUYE ACARREO LIBRE HASTA 5 KM (**)</v>
      </c>
      <c r="F12" s="42" t="s">
        <v>19</v>
      </c>
      <c r="G12" s="42" t="s">
        <v>24</v>
      </c>
      <c r="H12" s="28"/>
      <c r="I12" s="43"/>
      <c r="J12" s="30"/>
      <c r="K12" s="30"/>
      <c r="L12" s="31"/>
      <c r="O12" s="44"/>
      <c r="P12" s="45"/>
      <c r="Q12" s="7"/>
      <c r="R12" s="7"/>
      <c r="T12" s="33"/>
      <c r="U12" s="33"/>
      <c r="V12" s="33"/>
    </row>
    <row r="13" spans="1:23" s="6" customFormat="1" ht="12.75" outlineLevel="1">
      <c r="A13" s="5"/>
      <c r="B13" s="38" t="s">
        <v>30</v>
      </c>
      <c r="C13" s="39" t="str">
        <f>+[1]APUS!D301</f>
        <v>3.02.10</v>
      </c>
      <c r="D13" s="40"/>
      <c r="E13" s="46" t="str">
        <f>+[1]APUS!E302</f>
        <v>CONFORMACIÓN DE PEDRAPLEN COMPACTO</v>
      </c>
      <c r="F13" s="42" t="s">
        <v>19</v>
      </c>
      <c r="G13" s="42" t="s">
        <v>24</v>
      </c>
      <c r="H13" s="47"/>
      <c r="I13" s="43"/>
      <c r="J13" s="37"/>
      <c r="K13" s="37"/>
      <c r="L13" s="31"/>
      <c r="O13" s="44"/>
      <c r="P13" s="45"/>
      <c r="Q13" s="7"/>
      <c r="R13" s="7"/>
      <c r="T13" s="33"/>
      <c r="U13" s="33"/>
      <c r="V13" s="33"/>
    </row>
    <row r="14" spans="1:23" s="6" customFormat="1" ht="25.5" outlineLevel="1">
      <c r="A14" s="5"/>
      <c r="B14" s="38" t="s">
        <v>31</v>
      </c>
      <c r="C14" s="39" t="str">
        <f>+[1]APUS!D364</f>
        <v>3.04.07</v>
      </c>
      <c r="D14" s="40"/>
      <c r="E14" s="46" t="str">
        <f>+[1]APUS!E365</f>
        <v>SUMINISTRO, EXTENDIDA Y COMPACTACIÓN DE MATERIAL SELECCIÓNADO PARA SUBBASE GRANULAR (INCLUYE ACARREO LIBRE HASTA 5KM) (**)</v>
      </c>
      <c r="F14" s="42" t="s">
        <v>19</v>
      </c>
      <c r="G14" s="42" t="s">
        <v>24</v>
      </c>
      <c r="H14" s="28"/>
      <c r="I14" s="43"/>
      <c r="J14" s="30"/>
      <c r="K14" s="30"/>
      <c r="L14" s="31"/>
      <c r="O14" s="44"/>
      <c r="P14" s="45"/>
      <c r="Q14" s="7"/>
      <c r="R14" s="7"/>
      <c r="T14" s="33"/>
      <c r="U14" s="33"/>
      <c r="V14" s="33"/>
    </row>
    <row r="15" spans="1:23" s="6" customFormat="1" ht="25.5" outlineLevel="1">
      <c r="A15" s="5"/>
      <c r="B15" s="38" t="s">
        <v>32</v>
      </c>
      <c r="C15" s="39" t="str">
        <f>+[1]APUS!D433</f>
        <v>3.04.06</v>
      </c>
      <c r="D15" s="40"/>
      <c r="E15" s="46" t="str">
        <f>+[1]APUS!E434</f>
        <v>SUMINISTRO, EXTENDIDA Y COMPACTACIÓN DE MATERIAL SELECCIÓNADO PARA BASE GRANULAR (INCLUYE ACARREO LIBRE HASTA 5KM) (**)</v>
      </c>
      <c r="F15" s="42" t="s">
        <v>19</v>
      </c>
      <c r="G15" s="42" t="s">
        <v>24</v>
      </c>
      <c r="H15" s="47"/>
      <c r="I15" s="43"/>
      <c r="J15" s="37"/>
      <c r="K15" s="37"/>
      <c r="L15" s="31"/>
      <c r="O15" s="44"/>
      <c r="P15" s="45"/>
      <c r="Q15" s="7"/>
      <c r="R15" s="7"/>
      <c r="T15" s="33"/>
      <c r="U15" s="33"/>
      <c r="V15" s="33"/>
    </row>
    <row r="16" spans="1:23" s="6" customFormat="1" ht="12.75" outlineLevel="1">
      <c r="A16" s="5"/>
      <c r="B16" s="38" t="s">
        <v>33</v>
      </c>
      <c r="C16" s="39" t="str">
        <f>+[1]APUS!D501</f>
        <v>3.06.09</v>
      </c>
      <c r="D16" s="40"/>
      <c r="E16" s="46" t="str">
        <f>+[1]APUS!E502</f>
        <v>IMPRIMACIÓN CON EMULSIÓN ASFÁLTICA TIPO CRR-1 O SIMILAR</v>
      </c>
      <c r="F16" s="42" t="s">
        <v>19</v>
      </c>
      <c r="G16" s="42" t="s">
        <v>34</v>
      </c>
      <c r="H16" s="28"/>
      <c r="I16" s="43"/>
      <c r="J16" s="30"/>
      <c r="K16" s="30"/>
      <c r="L16" s="31"/>
      <c r="O16" s="44"/>
      <c r="P16" s="45"/>
      <c r="Q16" s="7"/>
      <c r="R16" s="7"/>
      <c r="T16" s="33"/>
      <c r="U16" s="33"/>
      <c r="V16" s="33"/>
    </row>
    <row r="17" spans="1:22" s="6" customFormat="1" ht="51.6" customHeight="1" outlineLevel="1">
      <c r="A17" s="5"/>
      <c r="B17" s="38" t="s">
        <v>35</v>
      </c>
      <c r="C17" s="39" t="str">
        <f>+[1]APUS!D563</f>
        <v>3.06.03</v>
      </c>
      <c r="D17" s="40"/>
      <c r="E17" s="46" t="str">
        <f>+[1]APUS!E564</f>
        <v>SUMINISTRO E INSTALACIÓN DE CARPETA ASFALTICA EN CALIENTE MDC-25. INCLUYE BARRIDO, SOPLADO, SUMINISTRO Y COMPACTACIÓN. (INCLUYE ACARREO LIBRE HASTA 5 KM) NORMA INVIAS (**).</v>
      </c>
      <c r="F17" s="42" t="s">
        <v>19</v>
      </c>
      <c r="G17" s="42" t="s">
        <v>24</v>
      </c>
      <c r="H17" s="47"/>
      <c r="I17" s="43"/>
      <c r="J17" s="30"/>
      <c r="K17" s="30"/>
      <c r="L17" s="31"/>
      <c r="O17" s="44"/>
      <c r="P17" s="45"/>
      <c r="Q17" s="7"/>
      <c r="R17" s="7"/>
      <c r="T17" s="33"/>
      <c r="U17" s="33"/>
      <c r="V17" s="33"/>
    </row>
    <row r="18" spans="1:22" s="6" customFormat="1" ht="25.5" outlineLevel="1">
      <c r="A18" s="5"/>
      <c r="B18" s="48" t="s">
        <v>36</v>
      </c>
      <c r="C18" s="39" t="str">
        <f>+[1]APUS!D630</f>
        <v>3.12.03</v>
      </c>
      <c r="D18" s="40"/>
      <c r="E18" s="46" t="str">
        <f>+[1]APUS!E631</f>
        <v>TRANSPORTE DE MATERIAL DE AFIRMADO Y/O GRANULAR SUELTO (MEDIDO EN BANCO) DESPUÉS DE 5 KM.</v>
      </c>
      <c r="F18" s="42" t="s">
        <v>19</v>
      </c>
      <c r="G18" s="42" t="s">
        <v>37</v>
      </c>
      <c r="H18" s="47"/>
      <c r="I18" s="43"/>
      <c r="J18" s="30"/>
      <c r="K18" s="30"/>
      <c r="L18" s="31"/>
      <c r="O18" s="44"/>
      <c r="P18" s="45"/>
      <c r="Q18" s="7"/>
      <c r="R18" s="7"/>
      <c r="T18" s="33"/>
      <c r="U18" s="33"/>
      <c r="V18" s="33"/>
    </row>
    <row r="19" spans="1:22" s="6" customFormat="1" ht="12.75" outlineLevel="1">
      <c r="A19" s="5"/>
      <c r="B19" s="48" t="s">
        <v>38</v>
      </c>
      <c r="C19" s="39" t="str">
        <f>+[1]APUS!D674</f>
        <v>3.12.04</v>
      </c>
      <c r="D19" s="40"/>
      <c r="E19" s="46" t="str">
        <f>+[1]APUS!E675</f>
        <v>TRANSPORTE DE MEZCLA ASFALTICA DESPUES DE 5 KM, (MEDIDA EN BANCO).</v>
      </c>
      <c r="F19" s="42" t="s">
        <v>19</v>
      </c>
      <c r="G19" s="42" t="s">
        <v>37</v>
      </c>
      <c r="H19" s="47"/>
      <c r="I19" s="43"/>
      <c r="J19" s="30"/>
      <c r="K19" s="30"/>
      <c r="L19" s="31"/>
      <c r="O19" s="44"/>
      <c r="P19" s="45"/>
      <c r="Q19" s="7"/>
      <c r="R19" s="7"/>
      <c r="T19" s="33"/>
      <c r="U19" s="33"/>
      <c r="V19" s="33"/>
    </row>
    <row r="20" spans="1:22" s="21" customFormat="1" ht="12.75" outlineLevel="1">
      <c r="A20" s="14"/>
      <c r="B20" s="15">
        <v>4</v>
      </c>
      <c r="C20" s="16" t="s">
        <v>39</v>
      </c>
      <c r="D20" s="17"/>
      <c r="E20" s="17"/>
      <c r="F20" s="17"/>
      <c r="G20" s="17"/>
      <c r="H20" s="17"/>
      <c r="I20" s="18"/>
      <c r="J20" s="19"/>
      <c r="K20" s="19"/>
      <c r="L20" s="151"/>
      <c r="P20" s="49"/>
      <c r="Q20" s="22"/>
      <c r="R20" s="22">
        <f>IF(L20="OBRA PÚBLICA",#REF!,2)</f>
        <v>2</v>
      </c>
      <c r="T20" s="34"/>
      <c r="U20" s="34"/>
      <c r="V20" s="34"/>
    </row>
    <row r="21" spans="1:22" s="6" customFormat="1" ht="25.5" outlineLevel="1">
      <c r="A21" s="5"/>
      <c r="B21" s="23" t="s">
        <v>40</v>
      </c>
      <c r="C21" s="24" t="str">
        <f>+[1]APUS!D720</f>
        <v>2.01.10</v>
      </c>
      <c r="D21" s="25"/>
      <c r="E21" s="26" t="str">
        <f>+[1]APUS!E721</f>
        <v>DEMOLICIÓN DE ESTRUCTURAS DE CONCRETO CICLOPEO, (INCLUYE RETIRO Y ACARREO LIBRE HASTA 5 KM.)</v>
      </c>
      <c r="F21" s="27" t="s">
        <v>19</v>
      </c>
      <c r="G21" s="27" t="s">
        <v>41</v>
      </c>
      <c r="H21" s="50"/>
      <c r="I21" s="43"/>
      <c r="J21" s="36"/>
      <c r="K21" s="37"/>
      <c r="L21" s="31"/>
      <c r="N21" s="51">
        <f>+L21*1.3</f>
        <v>0</v>
      </c>
      <c r="O21" s="52"/>
      <c r="P21" s="53"/>
      <c r="Q21" s="7"/>
      <c r="R21" s="7"/>
      <c r="T21" s="33"/>
      <c r="U21" s="33"/>
      <c r="V21" s="33"/>
    </row>
    <row r="22" spans="1:22" s="6" customFormat="1" ht="25.5" outlineLevel="1">
      <c r="A22" s="5"/>
      <c r="B22" s="38" t="s">
        <v>42</v>
      </c>
      <c r="C22" s="39" t="str">
        <f>+[1]APUS!D783</f>
        <v>3.11.06</v>
      </c>
      <c r="D22" s="40"/>
      <c r="E22" s="46" t="str">
        <f>+[1]APUS!E784</f>
        <v>LIMPIEZA DE PONTONES Y BOX COULVERT, INCLUYE RECTIFICACION DE DESCOLES CON RETIRO DE SOBRANTES Y OBSTACULOS. (INCLUYE ACARREO LIBRE HASTA 5 KM).</v>
      </c>
      <c r="F22" s="42" t="s">
        <v>19</v>
      </c>
      <c r="G22" s="42" t="s">
        <v>43</v>
      </c>
      <c r="H22" s="28"/>
      <c r="I22" s="43"/>
      <c r="J22" s="30"/>
      <c r="K22" s="30"/>
      <c r="L22" s="31"/>
      <c r="N22" s="51">
        <f>+L22*1.3</f>
        <v>0</v>
      </c>
      <c r="O22" s="52"/>
      <c r="P22" s="53"/>
      <c r="Q22" s="7"/>
      <c r="R22" s="7"/>
      <c r="T22" s="33"/>
      <c r="U22" s="33"/>
      <c r="V22" s="33"/>
    </row>
    <row r="23" spans="1:22" s="6" customFormat="1" ht="25.5" outlineLevel="1">
      <c r="A23" s="5"/>
      <c r="B23" s="38" t="s">
        <v>44</v>
      </c>
      <c r="C23" s="39" t="str">
        <f>+[1]APUS!D844</f>
        <v>3.02.07</v>
      </c>
      <c r="D23" s="40"/>
      <c r="E23" s="46" t="str">
        <f>+[1]APUS!E845</f>
        <v>EXCAVACIÓNES MECANICAS VARIAS EN MATERIAL COMUN SECO. (INCLUYE ACARREO LIBRE HASTA 5 KM.)</v>
      </c>
      <c r="F23" s="42" t="s">
        <v>19</v>
      </c>
      <c r="G23" s="42" t="s">
        <v>41</v>
      </c>
      <c r="H23" s="28"/>
      <c r="I23" s="43"/>
      <c r="J23" s="30"/>
      <c r="K23" s="30"/>
      <c r="L23" s="31"/>
      <c r="N23" s="51">
        <f>+L23*1.3</f>
        <v>0</v>
      </c>
      <c r="O23" s="52"/>
      <c r="P23" s="53"/>
      <c r="Q23" s="7"/>
      <c r="R23" s="7"/>
      <c r="T23" s="33"/>
      <c r="U23" s="33"/>
      <c r="V23" s="33"/>
    </row>
    <row r="24" spans="1:22" s="6" customFormat="1" ht="12.75" outlineLevel="1">
      <c r="A24" s="5"/>
      <c r="B24" s="38" t="s">
        <v>45</v>
      </c>
      <c r="C24" s="39" t="str">
        <f>+[1]APUS!D904</f>
        <v>3.03.22</v>
      </c>
      <c r="D24" s="40"/>
      <c r="E24" s="46" t="str">
        <f>+[1]APUS!E905</f>
        <v>SUMINISTRO E INSTALACIÓN DE CONCRETO DE 14 MPA (2000 PSI) SOLADOS Y ATRAQUES</v>
      </c>
      <c r="F24" s="42" t="s">
        <v>19</v>
      </c>
      <c r="G24" s="42" t="s">
        <v>24</v>
      </c>
      <c r="H24" s="28"/>
      <c r="I24" s="43"/>
      <c r="J24" s="30"/>
      <c r="K24" s="30"/>
      <c r="L24" s="31"/>
      <c r="N24" s="51">
        <f>+L24*1.3</f>
        <v>0</v>
      </c>
      <c r="O24" s="52"/>
      <c r="P24" s="53"/>
      <c r="Q24" s="7"/>
      <c r="R24" s="7"/>
      <c r="T24" s="33"/>
      <c r="U24" s="33"/>
      <c r="V24" s="33"/>
    </row>
    <row r="25" spans="1:22" s="6" customFormat="1" ht="12.75" outlineLevel="1">
      <c r="A25" s="5"/>
      <c r="B25" s="38" t="s">
        <v>46</v>
      </c>
      <c r="C25" s="39" t="str">
        <f>+[1]APUS!D966</f>
        <v>5.03.02</v>
      </c>
      <c r="D25" s="40"/>
      <c r="E25" s="46" t="str">
        <f>+[1]APUS!E967</f>
        <v>CONCRETO SIMPLE DE 21 MPa - (3000 PSI) IMPERMEABILIZADO PARA PLACAS PISOS</v>
      </c>
      <c r="F25" s="42" t="s">
        <v>19</v>
      </c>
      <c r="G25" s="42" t="s">
        <v>24</v>
      </c>
      <c r="H25" s="28"/>
      <c r="I25" s="43"/>
      <c r="J25" s="30"/>
      <c r="K25" s="30"/>
      <c r="L25" s="31"/>
      <c r="N25" s="51">
        <f>+L25*1.3</f>
        <v>0</v>
      </c>
      <c r="O25" s="52"/>
      <c r="P25" s="53"/>
      <c r="Q25" s="7"/>
      <c r="R25" s="7"/>
      <c r="T25" s="33"/>
      <c r="U25" s="33"/>
      <c r="V25" s="33"/>
    </row>
    <row r="26" spans="1:22" s="6" customFormat="1" ht="12.75" outlineLevel="1">
      <c r="A26" s="5"/>
      <c r="B26" s="38" t="s">
        <v>47</v>
      </c>
      <c r="C26" s="39" t="str">
        <f>+[1]APUS!D1027</f>
        <v>5.03.01</v>
      </c>
      <c r="D26" s="40"/>
      <c r="E26" s="46" t="str">
        <f>+[1]APUS!E1028</f>
        <v>CONCRETO SIMPLE DE 21 MPa - (3000 PSI) IMPERMEABILIZADO PARA MUROS</v>
      </c>
      <c r="F26" s="42" t="s">
        <v>19</v>
      </c>
      <c r="G26" s="42" t="s">
        <v>24</v>
      </c>
      <c r="H26" s="28"/>
      <c r="I26" s="43"/>
      <c r="J26" s="30"/>
      <c r="K26" s="30"/>
      <c r="L26" s="31"/>
      <c r="N26" s="51">
        <f>+L26*1.3</f>
        <v>0</v>
      </c>
      <c r="O26" s="52"/>
      <c r="P26" s="53"/>
      <c r="Q26" s="7"/>
      <c r="R26" s="7"/>
      <c r="T26" s="33"/>
      <c r="U26" s="33"/>
      <c r="V26" s="33"/>
    </row>
    <row r="27" spans="1:22" s="6" customFormat="1" ht="25.5" outlineLevel="1">
      <c r="A27" s="5"/>
      <c r="B27" s="38" t="s">
        <v>48</v>
      </c>
      <c r="C27" s="39" t="str">
        <f>+[1]APUS!D1088</f>
        <v>3.03.27</v>
      </c>
      <c r="D27" s="40"/>
      <c r="E27" s="54" t="str">
        <f>+[1]APUS!E1089</f>
        <v>SUMINISTRO E INSTALACIÓN DE TUBERÍA DE CONCRETO REFORZADO D=36". (INCLUYE EMBOQUILLADA Y ATRAQUE EN CONCRETO).</v>
      </c>
      <c r="F27" s="42" t="s">
        <v>19</v>
      </c>
      <c r="G27" s="42" t="s">
        <v>49</v>
      </c>
      <c r="H27" s="28"/>
      <c r="I27" s="43"/>
      <c r="J27" s="30"/>
      <c r="K27" s="30"/>
      <c r="L27" s="31"/>
      <c r="N27" s="51">
        <f>+L27*1.3</f>
        <v>0</v>
      </c>
      <c r="O27" s="52"/>
      <c r="P27" s="53"/>
      <c r="Q27" s="7"/>
      <c r="R27" s="7"/>
      <c r="T27" s="33"/>
      <c r="U27" s="33"/>
      <c r="V27" s="33"/>
    </row>
    <row r="28" spans="1:22" s="6" customFormat="1" ht="25.5" outlineLevel="1">
      <c r="A28" s="5"/>
      <c r="B28" s="38" t="s">
        <v>50</v>
      </c>
      <c r="C28" s="39" t="str">
        <f>+[1]APUS!D1152</f>
        <v>3.03.16</v>
      </c>
      <c r="D28" s="40"/>
      <c r="E28" s="46" t="str">
        <f>+[1]APUS!E1153</f>
        <v>RELLENO CON MATERIAL SELECCIÓNADO PROVENIENTE DE EXCAVACIÓN COMPACTADO CON PLANCHA VIBRADORA</v>
      </c>
      <c r="F28" s="42" t="s">
        <v>19</v>
      </c>
      <c r="G28" s="42" t="s">
        <v>24</v>
      </c>
      <c r="H28" s="28"/>
      <c r="I28" s="43"/>
      <c r="J28" s="30"/>
      <c r="K28" s="30"/>
      <c r="L28" s="31"/>
      <c r="N28" s="51">
        <f>+L28*1.3</f>
        <v>0</v>
      </c>
      <c r="O28" s="52"/>
      <c r="P28" s="53"/>
      <c r="Q28" s="7"/>
      <c r="R28" s="7"/>
      <c r="T28" s="33"/>
      <c r="U28" s="33"/>
      <c r="V28" s="33"/>
    </row>
    <row r="29" spans="1:22" s="6" customFormat="1" ht="25.5" outlineLevel="1">
      <c r="A29" s="5"/>
      <c r="B29" s="38" t="s">
        <v>51</v>
      </c>
      <c r="C29" s="39" t="str">
        <f>+[1]APUS!D1205</f>
        <v>3.13.15</v>
      </c>
      <c r="D29" s="40"/>
      <c r="E29" s="46" t="str">
        <f>+[1]APUS!E1206</f>
        <v>DEMOLICIÓN OBRAS EN CONCRETO SIMPLE, INCLUYE CARGUE Y RETIRO DE SOBRANTES CON ACARREO LIBRE HASTA 5 KM.).</v>
      </c>
      <c r="F29" s="42" t="s">
        <v>19</v>
      </c>
      <c r="G29" s="42" t="s">
        <v>24</v>
      </c>
      <c r="H29" s="28"/>
      <c r="I29" s="43"/>
      <c r="J29" s="30"/>
      <c r="K29" s="30"/>
      <c r="L29" s="31"/>
      <c r="N29" s="51">
        <f>+L29*1.3</f>
        <v>0</v>
      </c>
      <c r="O29" s="52"/>
      <c r="P29" s="53"/>
      <c r="Q29" s="7"/>
      <c r="R29" s="7"/>
      <c r="T29" s="33"/>
      <c r="U29" s="33"/>
      <c r="V29" s="33"/>
    </row>
    <row r="30" spans="1:22" s="6" customFormat="1" ht="25.5" outlineLevel="1">
      <c r="A30" s="5"/>
      <c r="B30" s="38" t="s">
        <v>52</v>
      </c>
      <c r="C30" s="39" t="str">
        <f>+[1]APUS!D1274</f>
        <v>3.03.05</v>
      </c>
      <c r="D30" s="40"/>
      <c r="E30" s="46" t="str">
        <f>+[1]APUS!E1275</f>
        <v>CUNETAS REVESTIDAS EN CONCRETO DE 21 MPA ( 3000 PSI) SIN REFUERZO (INCLUYE SELLO DE JUNTAS)</v>
      </c>
      <c r="F30" s="42" t="s">
        <v>19</v>
      </c>
      <c r="G30" s="42" t="s">
        <v>24</v>
      </c>
      <c r="H30" s="28"/>
      <c r="I30" s="43"/>
      <c r="J30" s="30"/>
      <c r="K30" s="30"/>
      <c r="L30" s="31"/>
      <c r="N30" s="51">
        <f>+L30*1.3</f>
        <v>0</v>
      </c>
      <c r="O30" s="52"/>
      <c r="P30" s="53"/>
      <c r="Q30" s="7"/>
      <c r="R30" s="7"/>
      <c r="T30" s="33"/>
      <c r="U30" s="33"/>
      <c r="V30" s="33"/>
    </row>
    <row r="31" spans="1:22" s="6" customFormat="1" ht="25.5" outlineLevel="1">
      <c r="A31" s="5"/>
      <c r="B31" s="38" t="s">
        <v>53</v>
      </c>
      <c r="C31" s="39" t="str">
        <f>+[1]APUS!D1339</f>
        <v>3.03.02</v>
      </c>
      <c r="D31" s="40"/>
      <c r="E31" s="46" t="str">
        <f>+[1]APUS!E1340</f>
        <v>CONSTRUCCION DE FILTROS A CUALQUIER PROFUNDIDAD, CON MATERIAL FILTRANTE SEGUN NORMA INVIAS. (NO INCLUYE EXCAVACIÓN NI GEOTEXTIL). (**)</v>
      </c>
      <c r="F31" s="42" t="s">
        <v>19</v>
      </c>
      <c r="G31" s="42" t="s">
        <v>24</v>
      </c>
      <c r="H31" s="28"/>
      <c r="I31" s="43"/>
      <c r="J31" s="30"/>
      <c r="K31" s="30"/>
      <c r="L31" s="31"/>
      <c r="N31" s="51">
        <f>+L31*1.3</f>
        <v>0</v>
      </c>
      <c r="O31" s="52"/>
      <c r="P31" s="53"/>
      <c r="Q31" s="7"/>
      <c r="R31" s="7"/>
      <c r="T31" s="33"/>
      <c r="U31" s="33"/>
      <c r="V31" s="33"/>
    </row>
    <row r="32" spans="1:22" s="6" customFormat="1" ht="25.5" outlineLevel="1">
      <c r="A32" s="5"/>
      <c r="B32" s="38" t="s">
        <v>54</v>
      </c>
      <c r="C32" s="39" t="str">
        <f>+[1]APUS!D1408</f>
        <v>3.13.43</v>
      </c>
      <c r="D32" s="40"/>
      <c r="E32" s="46" t="str">
        <f>+[1]APUS!E1409</f>
        <v>SUMINISTRO E INSTALACIÓN DE GEOTEXTIL NT 2000 PARA SEPARACION SUBRASANTE/CAPAS GRANULARES Y/O SUBDRENES/FILTROS</v>
      </c>
      <c r="F32" s="42" t="s">
        <v>19</v>
      </c>
      <c r="G32" s="42" t="s">
        <v>34</v>
      </c>
      <c r="H32" s="28"/>
      <c r="I32" s="43"/>
      <c r="J32" s="30"/>
      <c r="K32" s="30"/>
      <c r="L32" s="31"/>
      <c r="N32" s="51">
        <f>+L32*1.3</f>
        <v>0</v>
      </c>
      <c r="O32" s="52"/>
      <c r="P32" s="53"/>
      <c r="Q32" s="7"/>
      <c r="R32" s="7"/>
      <c r="T32" s="33"/>
      <c r="U32" s="33"/>
      <c r="V32" s="33"/>
    </row>
    <row r="33" spans="1:22" s="6" customFormat="1" ht="12.75" outlineLevel="1">
      <c r="A33" s="5"/>
      <c r="B33" s="38" t="s">
        <v>55</v>
      </c>
      <c r="C33" s="39" t="str">
        <f>+[1]APUS!D1463</f>
        <v>3.03.08</v>
      </c>
      <c r="D33" s="40"/>
      <c r="E33" s="46" t="str">
        <f>+[1]APUS!E1464</f>
        <v>DRENAJES EN TUBERÍA PVC DE 4" PERFORADA. (INCLUYE GRAVILLA FINA).</v>
      </c>
      <c r="F33" s="42" t="s">
        <v>19</v>
      </c>
      <c r="G33" s="42" t="s">
        <v>49</v>
      </c>
      <c r="H33" s="28"/>
      <c r="I33" s="43"/>
      <c r="J33" s="30"/>
      <c r="K33" s="30"/>
      <c r="L33" s="31"/>
      <c r="N33" s="51">
        <f>+L33*1.3</f>
        <v>0</v>
      </c>
      <c r="O33" s="52"/>
      <c r="P33" s="53"/>
      <c r="Q33" s="7"/>
      <c r="R33" s="7"/>
      <c r="T33" s="33"/>
      <c r="U33" s="33"/>
      <c r="V33" s="33"/>
    </row>
    <row r="34" spans="1:22" s="6" customFormat="1" ht="12.75" outlineLevel="1">
      <c r="A34" s="5"/>
      <c r="B34" s="38" t="s">
        <v>56</v>
      </c>
      <c r="C34" s="39" t="str">
        <f>+[1]APUS!D1527</f>
        <v>3.10.12</v>
      </c>
      <c r="D34" s="40"/>
      <c r="E34" s="46" t="str">
        <f>+[1]APUS!E1528</f>
        <v>SUMINISTRO FIGURADO Y ARMADO DE ACERO DE REFUERZO 60000 PSI 420 MPA</v>
      </c>
      <c r="F34" s="42" t="s">
        <v>19</v>
      </c>
      <c r="G34" s="42" t="s">
        <v>57</v>
      </c>
      <c r="H34" s="28"/>
      <c r="I34" s="43"/>
      <c r="J34" s="30"/>
      <c r="K34" s="30"/>
      <c r="L34" s="31"/>
      <c r="N34" s="51">
        <f>+L34*1.3</f>
        <v>0</v>
      </c>
      <c r="O34" s="52"/>
      <c r="P34" s="53"/>
      <c r="Q34" s="7"/>
      <c r="R34" s="7"/>
      <c r="T34" s="33"/>
      <c r="U34" s="33"/>
      <c r="V34" s="33"/>
    </row>
    <row r="35" spans="1:22" s="6" customFormat="1" ht="25.5" outlineLevel="1">
      <c r="A35" s="5"/>
      <c r="B35" s="38" t="s">
        <v>58</v>
      </c>
      <c r="C35" s="39" t="str">
        <f>+[1]APUS!D1591</f>
        <v>3.03.03</v>
      </c>
      <c r="D35" s="40"/>
      <c r="E35" s="55" t="str">
        <f>+[1]APUS!E1592</f>
        <v>CONSTRUCCIÓN DE MUROS EN GAVIONES, INCLUYE MALLA ESLABONADA GALVANIZADA TRIPLE TORSION CAL. 12</v>
      </c>
      <c r="F35" s="42" t="s">
        <v>19</v>
      </c>
      <c r="G35" s="42" t="s">
        <v>24</v>
      </c>
      <c r="H35" s="28"/>
      <c r="I35" s="43"/>
      <c r="J35" s="30"/>
      <c r="K35" s="30"/>
      <c r="L35" s="31"/>
      <c r="N35" s="51">
        <f>+L35*1.3</f>
        <v>0</v>
      </c>
      <c r="O35" s="52"/>
      <c r="P35" s="53"/>
      <c r="Q35" s="7"/>
      <c r="R35" s="7"/>
      <c r="T35" s="33"/>
      <c r="U35" s="33"/>
      <c r="V35" s="33"/>
    </row>
    <row r="36" spans="1:22" s="21" customFormat="1" ht="20.100000000000001" customHeight="1" outlineLevel="1">
      <c r="A36" s="14"/>
      <c r="B36" s="15">
        <v>5</v>
      </c>
      <c r="C36" s="16" t="s">
        <v>59</v>
      </c>
      <c r="D36" s="17"/>
      <c r="E36" s="17"/>
      <c r="F36" s="17"/>
      <c r="G36" s="17"/>
      <c r="H36" s="17"/>
      <c r="I36" s="18"/>
      <c r="J36" s="19"/>
      <c r="K36" s="19"/>
      <c r="L36" s="151"/>
      <c r="P36" s="22"/>
      <c r="Q36" s="22">
        <f>IF(L36="SERVICIOS",#REF!,0)</f>
        <v>0</v>
      </c>
      <c r="R36" s="22">
        <f>IF(L36="OBRA PÚBLICA",#REF!,2)</f>
        <v>2</v>
      </c>
      <c r="T36" s="34"/>
      <c r="U36" s="34"/>
      <c r="V36" s="34"/>
    </row>
    <row r="37" spans="1:22" s="6" customFormat="1" ht="25.5" outlineLevel="1">
      <c r="A37" s="5"/>
      <c r="B37" s="23" t="s">
        <v>60</v>
      </c>
      <c r="C37" s="24" t="str">
        <f>+[1]APUS!D1654</f>
        <v>3.09.16</v>
      </c>
      <c r="D37" s="25"/>
      <c r="E37" s="26" t="str">
        <f>+[1]APUS!E1655</f>
        <v>SUMINISTRO Y APLICACION DE PINTURA ACRILICA CON MICROESFERAS, LINEAS CONTINUAS Y DISCONTINUAS DE 12 CMS SEGUN NORMA INVIAS</v>
      </c>
      <c r="F37" s="56" t="s">
        <v>19</v>
      </c>
      <c r="G37" s="56" t="s">
        <v>49</v>
      </c>
      <c r="H37" s="35"/>
      <c r="I37" s="43"/>
      <c r="J37" s="36"/>
      <c r="K37" s="37"/>
      <c r="L37" s="31"/>
      <c r="O37" s="52"/>
      <c r="P37" s="53"/>
      <c r="Q37" s="7"/>
      <c r="R37" s="7"/>
      <c r="T37" s="33"/>
      <c r="U37" s="33"/>
      <c r="V37" s="33"/>
    </row>
    <row r="38" spans="1:22" s="6" customFormat="1" ht="25.5" outlineLevel="1">
      <c r="A38" s="5"/>
      <c r="B38" s="57" t="s">
        <v>61</v>
      </c>
      <c r="C38" s="39" t="str">
        <f>+[1]APUS!D1719</f>
        <v>3.09.13</v>
      </c>
      <c r="D38" s="40"/>
      <c r="E38" s="41" t="str">
        <f>+[1]APUS!E1720</f>
        <v>SUMINISTRO E INSTALACIÓN DE TACHAS REFLECTIVAS UNIDIRECCIONALES Y BIDIRECCIONALES</v>
      </c>
      <c r="F38" s="42" t="s">
        <v>19</v>
      </c>
      <c r="G38" s="42" t="s">
        <v>43</v>
      </c>
      <c r="H38" s="28"/>
      <c r="I38" s="43"/>
      <c r="J38" s="58"/>
      <c r="K38" s="58"/>
      <c r="L38" s="31"/>
      <c r="O38" s="52"/>
      <c r="P38" s="53"/>
      <c r="Q38" s="7"/>
      <c r="R38" s="7"/>
      <c r="T38" s="33"/>
      <c r="U38" s="33"/>
      <c r="V38" s="33"/>
    </row>
    <row r="39" spans="1:22" s="6" customFormat="1" ht="25.5" outlineLevel="1">
      <c r="A39" s="5"/>
      <c r="B39" s="38" t="s">
        <v>62</v>
      </c>
      <c r="C39" s="39" t="str">
        <f>+[1]APUS!D1782</f>
        <v>3.09.05</v>
      </c>
      <c r="D39" s="40"/>
      <c r="E39" s="46" t="str">
        <f>+[1]APUS!E1783</f>
        <v>SUMINISTRO E INSTALACIÓN DE SEÑAL DE TRANSITO DE 0.90 X 1.13 M. (INFORMATIVAS) SEGUN NORMA INVIAS.</v>
      </c>
      <c r="F39" s="42" t="s">
        <v>19</v>
      </c>
      <c r="G39" s="42" t="s">
        <v>43</v>
      </c>
      <c r="H39" s="47"/>
      <c r="I39" s="43"/>
      <c r="J39" s="30"/>
      <c r="K39" s="30"/>
      <c r="L39" s="31"/>
      <c r="O39" s="52"/>
      <c r="P39" s="53"/>
      <c r="Q39" s="7"/>
      <c r="R39" s="7"/>
      <c r="T39" s="33"/>
      <c r="U39" s="33"/>
      <c r="V39" s="33"/>
    </row>
    <row r="40" spans="1:22" s="6" customFormat="1" ht="25.5" outlineLevel="1">
      <c r="A40" s="5"/>
      <c r="B40" s="57" t="s">
        <v>63</v>
      </c>
      <c r="C40" s="39" t="str">
        <f>+[1]APUS!D1845</f>
        <v>3.09.10</v>
      </c>
      <c r="D40" s="40"/>
      <c r="E40" s="41" t="str">
        <f>+[1]APUS!E1846</f>
        <v>SUMINISTRO E INSTALACIÓN DE SEÑAL DE TRANSITO PREVENTIVA, REGLAMENTARIA O INFORMATIVA DE 60 x 60 CM.</v>
      </c>
      <c r="F40" s="42" t="s">
        <v>19</v>
      </c>
      <c r="G40" s="42" t="s">
        <v>43</v>
      </c>
      <c r="H40" s="28"/>
      <c r="I40" s="43"/>
      <c r="J40" s="58"/>
      <c r="K40" s="58"/>
      <c r="L40" s="31"/>
      <c r="O40" s="52"/>
      <c r="P40" s="53"/>
      <c r="Q40" s="7"/>
      <c r="R40" s="7"/>
      <c r="T40" s="33"/>
      <c r="U40" s="33"/>
      <c r="V40" s="33"/>
    </row>
    <row r="41" spans="1:22" s="6" customFormat="1" ht="25.5" outlineLevel="1">
      <c r="A41" s="5"/>
      <c r="B41" s="38" t="s">
        <v>64</v>
      </c>
      <c r="C41" s="39" t="str">
        <f>+[1]APUS!D1909</f>
        <v>3.09.08</v>
      </c>
      <c r="D41" s="40"/>
      <c r="E41" s="46" t="str">
        <f>+[1]APUS!E1910</f>
        <v>SUMINISTRO E INSTALACIÓN DE DELINEADORES DE CURVA HORIZONTAL DE TAMAÑO 0.40M X 0.50 M. SEGUN NORMA INVIAS. (INCLUYE POSTE METÁLICO).</v>
      </c>
      <c r="F41" s="42" t="s">
        <v>19</v>
      </c>
      <c r="G41" s="42" t="s">
        <v>43</v>
      </c>
      <c r="H41" s="47"/>
      <c r="I41" s="43"/>
      <c r="J41" s="30"/>
      <c r="K41" s="30"/>
      <c r="L41" s="31"/>
      <c r="O41" s="52"/>
      <c r="P41" s="53"/>
      <c r="Q41" s="7"/>
      <c r="R41" s="7"/>
      <c r="T41" s="33"/>
      <c r="U41" s="33"/>
      <c r="V41" s="33"/>
    </row>
    <row r="42" spans="1:22" s="6" customFormat="1" ht="38.25" outlineLevel="1">
      <c r="A42" s="5"/>
      <c r="B42" s="38" t="s">
        <v>65</v>
      </c>
      <c r="C42" s="39" t="str">
        <f>+[1]APUS!D1972</f>
        <v>3.09.07</v>
      </c>
      <c r="D42" s="40"/>
      <c r="E42" s="41" t="str">
        <f>+[1]APUS!E1973</f>
        <v>SUMINISTRO E INSTALACIÓN DE DEFENSAS VIALES TRAMO RECTO, CAL. 12. 2 POSTES DE 1.50M. Y TERMINALES INCLUYENDO TORNILLERIA, CAPTA- FAROS EN LÁMINA GALVANIZADA CAL. 22 EN CINTA REFLECTIVA GRADO INGENIERIA SEGUN NORMA INVIAS</v>
      </c>
      <c r="F42" s="42" t="s">
        <v>19</v>
      </c>
      <c r="G42" s="42" t="s">
        <v>49</v>
      </c>
      <c r="H42" s="28"/>
      <c r="I42" s="43"/>
      <c r="J42" s="30"/>
      <c r="K42" s="30"/>
      <c r="L42" s="31"/>
      <c r="O42" s="52"/>
      <c r="P42" s="53"/>
      <c r="Q42" s="7"/>
      <c r="R42" s="7"/>
      <c r="T42" s="33"/>
      <c r="U42" s="33"/>
      <c r="V42" s="33"/>
    </row>
    <row r="43" spans="1:22" ht="9" customHeight="1">
      <c r="A43" s="1"/>
      <c r="B43" s="59"/>
      <c r="C43" s="1"/>
      <c r="D43" s="1"/>
      <c r="E43" s="1"/>
      <c r="F43" s="1"/>
      <c r="G43" s="1"/>
      <c r="H43" s="1"/>
      <c r="I43" s="1"/>
      <c r="J43" s="61"/>
      <c r="K43" s="61"/>
      <c r="L43" s="61"/>
      <c r="T43" s="60"/>
      <c r="U43" s="60"/>
      <c r="V43" s="60"/>
    </row>
    <row r="44" spans="1:22" ht="22.15" customHeight="1">
      <c r="A44" s="1"/>
      <c r="B44" s="59"/>
      <c r="C44" s="1"/>
      <c r="D44" s="1"/>
      <c r="E44" s="62" t="s">
        <v>66</v>
      </c>
      <c r="F44" s="63"/>
      <c r="G44" s="64"/>
      <c r="H44" s="65"/>
      <c r="I44" s="65"/>
      <c r="J44" s="65"/>
      <c r="K44" s="66"/>
      <c r="L44" s="152" t="str">
        <f>IF(H57&gt;0,L57*H44/H57," ")</f>
        <v xml:space="preserve"> </v>
      </c>
      <c r="P44" s="67"/>
      <c r="T44" s="60"/>
      <c r="U44" s="60"/>
      <c r="V44" s="60"/>
    </row>
    <row r="45" spans="1:22" ht="11.1" customHeight="1">
      <c r="A45" s="1"/>
      <c r="B45" s="59"/>
      <c r="C45" s="1"/>
      <c r="D45" s="1"/>
      <c r="E45" s="1"/>
      <c r="F45" s="1"/>
      <c r="G45" s="1"/>
      <c r="H45" s="1"/>
      <c r="I45" s="1"/>
      <c r="J45" s="61"/>
      <c r="K45" s="61"/>
      <c r="L45" s="61"/>
      <c r="T45" s="60"/>
      <c r="U45" s="60"/>
      <c r="V45" s="60"/>
    </row>
    <row r="46" spans="1:22">
      <c r="A46" s="1"/>
      <c r="B46" s="59"/>
      <c r="C46" s="1"/>
      <c r="D46" s="1"/>
      <c r="E46" s="1"/>
      <c r="F46" s="1"/>
      <c r="G46" s="1"/>
      <c r="H46" s="1"/>
      <c r="I46" s="1"/>
      <c r="J46" s="61"/>
      <c r="K46" s="61"/>
      <c r="L46" s="61"/>
      <c r="T46" s="60"/>
      <c r="U46" s="60"/>
      <c r="V46" s="60"/>
    </row>
    <row r="47" spans="1:22" ht="22.15" customHeight="1">
      <c r="A47" s="1"/>
      <c r="B47" s="59"/>
      <c r="C47" s="1"/>
      <c r="D47" s="1"/>
      <c r="E47" s="62" t="s">
        <v>67</v>
      </c>
      <c r="F47" s="63"/>
      <c r="G47" s="64"/>
      <c r="H47" s="72">
        <f>ROUND(SUM(J50:J55),2)</f>
        <v>0</v>
      </c>
      <c r="I47" s="72"/>
      <c r="J47" s="72"/>
      <c r="K47" s="73"/>
      <c r="L47" s="152" t="str">
        <f>IF(H57&gt;0,L57*H47/H57," ")</f>
        <v xml:space="preserve"> </v>
      </c>
      <c r="P47" s="67"/>
      <c r="T47" s="60"/>
      <c r="U47" s="60"/>
      <c r="V47" s="60"/>
    </row>
    <row r="48" spans="1:22" ht="21.75" customHeight="1" thickBot="1">
      <c r="A48" s="1"/>
      <c r="B48" s="59"/>
      <c r="C48" s="1"/>
      <c r="D48" s="1"/>
      <c r="E48" s="1"/>
      <c r="F48" s="1"/>
      <c r="G48" s="1"/>
      <c r="H48" s="1"/>
      <c r="I48" s="1"/>
      <c r="J48" s="61"/>
      <c r="K48" s="61"/>
      <c r="L48" s="61"/>
      <c r="P48" s="67"/>
      <c r="T48" s="60"/>
      <c r="U48" s="60"/>
      <c r="V48" s="60"/>
    </row>
    <row r="49" spans="1:23" ht="27" customHeight="1" thickBot="1">
      <c r="A49" s="1"/>
      <c r="B49" s="59"/>
      <c r="C49" s="1"/>
      <c r="D49" s="1"/>
      <c r="E49" s="68" t="s">
        <v>68</v>
      </c>
      <c r="F49" s="74">
        <v>0.22</v>
      </c>
      <c r="G49" s="75"/>
      <c r="H49" s="1"/>
      <c r="I49" s="76" t="s">
        <v>69</v>
      </c>
      <c r="J49" s="61"/>
      <c r="K49" s="61"/>
      <c r="L49" s="61"/>
      <c r="Q49" s="60">
        <f>SUM(Q7:Q48)</f>
        <v>0</v>
      </c>
      <c r="R49" s="60">
        <f>ROUNDUP(SUM(R5:R48),0)</f>
        <v>10</v>
      </c>
      <c r="S49" s="60">
        <f>SUM(S7:S48)</f>
        <v>0</v>
      </c>
      <c r="T49" s="60">
        <f>SUM(T7:T48)</f>
        <v>0</v>
      </c>
      <c r="U49" s="60">
        <f>SUM(U7:U48)</f>
        <v>0</v>
      </c>
      <c r="V49" s="60">
        <f>SUM(V7:V48)</f>
        <v>0</v>
      </c>
      <c r="W49" s="60">
        <f>ROUNDUP(SUM(W7:W48),0)</f>
        <v>0</v>
      </c>
    </row>
    <row r="50" spans="1:23" ht="37.5" customHeight="1" thickBot="1">
      <c r="A50" s="1"/>
      <c r="B50" s="59"/>
      <c r="C50" s="1"/>
      <c r="D50" s="1"/>
      <c r="E50" s="70" t="s">
        <v>70</v>
      </c>
      <c r="F50" s="77">
        <v>0.03</v>
      </c>
      <c r="G50" s="75"/>
      <c r="H50" s="1"/>
      <c r="I50" s="76"/>
      <c r="J50" s="78">
        <f>ROUND((G49+G50+G51),2)</f>
        <v>0</v>
      </c>
      <c r="K50" s="79"/>
      <c r="L50" s="80" t="s">
        <v>71</v>
      </c>
      <c r="O50" s="81"/>
      <c r="P50" s="82">
        <f>H44+H47</f>
        <v>0</v>
      </c>
      <c r="T50" s="60"/>
      <c r="U50" s="60"/>
      <c r="V50" s="60"/>
    </row>
    <row r="51" spans="1:23" ht="27" customHeight="1" thickBot="1">
      <c r="A51" s="1"/>
      <c r="B51" s="59"/>
      <c r="C51" s="1"/>
      <c r="D51" s="1"/>
      <c r="E51" s="71" t="s">
        <v>72</v>
      </c>
      <c r="F51" s="83">
        <v>0.05</v>
      </c>
      <c r="G51" s="75"/>
      <c r="H51" s="1"/>
      <c r="I51" s="76"/>
      <c r="J51" s="84"/>
      <c r="K51" s="79"/>
      <c r="L51" s="85"/>
      <c r="T51" s="60"/>
      <c r="U51" s="60"/>
      <c r="V51" s="60"/>
    </row>
    <row r="52" spans="1:23" ht="32.25" customHeight="1" thickBot="1">
      <c r="A52" s="1"/>
      <c r="B52" s="59"/>
      <c r="C52" s="1"/>
      <c r="D52" s="1"/>
      <c r="E52" s="86" t="s">
        <v>73</v>
      </c>
      <c r="F52" s="87"/>
      <c r="G52" s="88"/>
      <c r="H52" s="1"/>
      <c r="I52" s="1"/>
      <c r="J52" s="89"/>
      <c r="K52" s="90"/>
      <c r="L52" s="91"/>
    </row>
    <row r="53" spans="1:23" ht="32.25" customHeight="1" thickBot="1">
      <c r="A53" s="1"/>
      <c r="B53" s="59"/>
      <c r="C53" s="1"/>
      <c r="D53" s="1"/>
      <c r="E53" s="92" t="s">
        <v>74</v>
      </c>
      <c r="F53" s="93"/>
      <c r="G53" s="88"/>
      <c r="H53" s="1"/>
      <c r="I53" s="1"/>
      <c r="J53" s="89"/>
      <c r="K53" s="94"/>
      <c r="L53" s="91"/>
    </row>
    <row r="54" spans="1:23" ht="37.5" customHeight="1" thickBot="1">
      <c r="A54" s="1"/>
      <c r="B54" s="59"/>
      <c r="C54" s="1"/>
      <c r="D54" s="1"/>
      <c r="E54" s="92" t="s">
        <v>75</v>
      </c>
      <c r="F54" s="93"/>
      <c r="G54" s="88"/>
      <c r="H54" s="1"/>
      <c r="I54" s="1"/>
      <c r="J54" s="89"/>
      <c r="K54" s="94"/>
      <c r="L54" s="153"/>
    </row>
    <row r="55" spans="1:23" ht="37.5" customHeight="1" thickBot="1">
      <c r="A55" s="1"/>
      <c r="B55" s="59"/>
      <c r="C55" s="1"/>
      <c r="D55" s="1"/>
      <c r="E55" s="95" t="s">
        <v>76</v>
      </c>
      <c r="F55" s="96"/>
      <c r="G55" s="69"/>
      <c r="H55" s="1"/>
      <c r="I55" s="1"/>
      <c r="J55" s="89"/>
      <c r="K55" s="94"/>
      <c r="L55" s="91"/>
    </row>
    <row r="56" spans="1:23" ht="8.1" customHeight="1">
      <c r="A56" s="1"/>
      <c r="B56" s="59"/>
      <c r="C56" s="1"/>
      <c r="D56" s="1"/>
      <c r="E56" s="97"/>
      <c r="F56" s="1"/>
      <c r="G56" s="98"/>
      <c r="H56" s="1"/>
      <c r="I56" s="1"/>
      <c r="J56" s="99"/>
      <c r="K56" s="99"/>
      <c r="L56" s="61"/>
    </row>
    <row r="57" spans="1:23" s="100" customFormat="1" ht="26.1" customHeight="1">
      <c r="B57" s="101"/>
      <c r="E57" s="102" t="s">
        <v>77</v>
      </c>
      <c r="F57" s="103"/>
      <c r="G57" s="104"/>
      <c r="H57" s="105">
        <f>(H44+H47)</f>
        <v>0</v>
      </c>
      <c r="I57" s="106"/>
      <c r="J57" s="106"/>
      <c r="K57" s="107"/>
      <c r="L57" s="154" t="str">
        <f>IF(H60&gt;0,L60*H57/H60," ")</f>
        <v xml:space="preserve"> </v>
      </c>
      <c r="P57" s="108"/>
      <c r="Q57" s="108"/>
      <c r="R57" s="108"/>
    </row>
    <row r="58" spans="1:23" ht="9" customHeight="1">
      <c r="A58" s="1"/>
      <c r="B58" s="59"/>
      <c r="C58" s="1"/>
      <c r="D58" s="1"/>
      <c r="E58" s="109"/>
      <c r="F58" s="109"/>
      <c r="G58" s="109"/>
      <c r="H58" s="110"/>
      <c r="I58" s="111"/>
      <c r="J58" s="111"/>
      <c r="K58" s="112"/>
      <c r="L58" s="100"/>
    </row>
    <row r="59" spans="1:23">
      <c r="A59" s="1"/>
      <c r="B59" s="59"/>
      <c r="C59" s="1"/>
      <c r="D59" s="1"/>
      <c r="E59" s="97"/>
      <c r="F59" s="1"/>
      <c r="G59" s="1"/>
      <c r="H59" s="1"/>
      <c r="I59" s="1"/>
      <c r="J59" s="61"/>
      <c r="K59" s="61"/>
      <c r="L59" s="61"/>
      <c r="O59" s="113"/>
      <c r="P59" s="67"/>
      <c r="Q59" s="67"/>
    </row>
    <row r="60" spans="1:23" s="4" customFormat="1" ht="30" customHeight="1">
      <c r="A60" s="1"/>
      <c r="B60" s="59"/>
      <c r="C60" s="1"/>
      <c r="D60" s="1"/>
      <c r="E60" s="114" t="s">
        <v>78</v>
      </c>
      <c r="F60" s="115"/>
      <c r="G60" s="116"/>
      <c r="H60" s="105"/>
      <c r="I60" s="105"/>
      <c r="J60" s="105"/>
      <c r="K60" s="117"/>
      <c r="L60" s="155">
        <v>1</v>
      </c>
      <c r="M60" s="3"/>
      <c r="N60" s="3"/>
      <c r="O60" s="113"/>
      <c r="P60" s="118"/>
      <c r="S60" s="3"/>
      <c r="T60" s="3"/>
      <c r="U60" s="3"/>
      <c r="V60" s="3"/>
    </row>
    <row r="61" spans="1:23" s="4" customFormat="1">
      <c r="A61" s="1"/>
      <c r="B61" s="59"/>
      <c r="C61" s="1"/>
      <c r="D61" s="1"/>
      <c r="E61" s="1"/>
      <c r="F61" s="1"/>
      <c r="G61" s="119"/>
      <c r="H61" s="119"/>
      <c r="I61" s="119"/>
      <c r="J61" s="120"/>
      <c r="K61" s="120"/>
      <c r="L61" s="120"/>
      <c r="M61" s="3"/>
      <c r="N61" s="3"/>
      <c r="O61" s="3"/>
      <c r="S61" s="3"/>
      <c r="T61" s="3"/>
      <c r="U61" s="3"/>
      <c r="V61" s="3"/>
    </row>
    <row r="62" spans="1:23" s="4" customFormat="1" ht="18">
      <c r="A62" s="1"/>
      <c r="B62" s="59"/>
      <c r="C62" s="1"/>
      <c r="D62" s="1"/>
      <c r="E62" s="1"/>
      <c r="F62" s="1"/>
      <c r="G62" s="119"/>
      <c r="H62" s="119"/>
      <c r="I62" s="119"/>
      <c r="J62" s="120"/>
      <c r="K62" s="120"/>
      <c r="L62" s="120"/>
      <c r="M62" s="3"/>
      <c r="N62" s="3"/>
      <c r="O62" s="3"/>
      <c r="P62" s="121"/>
      <c r="S62" s="3"/>
      <c r="T62" s="3"/>
      <c r="U62" s="3"/>
      <c r="V62" s="3"/>
    </row>
    <row r="63" spans="1:23" s="4" customFormat="1">
      <c r="A63" s="1"/>
      <c r="B63" s="59"/>
      <c r="C63" s="1"/>
      <c r="D63" s="1"/>
      <c r="E63" s="1"/>
      <c r="F63" s="1"/>
      <c r="G63" s="119"/>
      <c r="H63" s="119"/>
      <c r="I63" s="119"/>
      <c r="J63" s="122"/>
      <c r="K63" s="122"/>
      <c r="L63" s="120"/>
      <c r="M63" s="3"/>
      <c r="N63" s="3"/>
      <c r="O63" s="123"/>
      <c r="S63" s="3"/>
      <c r="T63" s="3"/>
      <c r="U63" s="3"/>
      <c r="V63" s="3"/>
    </row>
    <row r="64" spans="1:23" s="4" customFormat="1">
      <c r="A64" s="1"/>
      <c r="B64" s="59"/>
      <c r="C64" s="1"/>
      <c r="D64" s="1"/>
      <c r="E64" s="1"/>
      <c r="F64" s="1"/>
      <c r="G64" s="119"/>
      <c r="H64" s="119"/>
      <c r="I64" s="119"/>
      <c r="J64" s="120"/>
      <c r="K64" s="120"/>
      <c r="L64" s="120"/>
      <c r="M64" s="3"/>
      <c r="N64" s="3"/>
      <c r="O64" s="3"/>
      <c r="P64" s="124"/>
      <c r="S64" s="3"/>
      <c r="T64" s="3"/>
      <c r="U64" s="3"/>
      <c r="V64" s="3"/>
    </row>
    <row r="65" spans="1:22" s="4" customFormat="1">
      <c r="A65" s="1"/>
      <c r="B65" s="59"/>
      <c r="C65" s="1"/>
      <c r="D65" s="1"/>
      <c r="E65" s="1"/>
      <c r="F65" s="1"/>
      <c r="G65" s="119"/>
      <c r="H65" s="119"/>
      <c r="I65" s="119"/>
      <c r="J65" s="120"/>
      <c r="K65" s="120"/>
      <c r="L65" s="120"/>
      <c r="M65" s="3"/>
      <c r="N65" s="3"/>
      <c r="O65" s="3"/>
      <c r="S65" s="3"/>
      <c r="T65" s="3"/>
      <c r="U65" s="3"/>
      <c r="V65" s="3"/>
    </row>
    <row r="66" spans="1:22" s="4" customFormat="1" ht="18">
      <c r="A66" s="1"/>
      <c r="B66" s="125"/>
      <c r="C66" s="126"/>
      <c r="D66" s="127"/>
      <c r="E66" s="128"/>
      <c r="F66" s="129"/>
      <c r="G66" s="130"/>
      <c r="H66" s="130"/>
      <c r="I66" s="130"/>
      <c r="J66" s="130"/>
      <c r="K66" s="130"/>
      <c r="L66" s="130"/>
      <c r="M66" s="3"/>
      <c r="N66" s="3"/>
      <c r="O66" s="3"/>
      <c r="P66" s="121"/>
      <c r="S66" s="3"/>
      <c r="T66" s="3"/>
      <c r="U66" s="3"/>
      <c r="V66" s="3"/>
    </row>
    <row r="67" spans="1:22" s="4" customFormat="1" ht="18">
      <c r="A67" s="1"/>
      <c r="B67" s="125"/>
      <c r="C67" s="127"/>
      <c r="D67" s="127"/>
      <c r="E67" s="131"/>
      <c r="F67" s="132"/>
      <c r="G67" s="133"/>
      <c r="H67" s="133"/>
      <c r="I67" s="134"/>
      <c r="J67" s="134"/>
      <c r="K67" s="134"/>
      <c r="L67" s="134"/>
      <c r="M67" s="3"/>
      <c r="N67" s="3"/>
      <c r="O67" s="3"/>
      <c r="P67" s="121"/>
      <c r="S67" s="3"/>
      <c r="T67" s="3"/>
      <c r="U67" s="3"/>
      <c r="V67" s="3"/>
    </row>
    <row r="68" spans="1:22" s="4" customFormat="1" ht="18">
      <c r="A68" s="1"/>
      <c r="B68" s="125"/>
      <c r="C68" s="127"/>
      <c r="D68" s="127"/>
      <c r="E68" s="135"/>
      <c r="F68" s="132"/>
      <c r="G68" s="133"/>
      <c r="H68" s="133"/>
      <c r="I68" s="134"/>
      <c r="J68" s="134"/>
      <c r="K68" s="134"/>
      <c r="L68" s="134"/>
      <c r="M68" s="3"/>
      <c r="N68" s="3"/>
      <c r="O68" s="3"/>
      <c r="P68" s="121"/>
      <c r="S68" s="3"/>
      <c r="T68" s="3"/>
      <c r="U68" s="3"/>
      <c r="V68" s="3"/>
    </row>
    <row r="69" spans="1:22" s="4" customFormat="1" ht="16.5" thickBot="1">
      <c r="A69" s="1"/>
      <c r="B69" s="136"/>
      <c r="C69" s="137"/>
      <c r="D69" s="137"/>
      <c r="E69" s="138"/>
      <c r="F69" s="139"/>
      <c r="G69" s="138"/>
      <c r="H69" s="140"/>
      <c r="I69" s="141"/>
      <c r="J69" s="141"/>
      <c r="K69" s="141"/>
      <c r="L69" s="141"/>
      <c r="M69" s="3"/>
      <c r="N69" s="3"/>
      <c r="O69" s="3"/>
      <c r="S69" s="3"/>
      <c r="T69" s="3"/>
      <c r="U69" s="3"/>
      <c r="V69" s="3"/>
    </row>
    <row r="70" spans="1:22" s="4" customFormat="1" ht="15.75">
      <c r="A70" s="1"/>
      <c r="B70" s="142"/>
      <c r="C70" s="143"/>
      <c r="D70" s="143"/>
      <c r="E70" s="144"/>
      <c r="F70" s="145"/>
      <c r="G70" s="144"/>
      <c r="H70" s="146"/>
      <c r="I70" s="134"/>
      <c r="J70" s="134"/>
      <c r="K70" s="134"/>
      <c r="L70" s="134"/>
      <c r="M70" s="3"/>
      <c r="N70" s="3"/>
      <c r="O70" s="3"/>
      <c r="S70" s="3"/>
      <c r="T70" s="3"/>
      <c r="U70" s="3"/>
      <c r="V70" s="3"/>
    </row>
    <row r="71" spans="1:22" s="4" customFormat="1">
      <c r="A71" s="3"/>
      <c r="B71" s="3"/>
      <c r="C71" s="3"/>
      <c r="D71" s="3"/>
      <c r="E71" s="3"/>
      <c r="F71" s="3"/>
      <c r="G71" s="3"/>
      <c r="J71" s="147"/>
      <c r="K71" s="147"/>
      <c r="L71" s="147"/>
      <c r="M71" s="3"/>
      <c r="N71" s="3"/>
      <c r="O71" s="3"/>
      <c r="S71" s="3"/>
      <c r="T71" s="3"/>
      <c r="U71" s="3"/>
      <c r="V71" s="3"/>
    </row>
    <row r="74" spans="1:22">
      <c r="K74" s="148" t="e">
        <f>+#REF!+#REF!+#REF!+#REF!+#REF!+J52+J53+J54+J55+#REF!</f>
        <v>#REF!</v>
      </c>
    </row>
    <row r="77" spans="1:22">
      <c r="I77" s="3" t="s">
        <v>79</v>
      </c>
      <c r="J77" s="148">
        <v>4689021083.9400005</v>
      </c>
    </row>
    <row r="78" spans="1:22">
      <c r="I78" s="3" t="s">
        <v>80</v>
      </c>
      <c r="J78" s="148">
        <v>3831351958.6100001</v>
      </c>
    </row>
    <row r="79" spans="1:22">
      <c r="I79" s="3" t="s">
        <v>81</v>
      </c>
      <c r="J79" s="148">
        <f>+H60-J78</f>
        <v>-3831351958.6100001</v>
      </c>
      <c r="K79" s="149"/>
    </row>
    <row r="80" spans="1:22">
      <c r="I80" s="3" t="s">
        <v>82</v>
      </c>
      <c r="J80" s="149">
        <f>+J79/J78</f>
        <v>-1</v>
      </c>
    </row>
    <row r="83" spans="1:27">
      <c r="J83" s="148">
        <f>+J77/1390</f>
        <v>3373396.4632661873</v>
      </c>
    </row>
    <row r="85" spans="1:27" s="148" customFormat="1">
      <c r="A85" s="3"/>
      <c r="B85" s="3"/>
      <c r="C85" s="3"/>
      <c r="D85" s="3"/>
      <c r="E85" s="3"/>
      <c r="F85" s="3"/>
      <c r="G85" s="3"/>
      <c r="H85" s="3"/>
      <c r="I85" s="3"/>
      <c r="J85" s="148">
        <v>47000</v>
      </c>
      <c r="M85" s="3"/>
      <c r="N85" s="3"/>
      <c r="O85" s="3"/>
      <c r="P85" s="4"/>
      <c r="Q85" s="4"/>
      <c r="R85" s="4"/>
      <c r="S85" s="3"/>
      <c r="T85" s="3"/>
      <c r="U85" s="3"/>
      <c r="V85" s="3"/>
      <c r="W85" s="3"/>
      <c r="X85" s="3"/>
      <c r="Y85" s="3"/>
      <c r="Z85" s="3"/>
      <c r="AA85" s="3"/>
    </row>
    <row r="86" spans="1:27" s="148" customFormat="1">
      <c r="A86" s="3"/>
      <c r="B86" s="3"/>
      <c r="C86" s="3"/>
      <c r="D86" s="3"/>
      <c r="E86" s="3"/>
      <c r="F86" s="3"/>
      <c r="G86" s="3"/>
      <c r="H86" s="3"/>
      <c r="I86" s="3" t="s">
        <v>83</v>
      </c>
      <c r="J86" s="148">
        <f>+J85/12.5</f>
        <v>3760</v>
      </c>
      <c r="M86" s="3"/>
      <c r="N86" s="3"/>
      <c r="O86" s="3"/>
      <c r="P86" s="4"/>
      <c r="Q86" s="4"/>
      <c r="R86" s="4"/>
      <c r="S86" s="3"/>
      <c r="T86" s="3"/>
      <c r="U86" s="3"/>
      <c r="V86" s="3"/>
      <c r="W86" s="3"/>
      <c r="X86" s="3"/>
      <c r="Y86" s="3"/>
      <c r="Z86" s="3"/>
      <c r="AA86" s="3"/>
    </row>
    <row r="199" spans="3:3">
      <c r="C199" s="3" t="s">
        <v>84</v>
      </c>
    </row>
  </sheetData>
  <mergeCells count="54">
    <mergeCell ref="E60:F60"/>
    <mergeCell ref="H60:J60"/>
    <mergeCell ref="B2:L2"/>
    <mergeCell ref="E55:F55"/>
    <mergeCell ref="E57:F57"/>
    <mergeCell ref="H57:J57"/>
    <mergeCell ref="I49:I51"/>
    <mergeCell ref="J50:J51"/>
    <mergeCell ref="E52:F52"/>
    <mergeCell ref="E53:F53"/>
    <mergeCell ref="E54:F54"/>
    <mergeCell ref="E44:F44"/>
    <mergeCell ref="H44:J44"/>
    <mergeCell ref="E47:F47"/>
    <mergeCell ref="H47:J47"/>
    <mergeCell ref="C38:D38"/>
    <mergeCell ref="C39:D39"/>
    <mergeCell ref="C40:D40"/>
    <mergeCell ref="C41:D41"/>
    <mergeCell ref="C42:D42"/>
    <mergeCell ref="C36:I36"/>
    <mergeCell ref="C37:D37"/>
    <mergeCell ref="C34:D34"/>
    <mergeCell ref="C35:D3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20:I20"/>
    <mergeCell ref="C21:D21"/>
    <mergeCell ref="C18:D18"/>
    <mergeCell ref="C19:D19"/>
    <mergeCell ref="C12:D12"/>
    <mergeCell ref="C13:D13"/>
    <mergeCell ref="C14:D14"/>
    <mergeCell ref="C15:D15"/>
    <mergeCell ref="C16:D16"/>
    <mergeCell ref="C17:D17"/>
    <mergeCell ref="C10:I10"/>
    <mergeCell ref="C11:D11"/>
    <mergeCell ref="C8:D8"/>
    <mergeCell ref="C9:D9"/>
    <mergeCell ref="C7:I7"/>
    <mergeCell ref="C4:D4"/>
    <mergeCell ref="C5:I5"/>
    <mergeCell ref="C6:D6"/>
  </mergeCells>
  <dataValidations count="1">
    <dataValidation type="list" allowBlank="1" showInputMessage="1" showErrorMessage="1" sqref="L5 L7 L10 L20 L36" xr:uid="{518915F8-3542-414F-ADDE-53B9CF9683F6}">
      <formula1>$P$4:$R$4</formula1>
    </dataValidation>
  </dataValidations>
  <pageMargins left="0.70866141732283472" right="0.70866141732283472" top="0.74803149606299213" bottom="0.74803149606299213" header="0.31496062992125984" footer="0.31496062992125984"/>
  <pageSetup paperSize="256" scale="47" fitToHeight="0" orientation="landscape" r:id="rId1"/>
  <headerFooter alignWithMargins="0"/>
  <colBreaks count="1" manualBreakCount="1">
    <brk id="19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(2)</vt:lpstr>
      <vt:lpstr>'PRESUPUESTO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Caballero</dc:creator>
  <cp:lastModifiedBy>Diana Caballero</cp:lastModifiedBy>
  <dcterms:created xsi:type="dcterms:W3CDTF">2026-01-30T16:56:13Z</dcterms:created>
  <dcterms:modified xsi:type="dcterms:W3CDTF">2026-01-30T17:00:54Z</dcterms:modified>
</cp:coreProperties>
</file>