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OneDrive\Escritorio\FSE ITI\EGRESOS\"/>
    </mc:Choice>
  </mc:AlternateContent>
  <bookViews>
    <workbookView xWindow="0" yWindow="0" windowWidth="20490" windowHeight="7530" activeTab="1"/>
  </bookViews>
  <sheets>
    <sheet name="1. Disponibilidad" sheetId="2" r:id="rId1"/>
    <sheet name="2. Compromiso " sheetId="3" r:id="rId2"/>
    <sheet name="3. Comprobante de egresos " sheetId="7" r:id="rId3"/>
    <sheet name="LISTAS" sheetId="8" state="hidden" r:id="rId4"/>
  </sheets>
  <externalReferences>
    <externalReference r:id="rId5"/>
    <externalReference r:id="rId6"/>
  </externalReferences>
  <definedNames>
    <definedName name="AÑOS" localSheetId="3">'[1]mes,diaaño'!$C$2</definedName>
    <definedName name="AÑOS">'[2]mes,diaaño'!$C$2</definedName>
    <definedName name="dias" localSheetId="3">'[1]mes,diaaño'!$A$2:$A$32</definedName>
    <definedName name="dias">'[2]mes,diaaño'!$A$2:$A$32</definedName>
    <definedName name="MES" localSheetId="3">'[1]mes,diaaño'!$B$2:$B$13</definedName>
    <definedName name="MES">'[2]mes,diaaño'!$B$2:$B$13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3" l="1"/>
  <c r="C19" i="3" l="1"/>
  <c r="C20" i="3"/>
  <c r="H16" i="7" l="1"/>
  <c r="M18" i="2"/>
  <c r="C16" i="7" l="1"/>
  <c r="E12" i="7"/>
  <c r="F6" i="7"/>
  <c r="F5" i="7"/>
  <c r="H7" i="3" l="1"/>
  <c r="D12" i="7" s="1"/>
  <c r="M19" i="2" l="1"/>
  <c r="M20" i="2"/>
  <c r="J24" i="2"/>
  <c r="K24" i="2"/>
  <c r="L24" i="2"/>
  <c r="E13" i="7"/>
  <c r="D13" i="7"/>
  <c r="M24" i="2" l="1"/>
  <c r="I34" i="7"/>
  <c r="H34" i="7"/>
  <c r="G34" i="7"/>
  <c r="F34" i="7"/>
  <c r="D34" i="7"/>
  <c r="J14" i="2" l="1"/>
  <c r="C14" i="3" s="1"/>
  <c r="J25" i="7"/>
  <c r="K25" i="7" s="1"/>
  <c r="I39" i="7" s="1"/>
  <c r="I41" i="7" s="1"/>
  <c r="E19" i="3" l="1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D30" i="3" l="1"/>
  <c r="G19" i="3" l="1"/>
  <c r="B19" i="3" l="1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>
  <authors>
    <author>ELIANA VANNESA MORA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</commentList>
</comments>
</file>

<file path=xl/comments2.xml><?xml version="1.0" encoding="utf-8"?>
<comments xmlns="http://schemas.openxmlformats.org/spreadsheetml/2006/main">
  <authors>
    <author>ELIANA VANNESA MORA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>
  <authors>
    <author>ELIANA VANNESA MORA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8" authorId="0" shapeId="0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8" authorId="0" shapeId="0">
      <text>
        <r>
          <rPr>
            <sz val="9"/>
            <color indexed="81"/>
            <rFont val="Tahoma"/>
            <family val="2"/>
          </rPr>
          <t>Digitar numero de cuenta</t>
        </r>
      </text>
    </comment>
  </commentList>
</comments>
</file>

<file path=xl/sharedStrings.xml><?xml version="1.0" encoding="utf-8"?>
<sst xmlns="http://schemas.openxmlformats.org/spreadsheetml/2006/main" count="244" uniqueCount="196">
  <si>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</si>
  <si>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</si>
  <si>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</si>
  <si>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</si>
  <si>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</si>
  <si>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</si>
  <si>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</si>
  <si>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</si>
  <si>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</si>
  <si>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</si>
  <si>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</si>
  <si>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</si>
  <si>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</si>
  <si>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</si>
  <si>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</si>
  <si>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</si>
  <si>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</si>
  <si>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</si>
  <si>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</si>
  <si>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</si>
  <si>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</si>
  <si>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</si>
  <si>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</si>
  <si>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</si>
  <si>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</si>
  <si>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</si>
  <si>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</si>
  <si>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</si>
  <si>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</si>
  <si>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</si>
  <si>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</si>
  <si>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</si>
  <si>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</si>
  <si>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</si>
  <si>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</si>
  <si>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</si>
  <si>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</si>
  <si>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</si>
  <si>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</si>
  <si>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</si>
  <si>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2.3.2.01.01.003.02.08 Otra maquinaria para usos especiales y sus partes y piezas</t>
  </si>
  <si>
    <t>2.3.2.01.01.003.03.01 Máquinas para oficina y contabilidad, y sus partes y accesorios</t>
  </si>
  <si>
    <t>2.3.2.01.01.003.03.02 Maquinaria de informática y sus partes, piezas y accesorios</t>
  </si>
  <si>
    <t>2.3.2.01.01.004.01.02 Instrumentos musicales</t>
  </si>
  <si>
    <t>2.3.2.01.01.004.01.03 Artículos de deporte</t>
  </si>
  <si>
    <t xml:space="preserve">2.3.2.01.01.005.01.01 Recursos animales que generan productos en forma repetida  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</si>
  <si>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</si>
  <si>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</si>
  <si>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</si>
  <si>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</si>
  <si>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</si>
  <si>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</si>
  <si>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</si>
  <si>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</si>
  <si>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</si>
  <si>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</si>
  <si>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</si>
  <si>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</si>
  <si>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</si>
  <si>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</si>
  <si>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</si>
  <si>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</si>
  <si>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</si>
  <si>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</si>
  <si>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</si>
  <si>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</si>
  <si>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</si>
  <si>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</si>
  <si>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</si>
  <si>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</si>
  <si>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</si>
  <si>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</si>
  <si>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</si>
  <si>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</si>
  <si>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</si>
  <si>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</si>
  <si>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</si>
  <si>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</si>
  <si>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</si>
  <si>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</si>
  <si>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</si>
  <si>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</si>
  <si>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</si>
  <si>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</si>
  <si>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</si>
  <si>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</si>
  <si>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</si>
  <si>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</si>
  <si>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>Comisiones</t>
  </si>
  <si>
    <t>Servicios</t>
  </si>
  <si>
    <t>Arrendamientos</t>
  </si>
  <si>
    <t>Gravamenes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</si>
  <si>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</si>
  <si>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</si>
  <si>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</si>
  <si>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</si>
  <si>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</si>
  <si>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</si>
  <si>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</si>
  <si>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Nombre</t>
  </si>
  <si>
    <t>2.3.2.01.01.004.01.01.04.01 Otros Muebles</t>
  </si>
  <si>
    <t>2.3.2.01.01.004.01.01.04.02 Otros Muebles FORMACION INTEGRAL</t>
  </si>
  <si>
    <t>2.3.2.01.01.004.01.01.04.03 Otros Muebles PRIMERA INFANCIA</t>
  </si>
  <si>
    <t>2.3.2.02.02.005.01 Servicios  de la Construcción - INFRAESTRUCTURA</t>
  </si>
  <si>
    <t>2.3.2.02.02.005.02 Servicios  de la Construcción - FORMACION INTEGRAL</t>
  </si>
  <si>
    <t>2.3.2.02.02.005.03 Servicios  de la Construcción - PRIMERA INFANCIA</t>
  </si>
  <si>
    <t>Rubros</t>
  </si>
  <si>
    <t>DÍA</t>
  </si>
  <si>
    <t>MES</t>
  </si>
  <si>
    <t>AÑO</t>
  </si>
  <si>
    <t>FUENTES</t>
  </si>
  <si>
    <t>2.1.2.02.02.008.01.01 Honorarios y servicios Técnicos_RP</t>
  </si>
  <si>
    <t>01_Recursos propios</t>
  </si>
  <si>
    <t>2.1.2.02.02.008.01.02 Mantenimiento y Reparación_RP</t>
  </si>
  <si>
    <t>Asociado</t>
  </si>
  <si>
    <t>02_Gratuidad</t>
  </si>
  <si>
    <t>2.1.2.02.02.008.01.03 Materiales y Suministros_RP</t>
  </si>
  <si>
    <t>03_Otras Transf.</t>
  </si>
  <si>
    <t>2.1.2.02.02.008.01.04 Combustibles y lubricantes_RP</t>
  </si>
  <si>
    <t>04_Form.Complementaria</t>
  </si>
  <si>
    <t>2.1.2.02.02.008.01.05 Arrendamientos de bienes muebles e inmuebles_RP</t>
  </si>
  <si>
    <t>05_Recursos de Capital</t>
  </si>
  <si>
    <t>2.1.2.02.02.008.01.06 Impresos y publicaciones_RP</t>
  </si>
  <si>
    <t>2.1.2.02.02.008.01.07 Servicios Públicos_RP</t>
  </si>
  <si>
    <t>2.1.2.02.02.008.01.08 Primas y Seguros_RP</t>
  </si>
  <si>
    <t>2.1.2.02.02.008.01.09 Comunicaciones y Transportes_RP</t>
  </si>
  <si>
    <t>2.1.2.02.02.008.01.10 Actividades Pedagógicas, Científicas, Culturales y Deportivas_RP</t>
  </si>
  <si>
    <t>2.1.2.02.02.008.01.11 Inscripción y Participación en Competencias Deportivas, Culturales, Pedagógicas y Científicas_RP</t>
  </si>
  <si>
    <t>2.1.2.02.02.008.01.12 Gastos de viajes_RP</t>
  </si>
  <si>
    <t>2.1.2.02.02.008.02.01 Honorarios y servicios Técnicos_GR</t>
  </si>
  <si>
    <t>2.1.2.02.02.008.02.02 Mantenimiento y Reparación_GR</t>
  </si>
  <si>
    <t>2.1.2.02.02.008.02.03 Materiales y Suministros_GR</t>
  </si>
  <si>
    <t>2.1.2.02.02.008.02.04 Combustibles y lubricantes_GR</t>
  </si>
  <si>
    <t>2.1.2.02.02.008.02.05 Arrendamiento de bienes muebles e inmuebles_GR</t>
  </si>
  <si>
    <t>2.1.2.02.02.008.02.06 Impresos y publicaciones_GR</t>
  </si>
  <si>
    <t>2.1.2.02.02.008.02.07 Servicios Públicos_GR</t>
  </si>
  <si>
    <t>2.1.2.02.02.008.02.08 Primas y Seguros_GR</t>
  </si>
  <si>
    <t>2.1.2.02.02.008.02.09 Comunicaciones y Transporte_GR</t>
  </si>
  <si>
    <t>2.1.2.02.02.008.02.10 Actividades Pedagógicas, Científicas, Culturales y Deportivas_GR</t>
  </si>
  <si>
    <t>2.1.2.02.02.008.02.11 Inscripción y Participación en Competencias Deportivas, Culturales, Pedagógicas y Científicas_GR</t>
  </si>
  <si>
    <t>2.1.2.02.02.008.02.12 Gastos de viaje_GR</t>
  </si>
  <si>
    <t>2.1.2.02.02.008.04.01 Horas catedra_FC</t>
  </si>
  <si>
    <t>2.1.2.02.02.008.04.02 Dotación pedagógica_FC</t>
  </si>
  <si>
    <t>2.1.2.02.02.008.04.03 Gastos de viaje_FC</t>
  </si>
  <si>
    <t>2.1.2.02.02.008.04.04 Actividades Pedagógicas, Científicas, Culturales y Deportivas_FC</t>
  </si>
  <si>
    <t>2.1.2.02.02.008.04.05 Aportes generales al sistema de riesgos laborales _FC</t>
  </si>
  <si>
    <t>2.1.8.01.14.01 Gravamen Recursos Propios</t>
  </si>
  <si>
    <t xml:space="preserve">2.1.8.01.14.02 Gravamen  Gratuidad Calidad </t>
  </si>
  <si>
    <t>2.1.8.01.14.04 Gravamen Ciclo Complementario</t>
  </si>
  <si>
    <t>2.3.2.01.01.003.02.02 Máquinas herramientas y sus partes, piezas y accesorios</t>
  </si>
  <si>
    <t>2.3.2.01.01.003.02.02.01 Máquinas herramientas y sus partes, piezas y accesorios_Proyecto ERA</t>
  </si>
  <si>
    <t>2.3.2.01.01.003.02.08.01 Otra maquinaria para usos especiales y sus partes y piezas_Proyecto ERA</t>
  </si>
  <si>
    <t>2.3.2.01.01.003.03.02.01 Maquinaria de informática y sus partes, piezas y accesorios- JORNADA EXTENDIDA</t>
  </si>
  <si>
    <t>2.3.2.01.01.003.04.01 Motores, generadores y transformadores eléctricos y sus partes y piezas</t>
  </si>
  <si>
    <t>2.3.2.01.01.003.05.02 Aparatos de televisión; video y cámaras digitales; teléfonos</t>
  </si>
  <si>
    <t>2.3.2.01.01.003.05.02.01 Aparatos de televisión; video y cámaras digitales; teléfonos, - JORNADA EXTENDIDAS</t>
  </si>
  <si>
    <t>2.3.2.01.01.004.01.02.01 Instrumentos musicales - JORNADAS EXTENDIDAS</t>
  </si>
  <si>
    <t>2.3.2.01.01.004.01.03.01 Artículos de deporte - JORNADAS EXTENDIDAS</t>
  </si>
  <si>
    <t>2.3.2.01.01.005.01.01.01 Recursos animales que generan ptos. en forma repetida  _Proyecto ERA</t>
  </si>
  <si>
    <t>2.3.2.01.01.005.01.02 Árboles, cultivos y plantas que generan productos en forma repetida</t>
  </si>
  <si>
    <t>2.3.2.01.01.005.01.02.02 Árboles, cultivos y plantas que generan ptos. en forma repetida _ Proyecto ERA</t>
  </si>
  <si>
    <t>2.3.2.02.01.003.01 Dotación pedagógica - JORNADAS EXTENDIDAS</t>
  </si>
  <si>
    <t>2.3.2.02.01.003.02 Dotación pedagógica - FORMACION INTEGRAL</t>
  </si>
  <si>
    <t>2.3.2.02.01.003.03 Dotación pedagógica - PRIMERA INFANCIA</t>
  </si>
  <si>
    <t>2.3.2.02.02.000 Agricultura, silvicultura y productos de la pesca</t>
  </si>
  <si>
    <t>2.3.2.02.02.005 Construcción y servicios de la construcción</t>
  </si>
  <si>
    <t>2.3.2.02.02.006 Alojamiento; servicios de suministro de comidas y bebidas; servicios de transporte</t>
  </si>
  <si>
    <t>2.3.2.02.02.006.01 Alojamiento; Alimentación; Servicios de transporte; - JORNADA EXTENDIDA</t>
  </si>
  <si>
    <t>2.3.2.02.02.006.02 Alojamiento; Alimentación; Servicios de transporte; - FORMACION INTEGRAL</t>
  </si>
  <si>
    <t>2.3.2.02.02.008.01 Institución Educativa (Software calificaciones)</t>
  </si>
  <si>
    <t>Honorarios</t>
  </si>
  <si>
    <t>Ahorros</t>
  </si>
  <si>
    <t>Corriente</t>
  </si>
  <si>
    <t>Maestra</t>
  </si>
  <si>
    <t>FSE</t>
  </si>
  <si>
    <t>Maestra Pagadora</t>
  </si>
  <si>
    <t>2.3.2.01.01.003.03.02.02 Maquinaria de informática y sus partes, piezas y accesorios- FORMACIÓN INTEGRAL</t>
  </si>
  <si>
    <t>2.3.2.01.01.003.03.02.03  Maquinaria de informática y sus partes, piezas y accesorios- PRIMERA INFANCIA</t>
  </si>
  <si>
    <t>2.3.2.01.01.003.05.02.02 Aparatos de televisión; video y cámaras digitales; teléfonos, - FORMACIÓN INTEGRAL</t>
  </si>
  <si>
    <t>2.3.2.01.01.003.05.02.03 Aparatos de televisión; video y cámaras digitales; teléfonos, - PRIMERA INFANCIA</t>
  </si>
  <si>
    <t>2.3.2.01.01.004.01.02.01 Instrumentos musicales - FORMACIÓN INTEGRAL</t>
  </si>
  <si>
    <t>2.3.2.01.01.004.01.02.01 Instrumentos musicales - PRIMERA INFANCIA</t>
  </si>
  <si>
    <t>2.3.2.01.01.004.01.03.01 Artículos de deporte - FORMACIÓN INTEGRAL</t>
  </si>
  <si>
    <t>2.3.2.01.01.004.01.03.01 Artículos de deporte -PRIMERA INFANCIA</t>
  </si>
  <si>
    <t>2.3.2.02.01.003 Dotación pedagógica _Gratuidad_RP</t>
  </si>
  <si>
    <t>INSTITUCIÓN EDUCATIVA TECNICO INDUSTRIAL ANTONIO ALVAREZ RESTREPO</t>
  </si>
  <si>
    <t>SONSON</t>
  </si>
  <si>
    <t>CRISTHIAN LEON ALZATE CARDONA</t>
  </si>
  <si>
    <t>JUAN DAVID GARCIA</t>
  </si>
  <si>
    <t>Nombre: JUAN DAVID GARCIA PALACIO</t>
  </si>
  <si>
    <t>Nombre: CRISTHIAN LEON ALZATE CARDONA</t>
  </si>
  <si>
    <t>Nombre: NELSON LOPEZ</t>
  </si>
  <si>
    <t>SERVICIOS DE CONSTRUCCION FIRMES CON LA INFRAESTRUCTURA</t>
  </si>
  <si>
    <t>TECNICO INDUSTRIAL</t>
  </si>
  <si>
    <t>TRANSVIAS DE COLOMBIA SAS</t>
  </si>
  <si>
    <t>BANCOLOMBIA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</si>
</sst>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19" fillId="0" borderId="0" applyFont="0" applyFill="0" applyBorder="0" applyAlignment="0" applyProtection="0"/>
    <xf numFmtId="164" fontId="19" fillId="0" borderId="0" applyFont="0" applyFill="0" applyBorder="0" applyAlignment="0" applyProtection="0"/>
  </cellStyleXfs>
  <cellXfs count="255">
    <xf numFmtId="0" fontId="0" fillId="0" borderId="0" xfId="0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5" fillId="0" borderId="0" xfId="0" applyFont="1"/>
    <xf numFmtId="0" fontId="0" fillId="0" borderId="2" xfId="0" applyBorder="1"/>
    <xf numFmtId="0" fontId="5" fillId="0" borderId="1" xfId="0" applyFont="1" applyBorder="1"/>
    <xf numFmtId="0" fontId="0" fillId="0" borderId="10" xfId="0" applyBorder="1"/>
    <xf numFmtId="0" fontId="12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17" xfId="0" applyBorder="1"/>
    <xf numFmtId="0" fontId="13" fillId="0" borderId="1" xfId="0" applyFont="1" applyBorder="1"/>
    <xf numFmtId="0" fontId="5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2" xfId="0" applyFont="1" applyBorder="1"/>
    <xf numFmtId="0" fontId="0" fillId="0" borderId="5" xfId="0" applyBorder="1"/>
    <xf numFmtId="0" fontId="5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top"/>
    </xf>
    <xf numFmtId="0" fontId="5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6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7" fillId="0" borderId="29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center"/>
    </xf>
    <xf numFmtId="0" fontId="17" fillId="0" borderId="0" xfId="0" applyFont="1" applyAlignment="1">
      <alignment horizontal="center"/>
    </xf>
    <xf numFmtId="166" fontId="21" fillId="2" borderId="5" xfId="0" applyNumberFormat="1" applyFont="1" applyFill="1" applyBorder="1" applyAlignment="1">
      <alignment wrapText="1"/>
    </xf>
    <xf numFmtId="0" fontId="21" fillId="2" borderId="5" xfId="0" applyFont="1" applyFill="1" applyBorder="1" applyAlignment="1">
      <alignment wrapText="1"/>
    </xf>
    <xf numFmtId="166" fontId="5" fillId="3" borderId="5" xfId="0" applyNumberFormat="1" applyFont="1" applyFill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19" fillId="0" borderId="5" xfId="3" applyNumberFormat="1" applyFont="1" applyFill="1" applyBorder="1" applyAlignment="1">
      <alignment horizontal="center"/>
    </xf>
    <xf numFmtId="0" fontId="4" fillId="0" borderId="0" xfId="0" applyFont="1" applyAlignment="1">
      <alignment vertical="center" wrapText="1"/>
    </xf>
    <xf numFmtId="0" fontId="17" fillId="0" borderId="0" xfId="0" applyFont="1" applyAlignment="1">
      <alignment vertical="top"/>
    </xf>
    <xf numFmtId="0" fontId="5" fillId="2" borderId="15" xfId="0" applyFont="1" applyFill="1" applyBorder="1" applyAlignment="1">
      <alignment vertical="top"/>
    </xf>
    <xf numFmtId="0" fontId="5" fillId="2" borderId="10" xfId="0" applyFont="1" applyFill="1" applyBorder="1" applyAlignment="1">
      <alignment vertical="top"/>
    </xf>
    <xf numFmtId="0" fontId="0" fillId="0" borderId="35" xfId="0" applyBorder="1" applyAlignment="1">
      <alignment vertical="center" wrapText="1"/>
    </xf>
    <xf numFmtId="0" fontId="21" fillId="2" borderId="13" xfId="0" applyFont="1" applyFill="1" applyBorder="1" applyAlignment="1">
      <alignment wrapText="1"/>
    </xf>
    <xf numFmtId="0" fontId="5" fillId="0" borderId="21" xfId="0" applyFont="1" applyBorder="1"/>
    <xf numFmtId="0" fontId="5" fillId="2" borderId="5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5" fillId="2" borderId="5" xfId="3" applyFont="1" applyFill="1" applyBorder="1" applyAlignment="1">
      <alignment horizontal="center" vertical="center"/>
    </xf>
    <xf numFmtId="165" fontId="5" fillId="2" borderId="6" xfId="3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166" fontId="15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165" fontId="5" fillId="0" borderId="5" xfId="3" applyFont="1" applyBorder="1"/>
    <xf numFmtId="0" fontId="14" fillId="2" borderId="5" xfId="0" applyFont="1" applyFill="1" applyBorder="1" applyAlignment="1">
      <alignment horizontal="center" vertical="center"/>
    </xf>
    <xf numFmtId="166" fontId="14" fillId="2" borderId="5" xfId="3" applyNumberFormat="1" applyFont="1" applyFill="1" applyBorder="1" applyAlignment="1">
      <alignment vertical="center"/>
    </xf>
    <xf numFmtId="165" fontId="15" fillId="0" borderId="12" xfId="3" applyFont="1" applyFill="1" applyBorder="1" applyAlignment="1">
      <alignment horizontal="center" vertical="center"/>
    </xf>
    <xf numFmtId="165" fontId="14" fillId="2" borderId="12" xfId="3" applyFont="1" applyFill="1" applyBorder="1" applyAlignment="1">
      <alignment horizontal="center"/>
    </xf>
    <xf numFmtId="166" fontId="14" fillId="2" borderId="12" xfId="3" applyNumberFormat="1" applyFont="1" applyFill="1" applyBorder="1" applyAlignment="1">
      <alignment horizontal="center"/>
    </xf>
    <xf numFmtId="164" fontId="14" fillId="2" borderId="6" xfId="4" applyFont="1" applyFill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5" fillId="2" borderId="4" xfId="0" applyFont="1" applyFill="1" applyBorder="1" applyAlignment="1">
      <alignment horizontal="center" vertical="center"/>
    </xf>
    <xf numFmtId="0" fontId="22" fillId="0" borderId="5" xfId="0" applyFont="1" applyBorder="1" applyAlignment="1">
      <alignment vertical="center" wrapText="1"/>
    </xf>
    <xf numFmtId="166" fontId="22" fillId="0" borderId="5" xfId="3" applyNumberFormat="1" applyFont="1" applyBorder="1" applyAlignment="1">
      <alignment horizontal="center" vertical="center" wrapText="1"/>
    </xf>
    <xf numFmtId="166" fontId="22" fillId="0" borderId="5" xfId="3" applyNumberFormat="1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3" fontId="19" fillId="0" borderId="5" xfId="3" applyNumberFormat="1" applyFont="1" applyFill="1" applyBorder="1" applyAlignment="1">
      <alignment horizontal="center"/>
    </xf>
    <xf numFmtId="0" fontId="21" fillId="2" borderId="18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vertical="top"/>
    </xf>
    <xf numFmtId="164" fontId="15" fillId="0" borderId="6" xfId="4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0" fillId="0" borderId="0" xfId="0" applyBorder="1"/>
    <xf numFmtId="0" fontId="1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/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3" xfId="0" applyFont="1" applyBorder="1"/>
    <xf numFmtId="0" fontId="5" fillId="0" borderId="0" xfId="0" applyFont="1" applyBorder="1" applyAlignment="1">
      <alignment horizontal="center"/>
    </xf>
    <xf numFmtId="0" fontId="0" fillId="0" borderId="0" xfId="0" applyProtection="1"/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/>
    </xf>
    <xf numFmtId="167" fontId="5" fillId="0" borderId="13" xfId="4" applyNumberFormat="1" applyFont="1" applyFill="1" applyBorder="1" applyAlignment="1"/>
    <xf numFmtId="167" fontId="5" fillId="0" borderId="14" xfId="4" applyNumberFormat="1" applyFont="1" applyFill="1" applyBorder="1" applyAlignment="1"/>
    <xf numFmtId="167" fontId="2" fillId="0" borderId="5" xfId="4" applyNumberFormat="1" applyFont="1" applyBorder="1" applyAlignment="1">
      <alignment horizontal="left" vertical="center"/>
    </xf>
    <xf numFmtId="0" fontId="5" fillId="2" borderId="5" xfId="0" applyFont="1" applyFill="1" applyBorder="1" applyAlignment="1">
      <alignment vertical="top"/>
    </xf>
    <xf numFmtId="0" fontId="26" fillId="0" borderId="0" xfId="0" applyFont="1" applyAlignment="1"/>
    <xf numFmtId="0" fontId="0" fillId="0" borderId="10" xfId="0" applyBorder="1" applyAlignment="1"/>
    <xf numFmtId="0" fontId="5" fillId="2" borderId="21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3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5" fillId="0" borderId="18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38" xfId="0" applyFont="1" applyBorder="1" applyAlignment="1">
      <alignment horizontal="left"/>
    </xf>
    <xf numFmtId="0" fontId="5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8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66" fontId="5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49" fontId="23" fillId="0" borderId="12" xfId="0" applyNumberFormat="1" applyFont="1" applyBorder="1" applyAlignment="1">
      <alignment horizontal="left"/>
    </xf>
    <xf numFmtId="49" fontId="23" fillId="0" borderId="13" xfId="0" applyNumberFormat="1" applyFont="1" applyBorder="1" applyAlignment="1">
      <alignment horizontal="left"/>
    </xf>
    <xf numFmtId="49" fontId="23" fillId="0" borderId="14" xfId="0" applyNumberFormat="1" applyFont="1" applyBorder="1" applyAlignment="1">
      <alignment horizontal="left"/>
    </xf>
    <xf numFmtId="0" fontId="5" fillId="0" borderId="15" xfId="0" applyFont="1" applyBorder="1" applyAlignment="1">
      <alignment horizontal="left" wrapText="1"/>
    </xf>
    <xf numFmtId="0" fontId="5" fillId="2" borderId="18" xfId="0" applyFont="1" applyFill="1" applyBorder="1" applyAlignment="1">
      <alignment horizontal="left"/>
    </xf>
    <xf numFmtId="0" fontId="5" fillId="2" borderId="13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left" vertical="center"/>
    </xf>
    <xf numFmtId="0" fontId="5" fillId="2" borderId="25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67" fontId="23" fillId="0" borderId="12" xfId="4" applyNumberFormat="1" applyFont="1" applyFill="1" applyBorder="1" applyAlignment="1">
      <alignment horizontal="center"/>
    </xf>
    <xf numFmtId="167" fontId="23" fillId="0" borderId="13" xfId="4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8" fillId="3" borderId="5" xfId="0" applyFont="1" applyFill="1" applyBorder="1" applyAlignment="1">
      <alignment horizontal="left"/>
    </xf>
    <xf numFmtId="0" fontId="8" fillId="3" borderId="13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6" fontId="5" fillId="0" borderId="24" xfId="3" applyNumberFormat="1" applyFont="1" applyBorder="1" applyAlignment="1">
      <alignment horizontal="center" vertical="center" wrapText="1"/>
    </xf>
    <xf numFmtId="166" fontId="5" fillId="0" borderId="27" xfId="3" applyNumberFormat="1" applyFont="1" applyBorder="1" applyAlignment="1">
      <alignment horizontal="center" vertical="center" wrapText="1"/>
    </xf>
    <xf numFmtId="166" fontId="5" fillId="0" borderId="26" xfId="3" applyNumberFormat="1" applyFont="1" applyBorder="1" applyAlignment="1">
      <alignment horizontal="center" vertical="center" wrapText="1"/>
    </xf>
    <xf numFmtId="166" fontId="5" fillId="0" borderId="23" xfId="3" applyNumberFormat="1" applyFont="1" applyFill="1" applyBorder="1" applyAlignment="1">
      <alignment horizontal="center" vertical="center" wrapText="1"/>
    </xf>
    <xf numFmtId="166" fontId="5" fillId="0" borderId="31" xfId="3" applyNumberFormat="1" applyFont="1" applyFill="1" applyBorder="1" applyAlignment="1">
      <alignment horizontal="center" vertical="center" wrapText="1"/>
    </xf>
    <xf numFmtId="166" fontId="5" fillId="0" borderId="32" xfId="3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/>
    </xf>
    <xf numFmtId="1" fontId="2" fillId="0" borderId="5" xfId="0" applyNumberFormat="1" applyFont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2" borderId="23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3" y="250031"/>
          <a:ext cx="1719262" cy="6786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MORA\My%20Documents\FONDOS%20SERVICIOS%20EDUCATIVOS\SEGUIMIENTO%20Y%20CONTROL\FORMATOS\Users\MSANCH~1\AppData\Local\Temp\GF-F03%20Formato%20unico%20solicitud%20de%20CDP%20v6%20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MORA/My%20Documents/FONDOS%20SERVICIOS%20EDUCATIVOS/SEGUIMIENTO%20Y%20CONTROL/FORMATOS/Users/MSANCH~1/AppData/Local/Temp/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160"/>
  <sheetViews>
    <sheetView showGridLines="0" topLeftCell="E6" zoomScale="80" zoomScaleNormal="80" workbookViewId="0">
      <selection activeCell="J19" sqref="J19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3"/>
      <c r="C2" s="4"/>
      <c r="D2" s="180" t="s">
        <v>0</v>
      </c>
      <c r="E2" s="180"/>
      <c r="F2" s="180"/>
      <c r="G2" s="180"/>
      <c r="H2" s="180"/>
      <c r="I2" s="180"/>
      <c r="J2" s="180"/>
      <c r="K2" s="180"/>
      <c r="L2" s="47" t="s">
        <v>1</v>
      </c>
      <c r="M2" s="48"/>
    </row>
    <row r="3" spans="2:13" ht="21" customHeight="1" x14ac:dyDescent="0.25">
      <c r="B3" s="5"/>
      <c r="D3" s="181" t="s">
        <v>2</v>
      </c>
      <c r="E3" s="181"/>
      <c r="F3" s="181"/>
      <c r="G3" s="181"/>
      <c r="H3" s="181"/>
      <c r="I3" s="181"/>
      <c r="J3" s="181"/>
      <c r="K3" s="181"/>
      <c r="L3" s="49" t="s">
        <v>3</v>
      </c>
      <c r="M3" s="50"/>
    </row>
    <row r="4" spans="2:13" ht="17.25" customHeight="1" x14ac:dyDescent="0.25">
      <c r="B4" s="5"/>
      <c r="D4" s="182" t="s">
        <v>4</v>
      </c>
      <c r="E4" s="182"/>
      <c r="F4" s="182"/>
      <c r="G4" s="182"/>
      <c r="H4" s="182"/>
      <c r="I4" s="182"/>
      <c r="J4" s="182"/>
      <c r="K4" s="182"/>
      <c r="L4" s="51" t="s">
        <v>5</v>
      </c>
      <c r="M4" s="52"/>
    </row>
    <row r="5" spans="2:13" ht="18.75" x14ac:dyDescent="0.25">
      <c r="B5" s="183" t="s">
        <v>2</v>
      </c>
      <c r="C5" s="183"/>
      <c r="D5" s="183"/>
      <c r="E5" s="183"/>
      <c r="F5" s="184" t="s">
        <v>185</v>
      </c>
      <c r="G5" s="184"/>
      <c r="H5" s="184"/>
      <c r="I5" s="184"/>
      <c r="J5" s="184"/>
      <c r="K5" s="184"/>
      <c r="L5" s="184"/>
      <c r="M5" s="184"/>
    </row>
    <row r="6" spans="2:13" ht="18.75" x14ac:dyDescent="0.25">
      <c r="B6" s="183" t="s">
        <v>6</v>
      </c>
      <c r="C6" s="183"/>
      <c r="D6" s="183"/>
      <c r="E6" s="183"/>
      <c r="F6" s="184" t="s">
        <v>186</v>
      </c>
      <c r="G6" s="184"/>
      <c r="H6" s="184"/>
      <c r="I6" s="184"/>
      <c r="J6" s="184"/>
      <c r="K6" s="184"/>
      <c r="L6" s="184"/>
      <c r="M6" s="184"/>
    </row>
    <row r="7" spans="2:13" x14ac:dyDescent="0.25">
      <c r="B7" s="5"/>
      <c r="J7" s="188" t="s">
        <v>7</v>
      </c>
      <c r="K7" s="170">
        <v>7</v>
      </c>
      <c r="L7" s="176" t="s">
        <v>8</v>
      </c>
      <c r="M7" s="172">
        <v>7</v>
      </c>
    </row>
    <row r="8" spans="2:13" ht="15.75" thickBot="1" x14ac:dyDescent="0.3">
      <c r="B8" s="174" t="s">
        <v>9</v>
      </c>
      <c r="C8" s="175"/>
      <c r="D8" s="59">
        <v>23</v>
      </c>
      <c r="E8" s="59" t="s">
        <v>28</v>
      </c>
      <c r="F8" s="59">
        <v>2026</v>
      </c>
      <c r="G8" s="2"/>
      <c r="J8" s="189"/>
      <c r="K8" s="171"/>
      <c r="L8" s="177"/>
      <c r="M8" s="173"/>
    </row>
    <row r="9" spans="2:13" x14ac:dyDescent="0.25">
      <c r="B9" s="17"/>
      <c r="D9" s="60" t="s">
        <v>10</v>
      </c>
      <c r="E9" s="60" t="s">
        <v>11</v>
      </c>
      <c r="F9" s="60" t="s">
        <v>12</v>
      </c>
      <c r="G9" s="31"/>
      <c r="M9" s="9"/>
    </row>
    <row r="10" spans="2:13" x14ac:dyDescent="0.25">
      <c r="B10" s="5"/>
      <c r="M10" s="9"/>
    </row>
    <row r="11" spans="2:13" x14ac:dyDescent="0.25">
      <c r="B11" s="5"/>
      <c r="M11" s="9"/>
    </row>
    <row r="12" spans="2:13" ht="19.5" x14ac:dyDescent="0.3">
      <c r="B12" s="190" t="s">
        <v>13</v>
      </c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2"/>
    </row>
    <row r="13" spans="2:13" ht="18.75" x14ac:dyDescent="0.3">
      <c r="B13" s="79"/>
      <c r="C13" s="80"/>
      <c r="D13" s="80"/>
      <c r="E13" s="80"/>
      <c r="F13" s="80"/>
      <c r="G13" s="80"/>
      <c r="M13" s="9"/>
    </row>
    <row r="14" spans="2:13" ht="19.5" customHeight="1" x14ac:dyDescent="0.25">
      <c r="B14" s="5"/>
      <c r="I14" s="94" t="s">
        <v>14</v>
      </c>
      <c r="J14" s="95">
        <f>+M24</f>
        <v>27929882</v>
      </c>
      <c r="M14" s="9"/>
    </row>
    <row r="15" spans="2:13" ht="34.5" customHeight="1" x14ac:dyDescent="0.3">
      <c r="B15" s="165" t="s">
        <v>15</v>
      </c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7"/>
    </row>
    <row r="16" spans="2:13" ht="12.75" customHeight="1" x14ac:dyDescent="0.25"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</row>
    <row r="17" spans="2:13" s="84" customFormat="1" ht="30" x14ac:dyDescent="0.25">
      <c r="B17" s="168" t="s">
        <v>16</v>
      </c>
      <c r="C17" s="169"/>
      <c r="D17" s="169"/>
      <c r="E17" s="169" t="s">
        <v>17</v>
      </c>
      <c r="F17" s="169"/>
      <c r="G17" s="169"/>
      <c r="H17" s="169" t="s">
        <v>18</v>
      </c>
      <c r="I17" s="169"/>
      <c r="J17" s="82" t="s">
        <v>19</v>
      </c>
      <c r="K17" s="82" t="s">
        <v>20</v>
      </c>
      <c r="L17" s="82" t="s">
        <v>21</v>
      </c>
      <c r="M17" s="83" t="s">
        <v>22</v>
      </c>
    </row>
    <row r="18" spans="2:13" ht="45" customHeight="1" x14ac:dyDescent="0.25">
      <c r="B18" s="153" t="s">
        <v>103</v>
      </c>
      <c r="C18" s="154"/>
      <c r="D18" s="155"/>
      <c r="E18" s="185" t="s">
        <v>121</v>
      </c>
      <c r="F18" s="186"/>
      <c r="G18" s="187"/>
      <c r="H18" s="33" t="s">
        <v>174</v>
      </c>
      <c r="I18" s="88" t="s">
        <v>193</v>
      </c>
      <c r="J18" s="96">
        <v>27929882</v>
      </c>
      <c r="K18" s="89"/>
      <c r="L18" s="89"/>
      <c r="M18" s="111">
        <f t="shared" ref="M18:M23" si="0">+J18+K18-L18</f>
        <v>27929882</v>
      </c>
    </row>
    <row r="19" spans="2:13" ht="42" customHeight="1" x14ac:dyDescent="0.25">
      <c r="B19" s="153"/>
      <c r="C19" s="154"/>
      <c r="D19" s="155"/>
      <c r="E19" s="156"/>
      <c r="F19" s="157"/>
      <c r="G19" s="158"/>
      <c r="H19" s="90"/>
      <c r="I19" s="91"/>
      <c r="J19" s="96"/>
      <c r="K19" s="89"/>
      <c r="L19" s="89"/>
      <c r="M19" s="111">
        <f t="shared" si="0"/>
        <v>0</v>
      </c>
    </row>
    <row r="20" spans="2:13" ht="42" customHeight="1" x14ac:dyDescent="0.25">
      <c r="B20" s="153"/>
      <c r="C20" s="154"/>
      <c r="D20" s="155"/>
      <c r="E20" s="156"/>
      <c r="F20" s="157"/>
      <c r="G20" s="158"/>
      <c r="H20" s="90"/>
      <c r="I20" s="91"/>
      <c r="J20" s="96"/>
      <c r="K20" s="89"/>
      <c r="L20" s="89"/>
      <c r="M20" s="111">
        <f t="shared" si="0"/>
        <v>0</v>
      </c>
    </row>
    <row r="21" spans="2:13" ht="42" customHeight="1" x14ac:dyDescent="0.25">
      <c r="B21" s="153"/>
      <c r="C21" s="154"/>
      <c r="D21" s="155"/>
      <c r="E21" s="156"/>
      <c r="F21" s="157"/>
      <c r="G21" s="158"/>
      <c r="H21" s="90"/>
      <c r="I21" s="91"/>
      <c r="J21" s="96"/>
      <c r="K21" s="89"/>
      <c r="L21" s="89"/>
      <c r="M21" s="111">
        <f t="shared" si="0"/>
        <v>0</v>
      </c>
    </row>
    <row r="22" spans="2:13" ht="42" customHeight="1" x14ac:dyDescent="0.25">
      <c r="B22" s="153"/>
      <c r="C22" s="154"/>
      <c r="D22" s="155"/>
      <c r="E22" s="156"/>
      <c r="F22" s="157"/>
      <c r="G22" s="158"/>
      <c r="H22" s="90"/>
      <c r="I22" s="91"/>
      <c r="J22" s="96"/>
      <c r="K22" s="89"/>
      <c r="L22" s="89"/>
      <c r="M22" s="111">
        <f t="shared" si="0"/>
        <v>0</v>
      </c>
    </row>
    <row r="23" spans="2:13" ht="42" customHeight="1" x14ac:dyDescent="0.25">
      <c r="B23" s="153"/>
      <c r="C23" s="154"/>
      <c r="D23" s="155"/>
      <c r="E23" s="156"/>
      <c r="F23" s="157"/>
      <c r="G23" s="158"/>
      <c r="H23" s="92"/>
      <c r="I23" s="91"/>
      <c r="J23" s="96"/>
      <c r="K23" s="89"/>
      <c r="L23" s="89"/>
      <c r="M23" s="111">
        <f t="shared" si="0"/>
        <v>0</v>
      </c>
    </row>
    <row r="24" spans="2:13" ht="15.75" x14ac:dyDescent="0.25">
      <c r="B24" s="151" t="s">
        <v>23</v>
      </c>
      <c r="C24" s="152"/>
      <c r="D24" s="152"/>
      <c r="E24" s="152"/>
      <c r="F24" s="152"/>
      <c r="G24" s="152"/>
      <c r="H24" s="152"/>
      <c r="I24" s="152"/>
      <c r="J24" s="97">
        <f>SUM(J18:J23)</f>
        <v>27929882</v>
      </c>
      <c r="K24" s="98">
        <f t="shared" ref="K24:L24" si="1">SUM(K18:K23)</f>
        <v>0</v>
      </c>
      <c r="L24" s="98">
        <f t="shared" si="1"/>
        <v>0</v>
      </c>
      <c r="M24" s="99">
        <f t="shared" ref="M24" si="2">+J24+K24-L24</f>
        <v>27929882</v>
      </c>
    </row>
    <row r="25" spans="2:13" x14ac:dyDescent="0.25">
      <c r="B25" s="5"/>
      <c r="M25" s="9"/>
    </row>
    <row r="26" spans="2:13" ht="31.5" customHeight="1" x14ac:dyDescent="0.25">
      <c r="B26" s="162" t="s">
        <v>24</v>
      </c>
      <c r="C26" s="163"/>
      <c r="D26" s="163"/>
      <c r="E26" s="164"/>
      <c r="F26" s="159">
        <v>2025</v>
      </c>
      <c r="G26" s="159"/>
      <c r="H26" s="159"/>
      <c r="I26" s="159"/>
      <c r="J26" s="160"/>
      <c r="K26" s="160"/>
      <c r="L26" s="160"/>
      <c r="M26" s="161"/>
    </row>
    <row r="27" spans="2:13" x14ac:dyDescent="0.25">
      <c r="B27" s="139" t="s">
        <v>25</v>
      </c>
      <c r="C27" s="140"/>
      <c r="D27" s="140"/>
      <c r="E27" s="141"/>
      <c r="F27" s="148" t="s">
        <v>192</v>
      </c>
      <c r="G27" s="148"/>
      <c r="H27" s="148"/>
      <c r="I27" s="148"/>
      <c r="J27" s="149"/>
      <c r="K27" s="149"/>
      <c r="L27" s="149"/>
      <c r="M27" s="150"/>
    </row>
    <row r="28" spans="2:13" x14ac:dyDescent="0.25">
      <c r="B28" s="142"/>
      <c r="C28" s="143"/>
      <c r="D28" s="143"/>
      <c r="E28" s="144"/>
      <c r="F28" s="148"/>
      <c r="G28" s="148"/>
      <c r="H28" s="148"/>
      <c r="I28" s="148"/>
      <c r="J28" s="149"/>
      <c r="K28" s="149"/>
      <c r="L28" s="149"/>
      <c r="M28" s="150"/>
    </row>
    <row r="29" spans="2:13" ht="16.5" customHeight="1" x14ac:dyDescent="0.25">
      <c r="B29" s="145"/>
      <c r="C29" s="146"/>
      <c r="D29" s="146"/>
      <c r="E29" s="147"/>
      <c r="F29" s="148"/>
      <c r="G29" s="148"/>
      <c r="H29" s="148"/>
      <c r="I29" s="148"/>
      <c r="J29" s="149"/>
      <c r="K29" s="149"/>
      <c r="L29" s="149"/>
      <c r="M29" s="150"/>
    </row>
    <row r="30" spans="2:13" x14ac:dyDescent="0.25">
      <c r="B30" s="5"/>
      <c r="M30" s="9"/>
    </row>
    <row r="31" spans="2:13" x14ac:dyDescent="0.25">
      <c r="B31" s="5"/>
      <c r="M31" s="9"/>
    </row>
    <row r="32" spans="2:13" x14ac:dyDescent="0.25">
      <c r="B32" s="5"/>
      <c r="G32" s="11"/>
      <c r="H32" s="11"/>
      <c r="I32" s="11"/>
      <c r="M32" s="9"/>
    </row>
    <row r="33" spans="2:13" x14ac:dyDescent="0.25">
      <c r="B33" s="5"/>
      <c r="C33" s="8"/>
      <c r="D33" s="8"/>
      <c r="E33" s="8"/>
      <c r="G33" s="179" t="s">
        <v>26</v>
      </c>
      <c r="H33" s="179"/>
      <c r="I33" s="179"/>
      <c r="J33" s="8"/>
      <c r="K33" s="8"/>
      <c r="L33" s="8"/>
      <c r="M33" s="23"/>
    </row>
    <row r="34" spans="2:13" x14ac:dyDescent="0.25">
      <c r="B34" s="5"/>
      <c r="C34" s="8"/>
      <c r="M34" s="9"/>
    </row>
    <row r="35" spans="2:13" x14ac:dyDescent="0.25">
      <c r="B35" s="5"/>
      <c r="C35" s="8"/>
      <c r="F35" s="8"/>
      <c r="G35" s="178" t="s">
        <v>187</v>
      </c>
      <c r="H35" s="178"/>
      <c r="I35" s="178"/>
      <c r="M35" s="9"/>
    </row>
    <row r="36" spans="2:13" x14ac:dyDescent="0.25">
      <c r="B36" s="5"/>
      <c r="G36" s="179" t="s">
        <v>99</v>
      </c>
      <c r="H36" s="179"/>
      <c r="I36" s="179"/>
      <c r="M36" s="9"/>
    </row>
    <row r="37" spans="2:13" ht="15.75" thickBot="1" x14ac:dyDescent="0.3"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16"/>
    </row>
    <row r="58" s="129" customFormat="1" ht="18.75" customHeight="1" x14ac:dyDescent="0.25"/>
    <row r="59" s="129" customFormat="1" x14ac:dyDescent="0.25"/>
    <row r="60" s="129" customFormat="1" x14ac:dyDescent="0.25"/>
    <row r="61" s="129" customFormat="1" x14ac:dyDescent="0.25"/>
    <row r="62" s="129" customFormat="1" x14ac:dyDescent="0.25"/>
    <row r="63" s="129" customFormat="1" x14ac:dyDescent="0.25"/>
    <row r="64" s="129" customFormat="1" x14ac:dyDescent="0.25"/>
    <row r="65" s="129" customFormat="1" x14ac:dyDescent="0.25"/>
    <row r="66" s="129" customFormat="1" x14ac:dyDescent="0.25"/>
    <row r="67" s="129" customFormat="1" x14ac:dyDescent="0.25"/>
    <row r="68" s="129" customFormat="1" x14ac:dyDescent="0.25"/>
    <row r="69" s="129" customFormat="1" x14ac:dyDescent="0.25"/>
    <row r="70" s="129" customFormat="1" x14ac:dyDescent="0.25"/>
    <row r="71" s="129" customFormat="1" x14ac:dyDescent="0.25"/>
    <row r="72" s="129" customFormat="1" x14ac:dyDescent="0.25"/>
    <row r="73" s="129" customFormat="1" x14ac:dyDescent="0.25"/>
    <row r="74" s="129" customFormat="1" x14ac:dyDescent="0.25"/>
    <row r="75" s="129" customFormat="1" x14ac:dyDescent="0.25"/>
    <row r="76" s="129" customFormat="1" x14ac:dyDescent="0.25"/>
    <row r="77" s="129" customFormat="1" x14ac:dyDescent="0.25"/>
    <row r="78" s="129" customFormat="1" x14ac:dyDescent="0.25"/>
    <row r="79" s="129" customFormat="1" x14ac:dyDescent="0.25"/>
    <row r="80" s="129" customFormat="1" x14ac:dyDescent="0.25"/>
    <row r="81" s="129" customFormat="1" x14ac:dyDescent="0.25"/>
    <row r="82" s="129" customFormat="1" x14ac:dyDescent="0.25"/>
    <row r="83" s="129" customFormat="1" x14ac:dyDescent="0.25"/>
    <row r="84" s="129" customFormat="1" x14ac:dyDescent="0.25"/>
    <row r="85" s="129" customFormat="1" x14ac:dyDescent="0.25"/>
    <row r="86" s="129" customFormat="1" x14ac:dyDescent="0.25"/>
    <row r="87" s="129" customFormat="1" x14ac:dyDescent="0.25"/>
    <row r="88" s="129" customFormat="1" x14ac:dyDescent="0.25"/>
    <row r="89" s="129" customFormat="1" x14ac:dyDescent="0.25"/>
    <row r="90" s="129" customFormat="1" x14ac:dyDescent="0.25"/>
    <row r="91" s="129" customFormat="1" x14ac:dyDescent="0.25"/>
    <row r="92" s="129" customFormat="1" x14ac:dyDescent="0.25"/>
    <row r="93" s="129" customFormat="1" x14ac:dyDescent="0.25"/>
    <row r="94" s="129" customFormat="1" x14ac:dyDescent="0.25"/>
    <row r="95" s="129" customFormat="1" x14ac:dyDescent="0.25"/>
    <row r="96" s="129" customFormat="1" x14ac:dyDescent="0.25"/>
    <row r="97" s="129" customFormat="1" x14ac:dyDescent="0.25"/>
    <row r="98" s="129" customFormat="1" x14ac:dyDescent="0.25"/>
    <row r="99" s="129" customFormat="1" x14ac:dyDescent="0.25"/>
    <row r="100" s="129" customFormat="1" x14ac:dyDescent="0.25"/>
    <row r="101" s="129" customFormat="1" x14ac:dyDescent="0.25"/>
    <row r="102" s="129" customFormat="1" x14ac:dyDescent="0.25"/>
    <row r="103" s="129" customFormat="1" x14ac:dyDescent="0.25"/>
    <row r="104" s="129" customFormat="1" x14ac:dyDescent="0.25"/>
    <row r="105" s="129" customFormat="1" x14ac:dyDescent="0.25"/>
    <row r="106" s="129" customFormat="1" x14ac:dyDescent="0.25"/>
    <row r="107" s="129" customFormat="1" x14ac:dyDescent="0.25"/>
    <row r="108" s="129" customFormat="1" x14ac:dyDescent="0.25"/>
    <row r="109" s="129" customFormat="1" x14ac:dyDescent="0.25"/>
    <row r="110" s="129" customFormat="1" x14ac:dyDescent="0.25"/>
    <row r="111" s="129" customFormat="1" x14ac:dyDescent="0.25"/>
    <row r="112" s="129" customFormat="1" x14ac:dyDescent="0.25"/>
    <row r="113" s="129" customFormat="1" x14ac:dyDescent="0.25"/>
    <row r="114" s="129" customFormat="1" x14ac:dyDescent="0.25"/>
    <row r="115" s="129" customFormat="1" x14ac:dyDescent="0.25"/>
    <row r="116" s="129" customFormat="1" x14ac:dyDescent="0.25"/>
    <row r="117" s="129" customFormat="1" x14ac:dyDescent="0.25"/>
    <row r="118" s="129" customFormat="1" x14ac:dyDescent="0.25"/>
    <row r="119" s="129" customFormat="1" x14ac:dyDescent="0.25"/>
    <row r="120" s="129" customFormat="1" x14ac:dyDescent="0.25"/>
    <row r="121" s="129" customFormat="1" x14ac:dyDescent="0.25"/>
    <row r="122" s="129" customFormat="1" x14ac:dyDescent="0.25"/>
    <row r="123" s="129" customFormat="1" x14ac:dyDescent="0.25"/>
    <row r="124" s="129" customFormat="1" x14ac:dyDescent="0.25"/>
    <row r="125" s="129" customFormat="1" x14ac:dyDescent="0.25"/>
    <row r="126" s="129" customFormat="1" x14ac:dyDescent="0.25"/>
    <row r="127" s="129" customFormat="1" x14ac:dyDescent="0.25"/>
    <row r="128" s="129" customFormat="1" x14ac:dyDescent="0.25"/>
    <row r="129" s="129" customFormat="1" x14ac:dyDescent="0.25"/>
    <row r="130" s="129" customFormat="1" x14ac:dyDescent="0.25"/>
    <row r="131" s="129" customFormat="1" x14ac:dyDescent="0.25"/>
    <row r="132" s="129" customFormat="1" x14ac:dyDescent="0.25"/>
    <row r="133" s="129" customFormat="1" x14ac:dyDescent="0.25"/>
    <row r="134" s="129" customFormat="1" x14ac:dyDescent="0.25"/>
    <row r="135" s="129" customFormat="1" x14ac:dyDescent="0.25"/>
    <row r="136" s="129" customFormat="1" x14ac:dyDescent="0.25"/>
    <row r="137" s="129" customFormat="1" x14ac:dyDescent="0.25"/>
    <row r="138" s="129" customFormat="1" x14ac:dyDescent="0.25"/>
    <row r="139" s="129" customFormat="1" x14ac:dyDescent="0.25"/>
    <row r="140" s="129" customFormat="1" x14ac:dyDescent="0.25"/>
    <row r="141" s="129" customFormat="1" x14ac:dyDescent="0.25"/>
    <row r="142" s="129" customFormat="1" x14ac:dyDescent="0.25"/>
    <row r="143" s="129" customFormat="1" x14ac:dyDescent="0.25"/>
    <row r="144" s="129" customFormat="1" x14ac:dyDescent="0.25"/>
    <row r="145" spans="5:5" s="129" customFormat="1" x14ac:dyDescent="0.25"/>
    <row r="146" spans="5:5" s="129" customFormat="1" x14ac:dyDescent="0.25"/>
    <row r="147" spans="5:5" s="129" customFormat="1" x14ac:dyDescent="0.25"/>
    <row r="148" spans="5:5" s="129" customFormat="1" x14ac:dyDescent="0.25"/>
    <row r="149" spans="5:5" s="129" customFormat="1" x14ac:dyDescent="0.25"/>
    <row r="150" spans="5:5" s="129" customFormat="1" x14ac:dyDescent="0.25"/>
    <row r="151" spans="5:5" s="129" customFormat="1" x14ac:dyDescent="0.25"/>
    <row r="152" spans="5:5" x14ac:dyDescent="0.25">
      <c r="E152" s="129"/>
    </row>
    <row r="153" spans="5:5" x14ac:dyDescent="0.25">
      <c r="E153" s="129"/>
    </row>
    <row r="154" spans="5:5" x14ac:dyDescent="0.25">
      <c r="E154" s="129"/>
    </row>
    <row r="155" spans="5:5" x14ac:dyDescent="0.25">
      <c r="E155" s="129"/>
    </row>
    <row r="156" spans="5:5" x14ac:dyDescent="0.25">
      <c r="E156" s="129"/>
    </row>
    <row r="157" spans="5:5" x14ac:dyDescent="0.25">
      <c r="E157" s="129"/>
    </row>
    <row r="158" spans="5:5" x14ac:dyDescent="0.25">
      <c r="E158" s="129"/>
    </row>
    <row r="159" spans="5:5" x14ac:dyDescent="0.25">
      <c r="E159" s="129"/>
    </row>
    <row r="160" spans="5:5" x14ac:dyDescent="0.25">
      <c r="E160" s="129"/>
    </row>
  </sheetData>
  <protectedRanges>
    <protectedRange sqref="F5:M6 D8:F8 M7 F26:M29 H32:I32 B18:L23" name="Rango1"/>
  </protectedRanges>
  <dataConsolidate/>
  <mergeCells count="37">
    <mergeCell ref="G35:I35"/>
    <mergeCell ref="G36:I36"/>
    <mergeCell ref="G33:I33"/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printOptions horizontalCentered="1"/>
  <pageMargins left="0.39370078740157483" right="0.39370078740157483" top="0.39370078740157483" bottom="0.39370078740157483" header="0" footer="0"/>
  <pageSetup scale="47" orientation="landscape" horizontalDpi="360" verticalDpi="36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LISTAS!$F$2:$F$13</xm:f>
          </x14:formula1>
          <xm:sqref>E8</xm:sqref>
        </x14:dataValidation>
        <x14:dataValidation type="list" allowBlank="1" showInputMessage="1" showErrorMessage="1">
          <x14:formula1>
            <xm:f>LISTAS!$G$2:$G$3</xm:f>
          </x14:formula1>
          <xm:sqref>F26:M26</xm:sqref>
        </x14:dataValidation>
        <x14:dataValidation type="list" allowBlank="1" showInputMessage="1" showErrorMessage="1">
          <x14:formula1>
            <xm:f>LISTAS!$E$2:$E$32</xm:f>
          </x14:formula1>
          <xm:sqref>D8</xm:sqref>
        </x14:dataValidation>
        <x14:dataValidation type="list" allowBlank="1" showInputMessage="1" showErrorMessage="1">
          <x14:formula1>
            <xm:f>LISTAS!$I$2:$I$3</xm:f>
          </x14:formula1>
          <xm:sqref>H18:H23</xm:sqref>
        </x14:dataValidation>
        <x14:dataValidation type="list" allowBlank="1" showInputMessage="1" showErrorMessage="1">
          <x14:formula1>
            <xm:f>LISTAS!$J$2:$J$6</xm:f>
          </x14:formula1>
          <xm:sqref>E18:G23</xm:sqref>
        </x14:dataValidation>
        <x14:dataValidation type="list" allowBlank="1" showInputMessage="1" showErrorMessage="1">
          <x14:formula1>
            <xm:f>LISTAS!$G$2:$G$3</xm:f>
          </x14:formula1>
          <xm:sqref>F8</xm:sqref>
        </x14:dataValidation>
        <x14:dataValidation type="list" allowBlank="1" showInputMessage="1" showErrorMessage="1">
          <x14:formula1>
            <xm:f>LISTAS!$A$2:$A$75</xm:f>
          </x14:formula1>
          <xm:sqref>B18:D23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39"/>
  <sheetViews>
    <sheetView showGridLines="0" tabSelected="1" zoomScale="80" zoomScaleNormal="80" workbookViewId="0">
      <selection activeCell="H20" sqref="H20"/>
    </sheetView>
  </sheetViews>
  <sheetFormatPr baseColWidth="10" defaultColWidth="11.42578125" defaultRowHeight="15" x14ac:dyDescent="0.25"/>
  <cols>
    <col min="1" max="1" width="1.7109375" customWidth="1"/>
    <col min="2" max="3" width="15.285156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" customWidth="1"/>
    <col min="9" max="9" width="14.28515625" customWidth="1"/>
    <col min="10" max="10" width="17" customWidth="1"/>
    <col min="11" max="11" width="18.140625" customWidth="1"/>
    <col min="12" max="12" width="9.28515625" customWidth="1"/>
    <col min="13" max="13" width="12.57031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3"/>
      <c r="C2" s="4"/>
      <c r="D2" s="180" t="s">
        <v>46</v>
      </c>
      <c r="E2" s="180"/>
      <c r="F2" s="180"/>
      <c r="G2" s="180"/>
      <c r="H2" s="180"/>
      <c r="I2" s="180"/>
      <c r="J2" s="47" t="s">
        <v>1</v>
      </c>
      <c r="K2" s="48"/>
    </row>
    <row r="3" spans="2:11" ht="21" customHeight="1" x14ac:dyDescent="0.25">
      <c r="B3" s="5"/>
      <c r="C3" s="118"/>
      <c r="D3" s="181" t="s">
        <v>2</v>
      </c>
      <c r="E3" s="181"/>
      <c r="F3" s="181"/>
      <c r="G3" s="181"/>
      <c r="H3" s="181"/>
      <c r="I3" s="181"/>
      <c r="J3" s="49" t="s">
        <v>3</v>
      </c>
      <c r="K3" s="50"/>
    </row>
    <row r="4" spans="2:11" ht="21.75" customHeight="1" x14ac:dyDescent="0.25">
      <c r="B4" s="5"/>
      <c r="C4" s="118"/>
      <c r="D4" s="182" t="s">
        <v>47</v>
      </c>
      <c r="E4" s="182"/>
      <c r="F4" s="182"/>
      <c r="G4" s="182"/>
      <c r="H4" s="182"/>
      <c r="I4" s="182"/>
      <c r="J4" s="51" t="s">
        <v>5</v>
      </c>
      <c r="K4" s="52"/>
    </row>
    <row r="5" spans="2:11" ht="21.75" customHeight="1" x14ac:dyDescent="0.25">
      <c r="B5" s="209" t="s">
        <v>2</v>
      </c>
      <c r="C5" s="194"/>
      <c r="D5" s="194"/>
      <c r="E5" s="194"/>
      <c r="F5" s="194" t="s">
        <v>185</v>
      </c>
      <c r="G5" s="194"/>
      <c r="H5" s="194"/>
      <c r="I5" s="194"/>
      <c r="J5" s="194"/>
      <c r="K5" s="195"/>
    </row>
    <row r="6" spans="2:11" ht="21.75" customHeight="1" x14ac:dyDescent="0.25">
      <c r="B6" s="209" t="s">
        <v>6</v>
      </c>
      <c r="C6" s="194"/>
      <c r="D6" s="194"/>
      <c r="E6" s="194"/>
      <c r="F6" s="194" t="s">
        <v>186</v>
      </c>
      <c r="G6" s="194"/>
      <c r="H6" s="194"/>
      <c r="I6" s="194"/>
      <c r="J6" s="194"/>
      <c r="K6" s="195"/>
    </row>
    <row r="7" spans="2:11" ht="23.25" customHeight="1" x14ac:dyDescent="0.25">
      <c r="B7" s="5"/>
      <c r="C7" s="118"/>
      <c r="D7" s="118"/>
      <c r="E7" s="118"/>
      <c r="F7" s="118"/>
      <c r="G7" s="114" t="s">
        <v>48</v>
      </c>
      <c r="H7" s="130">
        <f>+'1. Disponibilidad'!M7:M8</f>
        <v>7</v>
      </c>
      <c r="I7" s="121"/>
      <c r="J7" s="119" t="s">
        <v>8</v>
      </c>
      <c r="K7" s="131">
        <v>7</v>
      </c>
    </row>
    <row r="8" spans="2:11" ht="15.75" customHeight="1" x14ac:dyDescent="0.25">
      <c r="B8" s="5"/>
      <c r="C8" s="118"/>
      <c r="D8" s="118"/>
      <c r="E8" s="122"/>
      <c r="F8" s="122"/>
      <c r="G8" s="119"/>
      <c r="H8" s="120"/>
      <c r="I8" s="122"/>
      <c r="J8" s="119"/>
      <c r="K8" s="123"/>
    </row>
    <row r="9" spans="2:11" x14ac:dyDescent="0.25">
      <c r="B9" s="10" t="s">
        <v>9</v>
      </c>
      <c r="C9" s="118"/>
      <c r="D9" s="59">
        <v>27</v>
      </c>
      <c r="E9" s="59" t="s">
        <v>28</v>
      </c>
      <c r="F9" s="59">
        <v>2026</v>
      </c>
      <c r="G9" s="118"/>
      <c r="H9" s="118"/>
      <c r="I9" s="118"/>
      <c r="J9" s="118"/>
      <c r="K9" s="9"/>
    </row>
    <row r="10" spans="2:11" x14ac:dyDescent="0.25">
      <c r="B10" s="10"/>
      <c r="C10" s="118"/>
      <c r="D10" s="124" t="s">
        <v>10</v>
      </c>
      <c r="E10" s="124" t="s">
        <v>11</v>
      </c>
      <c r="F10" s="124" t="s">
        <v>12</v>
      </c>
      <c r="G10" s="125"/>
      <c r="H10" s="118"/>
      <c r="I10" s="118"/>
      <c r="J10" s="118"/>
      <c r="K10" s="9"/>
    </row>
    <row r="11" spans="2:11" x14ac:dyDescent="0.25">
      <c r="B11" s="5"/>
      <c r="C11" s="118"/>
      <c r="D11" s="118"/>
      <c r="E11" s="118"/>
      <c r="F11" s="118"/>
      <c r="G11" s="118"/>
      <c r="H11" s="118"/>
      <c r="I11" s="118"/>
      <c r="J11" s="118"/>
      <c r="K11" s="9"/>
    </row>
    <row r="12" spans="2:11" ht="18.75" x14ac:dyDescent="0.3">
      <c r="B12" s="196" t="s">
        <v>49</v>
      </c>
      <c r="C12" s="197"/>
      <c r="D12" s="197"/>
      <c r="E12" s="197"/>
      <c r="F12" s="197"/>
      <c r="G12" s="197"/>
      <c r="H12" s="197"/>
      <c r="I12" s="197"/>
      <c r="J12" s="197"/>
      <c r="K12" s="198"/>
    </row>
    <row r="13" spans="2:11" ht="13.5" customHeight="1" x14ac:dyDescent="0.3">
      <c r="B13" s="115"/>
      <c r="C13" s="126"/>
      <c r="D13" s="126"/>
      <c r="E13" s="126"/>
      <c r="F13" s="126"/>
      <c r="G13" s="126"/>
      <c r="H13" s="126"/>
      <c r="I13" s="126"/>
      <c r="J13" s="126"/>
      <c r="K13" s="116"/>
    </row>
    <row r="14" spans="2:11" ht="18.75" x14ac:dyDescent="0.3">
      <c r="B14" s="127" t="s">
        <v>50</v>
      </c>
      <c r="C14" s="93">
        <f>+'1. Disponibilidad'!J14</f>
        <v>27929882</v>
      </c>
      <c r="D14" s="118"/>
      <c r="E14" s="118"/>
      <c r="F14" s="118"/>
      <c r="G14" s="117" t="s">
        <v>51</v>
      </c>
      <c r="H14" s="203">
        <f>+K25</f>
        <v>27929882</v>
      </c>
      <c r="I14" s="203"/>
      <c r="J14" s="126"/>
      <c r="K14" s="116"/>
    </row>
    <row r="15" spans="2:11" ht="18.75" x14ac:dyDescent="0.3">
      <c r="B15" s="5"/>
      <c r="C15" s="118"/>
      <c r="D15" s="118"/>
      <c r="E15" s="126"/>
      <c r="F15" s="126"/>
      <c r="G15" s="126"/>
      <c r="H15" s="126"/>
      <c r="I15" s="126"/>
      <c r="J15" s="126"/>
      <c r="K15" s="116"/>
    </row>
    <row r="16" spans="2:11" ht="18.75" x14ac:dyDescent="0.3">
      <c r="B16" s="196" t="s">
        <v>52</v>
      </c>
      <c r="C16" s="197"/>
      <c r="D16" s="197"/>
      <c r="E16" s="197"/>
      <c r="F16" s="197"/>
      <c r="G16" s="197"/>
      <c r="H16" s="197"/>
      <c r="I16" s="197"/>
      <c r="J16" s="197"/>
      <c r="K16" s="198"/>
    </row>
    <row r="17" spans="2:11" x14ac:dyDescent="0.25">
      <c r="B17" s="5"/>
      <c r="C17" s="118"/>
      <c r="D17" s="118"/>
      <c r="E17" s="118"/>
      <c r="F17" s="118"/>
      <c r="G17" s="118"/>
      <c r="H17" s="118"/>
      <c r="I17" s="118"/>
      <c r="J17" s="118"/>
      <c r="K17" s="9"/>
    </row>
    <row r="18" spans="2:11" s="15" customFormat="1" ht="30" x14ac:dyDescent="0.25">
      <c r="B18" s="112" t="s">
        <v>53</v>
      </c>
      <c r="C18" s="152" t="s">
        <v>16</v>
      </c>
      <c r="D18" s="152"/>
      <c r="E18" s="113" t="s">
        <v>17</v>
      </c>
      <c r="F18" s="201" t="s">
        <v>54</v>
      </c>
      <c r="G18" s="202"/>
      <c r="H18" s="54" t="s">
        <v>55</v>
      </c>
      <c r="I18" s="53" t="s">
        <v>56</v>
      </c>
      <c r="J18" s="53" t="s">
        <v>57</v>
      </c>
      <c r="K18" s="27" t="s">
        <v>58</v>
      </c>
    </row>
    <row r="19" spans="2:11" ht="29.25" customHeight="1" x14ac:dyDescent="0.25">
      <c r="B19" s="204">
        <f>+'1. Disponibilidad'!M7</f>
        <v>7</v>
      </c>
      <c r="C19" s="199" t="str">
        <f>'1. Disponibilidad'!B18</f>
        <v>2.3.2.02.02.005.01 Servicios  de la Construcción - INFRAESTRUCTURA</v>
      </c>
      <c r="D19" s="200"/>
      <c r="E19" s="57" t="str">
        <f>'1. Disponibilidad'!E18</f>
        <v>05_Recursos de Capital</v>
      </c>
      <c r="F19" s="57" t="str">
        <f>+'1. Disponibilidad'!H18</f>
        <v>FSE</v>
      </c>
      <c r="G19" s="57" t="str">
        <f>+'1. Disponibilidad'!I18</f>
        <v>TECNICO INDUSTRIAL</v>
      </c>
      <c r="H19" s="85">
        <v>27929882</v>
      </c>
      <c r="I19" s="85"/>
      <c r="J19" s="85"/>
      <c r="K19" s="58">
        <f>+H19+I19-J19</f>
        <v>27929882</v>
      </c>
    </row>
    <row r="20" spans="2:11" ht="30.75" customHeight="1" x14ac:dyDescent="0.25">
      <c r="B20" s="205"/>
      <c r="C20" s="199">
        <f>'1. Disponibilidad'!B19</f>
        <v>0</v>
      </c>
      <c r="D20" s="200"/>
      <c r="E20" s="57">
        <f>'1. Disponibilidad'!E19</f>
        <v>0</v>
      </c>
      <c r="F20" s="57">
        <f>+'1. Disponibilidad'!H19</f>
        <v>0</v>
      </c>
      <c r="G20" s="57">
        <f>+'1. Disponibilidad'!I19</f>
        <v>0</v>
      </c>
      <c r="H20" s="85"/>
      <c r="I20" s="85"/>
      <c r="J20" s="85"/>
      <c r="K20" s="58">
        <f t="shared" ref="K20:K25" si="0">+H20+I20-J20</f>
        <v>0</v>
      </c>
    </row>
    <row r="21" spans="2:11" ht="24" customHeight="1" x14ac:dyDescent="0.25">
      <c r="B21" s="205"/>
      <c r="C21" s="199">
        <f>'1. Disponibilidad'!B20</f>
        <v>0</v>
      </c>
      <c r="D21" s="200"/>
      <c r="E21" s="57">
        <f>'1. Disponibilidad'!E20</f>
        <v>0</v>
      </c>
      <c r="F21" s="57">
        <f>+'1. Disponibilidad'!H20</f>
        <v>0</v>
      </c>
      <c r="G21" s="57">
        <f>+'1. Disponibilidad'!I20</f>
        <v>0</v>
      </c>
      <c r="H21" s="85"/>
      <c r="I21" s="85"/>
      <c r="J21" s="85"/>
      <c r="K21" s="58">
        <f t="shared" si="0"/>
        <v>0</v>
      </c>
    </row>
    <row r="22" spans="2:11" ht="30.75" customHeight="1" x14ac:dyDescent="0.25">
      <c r="B22" s="205"/>
      <c r="C22" s="199">
        <f>'1. Disponibilidad'!B21</f>
        <v>0</v>
      </c>
      <c r="D22" s="200"/>
      <c r="E22" s="57">
        <f>'1. Disponibilidad'!E21</f>
        <v>0</v>
      </c>
      <c r="F22" s="57">
        <f>+'1. Disponibilidad'!H21</f>
        <v>0</v>
      </c>
      <c r="G22" s="57">
        <f>+'1. Disponibilidad'!I21</f>
        <v>0</v>
      </c>
      <c r="H22" s="85"/>
      <c r="I22" s="85"/>
      <c r="J22" s="85"/>
      <c r="K22" s="58">
        <f t="shared" si="0"/>
        <v>0</v>
      </c>
    </row>
    <row r="23" spans="2:11" ht="26.25" customHeight="1" x14ac:dyDescent="0.25">
      <c r="B23" s="205"/>
      <c r="C23" s="199">
        <f>'1. Disponibilidad'!B22</f>
        <v>0</v>
      </c>
      <c r="D23" s="200"/>
      <c r="E23" s="57">
        <f>'1. Disponibilidad'!E22</f>
        <v>0</v>
      </c>
      <c r="F23" s="57">
        <f>+'1. Disponibilidad'!H22</f>
        <v>0</v>
      </c>
      <c r="G23" s="57">
        <f>+'1. Disponibilidad'!I22</f>
        <v>0</v>
      </c>
      <c r="H23" s="85"/>
      <c r="I23" s="85"/>
      <c r="J23" s="85"/>
      <c r="K23" s="58">
        <f>+H23+I23-J23</f>
        <v>0</v>
      </c>
    </row>
    <row r="24" spans="2:11" ht="26.25" customHeight="1" x14ac:dyDescent="0.25">
      <c r="B24" s="206"/>
      <c r="C24" s="199">
        <f>'1. Disponibilidad'!B23</f>
        <v>0</v>
      </c>
      <c r="D24" s="200"/>
      <c r="E24" s="57">
        <f>'1. Disponibilidad'!E23</f>
        <v>0</v>
      </c>
      <c r="F24" s="57">
        <f>+'1. Disponibilidad'!H23</f>
        <v>0</v>
      </c>
      <c r="G24" s="57">
        <f>+'1. Disponibilidad'!I23</f>
        <v>0</v>
      </c>
      <c r="H24" s="85"/>
      <c r="I24" s="85"/>
      <c r="J24" s="85"/>
      <c r="K24" s="58">
        <f>+H24+I24-J24</f>
        <v>0</v>
      </c>
    </row>
    <row r="25" spans="2:11" x14ac:dyDescent="0.25">
      <c r="B25" s="207" t="s">
        <v>23</v>
      </c>
      <c r="C25" s="208"/>
      <c r="D25" s="208"/>
      <c r="E25" s="208"/>
      <c r="F25" s="208"/>
      <c r="G25" s="208"/>
      <c r="H25" s="86">
        <f>SUM(H19:H24)</f>
        <v>27929882</v>
      </c>
      <c r="I25" s="86">
        <f t="shared" ref="I25:J25" si="1">SUM(I19:I24)</f>
        <v>0</v>
      </c>
      <c r="J25" s="86">
        <f t="shared" si="1"/>
        <v>0</v>
      </c>
      <c r="K25" s="87">
        <f t="shared" si="0"/>
        <v>27929882</v>
      </c>
    </row>
    <row r="26" spans="2:11" x14ac:dyDescent="0.25">
      <c r="B26" s="29"/>
      <c r="C26" s="36"/>
      <c r="D26" s="36"/>
      <c r="E26" s="36"/>
      <c r="F26" s="36"/>
      <c r="G26" s="36"/>
      <c r="H26" s="36"/>
      <c r="I26" s="36"/>
      <c r="J26" s="36"/>
      <c r="K26" s="26"/>
    </row>
    <row r="27" spans="2:11" x14ac:dyDescent="0.25">
      <c r="B27" s="214" t="s">
        <v>59</v>
      </c>
      <c r="C27" s="215"/>
      <c r="D27" s="216"/>
      <c r="E27" s="222">
        <v>2025</v>
      </c>
      <c r="F27" s="222"/>
      <c r="G27" s="222"/>
      <c r="H27" s="222"/>
      <c r="I27" s="222"/>
      <c r="J27" s="222"/>
      <c r="K27" s="223"/>
    </row>
    <row r="28" spans="2:11" ht="36.75" customHeight="1" x14ac:dyDescent="0.35">
      <c r="B28" s="217" t="s">
        <v>60</v>
      </c>
      <c r="C28" s="55" t="s">
        <v>61</v>
      </c>
      <c r="D28" s="210" t="s">
        <v>194</v>
      </c>
      <c r="E28" s="211"/>
      <c r="F28" s="211"/>
      <c r="G28" s="211"/>
      <c r="H28" s="211"/>
      <c r="I28" s="211"/>
      <c r="J28" s="211"/>
      <c r="K28" s="212"/>
    </row>
    <row r="29" spans="2:11" ht="20.25" customHeight="1" x14ac:dyDescent="0.35">
      <c r="B29" s="218"/>
      <c r="C29" s="56" t="s">
        <v>62</v>
      </c>
      <c r="D29" s="224">
        <v>901251338</v>
      </c>
      <c r="E29" s="225"/>
      <c r="F29" s="133"/>
      <c r="G29" s="133"/>
      <c r="H29" s="133"/>
      <c r="I29" s="133"/>
      <c r="J29" s="133"/>
      <c r="K29" s="134"/>
    </row>
    <row r="30" spans="2:11" x14ac:dyDescent="0.25">
      <c r="B30" s="139" t="s">
        <v>25</v>
      </c>
      <c r="C30" s="141"/>
      <c r="D30" s="219" t="str">
        <f>+'1. Disponibilidad'!F27</f>
        <v>SERVICIOS DE CONSTRUCCION FIRMES CON LA INFRAESTRUCTURA</v>
      </c>
      <c r="E30" s="219"/>
      <c r="F30" s="219"/>
      <c r="G30" s="219"/>
      <c r="H30" s="220"/>
      <c r="I30" s="220"/>
      <c r="J30" s="220"/>
      <c r="K30" s="221"/>
    </row>
    <row r="31" spans="2:11" x14ac:dyDescent="0.25">
      <c r="B31" s="145"/>
      <c r="C31" s="147"/>
      <c r="D31" s="219"/>
      <c r="E31" s="219"/>
      <c r="F31" s="219"/>
      <c r="G31" s="219"/>
      <c r="H31" s="220"/>
      <c r="I31" s="220"/>
      <c r="J31" s="220"/>
      <c r="K31" s="221"/>
    </row>
    <row r="32" spans="2:11" x14ac:dyDescent="0.25">
      <c r="B32" s="5"/>
      <c r="C32" s="118"/>
      <c r="D32" s="118"/>
      <c r="E32" s="118"/>
      <c r="F32" s="118"/>
      <c r="G32" s="118"/>
      <c r="H32" s="118"/>
      <c r="I32" s="118"/>
      <c r="J32" s="118"/>
      <c r="K32" s="9"/>
    </row>
    <row r="33" spans="2:11" x14ac:dyDescent="0.25">
      <c r="B33" s="5"/>
      <c r="C33" s="118"/>
      <c r="D33" s="118"/>
      <c r="E33" s="118"/>
      <c r="F33" s="118"/>
      <c r="G33" s="118"/>
      <c r="H33" s="118"/>
      <c r="I33" s="118"/>
      <c r="J33" s="118"/>
      <c r="K33" s="9"/>
    </row>
    <row r="34" spans="2:11" x14ac:dyDescent="0.25">
      <c r="B34" s="5"/>
      <c r="C34" s="118"/>
      <c r="D34" s="118"/>
      <c r="E34" s="118"/>
      <c r="F34" s="118"/>
      <c r="G34" s="118"/>
      <c r="H34" s="118"/>
      <c r="I34" s="118"/>
      <c r="J34" s="118"/>
      <c r="K34" s="9"/>
    </row>
    <row r="35" spans="2:11" x14ac:dyDescent="0.25">
      <c r="B35" s="5"/>
      <c r="C35" s="118"/>
      <c r="D35" s="118"/>
      <c r="E35" s="118"/>
      <c r="F35" s="118"/>
      <c r="G35" s="118"/>
      <c r="H35" s="118"/>
      <c r="I35" s="118"/>
      <c r="J35" s="118"/>
      <c r="K35" s="9"/>
    </row>
    <row r="36" spans="2:11" ht="15" customHeight="1" x14ac:dyDescent="0.25">
      <c r="B36" s="5"/>
      <c r="C36" s="213" t="s">
        <v>63</v>
      </c>
      <c r="D36" s="213"/>
      <c r="E36" s="128"/>
      <c r="F36" s="128"/>
      <c r="G36" s="18" t="s">
        <v>26</v>
      </c>
      <c r="H36" s="18"/>
      <c r="I36" s="121"/>
      <c r="J36" s="121"/>
      <c r="K36" s="23"/>
    </row>
    <row r="37" spans="2:11" x14ac:dyDescent="0.25">
      <c r="B37" s="5"/>
      <c r="C37" s="193" t="s">
        <v>188</v>
      </c>
      <c r="D37" s="193"/>
      <c r="E37" s="118"/>
      <c r="F37" s="118"/>
      <c r="G37" s="138" t="s">
        <v>187</v>
      </c>
      <c r="H37" s="138"/>
      <c r="I37" s="121"/>
      <c r="J37" s="121"/>
      <c r="K37" s="23"/>
    </row>
    <row r="38" spans="2:11" x14ac:dyDescent="0.25">
      <c r="B38" s="5"/>
      <c r="C38" s="179" t="s">
        <v>99</v>
      </c>
      <c r="D38" s="179"/>
      <c r="E38" s="118"/>
      <c r="F38" s="118"/>
      <c r="G38" s="179" t="s">
        <v>99</v>
      </c>
      <c r="H38" s="179"/>
      <c r="I38" s="118"/>
      <c r="J38" s="118"/>
      <c r="K38" s="9"/>
    </row>
    <row r="39" spans="2:11" ht="15.75" thickBot="1" x14ac:dyDescent="0.3">
      <c r="B39" s="6"/>
      <c r="C39" s="7"/>
      <c r="D39" s="7"/>
      <c r="E39" s="7"/>
      <c r="F39" s="7"/>
      <c r="G39" s="7"/>
      <c r="H39" s="7"/>
      <c r="I39" s="7"/>
      <c r="J39" s="7"/>
      <c r="K39" s="16"/>
    </row>
  </sheetData>
  <sheetProtection scenarios="1"/>
  <protectedRanges>
    <protectedRange sqref="K7:K8" name="Rango2"/>
    <protectedRange sqref="D9:F9 K7 D28:K29 C35:D35 F35:H35 H19:K24" name="Rango1"/>
    <protectedRange sqref="F5:K6" name="Rango1_1"/>
  </protectedRanges>
  <dataConsolidate/>
  <mergeCells count="31">
    <mergeCell ref="C20:D20"/>
    <mergeCell ref="D28:K28"/>
    <mergeCell ref="C36:D36"/>
    <mergeCell ref="B27:D27"/>
    <mergeCell ref="B28:B29"/>
    <mergeCell ref="B30:C31"/>
    <mergeCell ref="D30:K31"/>
    <mergeCell ref="E27:K27"/>
    <mergeCell ref="D29:E29"/>
    <mergeCell ref="D2:I2"/>
    <mergeCell ref="D3:I3"/>
    <mergeCell ref="D4:I4"/>
    <mergeCell ref="B5:E5"/>
    <mergeCell ref="B6:E6"/>
    <mergeCell ref="F5:K5"/>
    <mergeCell ref="C38:D38"/>
    <mergeCell ref="G38:H38"/>
    <mergeCell ref="C37:D37"/>
    <mergeCell ref="F6:K6"/>
    <mergeCell ref="B12:K12"/>
    <mergeCell ref="B16:K16"/>
    <mergeCell ref="C18:D18"/>
    <mergeCell ref="C23:D23"/>
    <mergeCell ref="C21:D21"/>
    <mergeCell ref="C22:D22"/>
    <mergeCell ref="F18:G18"/>
    <mergeCell ref="H14:I14"/>
    <mergeCell ref="C24:D24"/>
    <mergeCell ref="B19:B24"/>
    <mergeCell ref="B25:G25"/>
    <mergeCell ref="C19:D19"/>
  </mergeCells>
  <pageMargins left="0.39370078740157483" right="0.39370078740157483" top="0.39370078740157483" bottom="0.39370078740157483" header="0" footer="0"/>
  <pageSetup scale="75" orientation="landscape" horizontalDpi="360" verticalDpi="36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LISTAS!$E$2:$E$32</xm:f>
          </x14:formula1>
          <xm:sqref>D9</xm:sqref>
        </x14:dataValidation>
        <x14:dataValidation type="list" allowBlank="1" showInputMessage="1" showErrorMessage="1">
          <x14:formula1>
            <xm:f>LISTAS!$F$2:$F$13</xm:f>
          </x14:formula1>
          <xm:sqref>E9</xm:sqref>
        </x14:dataValidation>
        <x14:dataValidation type="list" allowBlank="1" showInputMessage="1" showErrorMessage="1">
          <x14:formula1>
            <xm:f>LISTAS!$G$2:$G$3</xm:f>
          </x14:formula1>
          <xm:sqref>F9 E27:K27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97"/>
  <sheetViews>
    <sheetView showGridLines="0" topLeftCell="C36" zoomScaleNormal="100" workbookViewId="0">
      <selection activeCell="G40" sqref="G40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3"/>
      <c r="C2" s="4"/>
      <c r="D2" s="4"/>
      <c r="E2" s="253" t="s">
        <v>46</v>
      </c>
      <c r="F2" s="253"/>
      <c r="G2" s="253"/>
      <c r="H2" s="253"/>
      <c r="I2" s="253"/>
      <c r="J2" s="253"/>
      <c r="K2" s="61" t="s">
        <v>1</v>
      </c>
    </row>
    <row r="3" spans="2:11" ht="13.5" customHeight="1" x14ac:dyDescent="0.25">
      <c r="B3" s="5"/>
      <c r="E3" s="254" t="s">
        <v>2</v>
      </c>
      <c r="F3" s="254"/>
      <c r="G3" s="254"/>
      <c r="H3" s="254"/>
      <c r="I3" s="254"/>
      <c r="J3" s="254"/>
      <c r="K3" s="62" t="s">
        <v>3</v>
      </c>
    </row>
    <row r="4" spans="2:11" ht="28.5" customHeight="1" x14ac:dyDescent="0.25">
      <c r="B4" s="5"/>
      <c r="E4" s="254" t="s">
        <v>64</v>
      </c>
      <c r="F4" s="254"/>
      <c r="G4" s="254"/>
      <c r="H4" s="254"/>
      <c r="I4" s="254"/>
      <c r="J4" s="254"/>
      <c r="K4" s="63" t="s">
        <v>5</v>
      </c>
    </row>
    <row r="5" spans="2:11" ht="18.75" x14ac:dyDescent="0.3">
      <c r="B5" s="229" t="s">
        <v>2</v>
      </c>
      <c r="C5" s="229"/>
      <c r="D5" s="229"/>
      <c r="E5" s="229"/>
      <c r="F5" s="230" t="str">
        <f>+'1. Disponibilidad'!F5:M5</f>
        <v>INSTITUCIÓN EDUCATIVA TECNICO INDUSTRIAL ANTONIO ALVAREZ RESTREPO</v>
      </c>
      <c r="G5" s="230"/>
      <c r="H5" s="230"/>
      <c r="I5" s="230"/>
      <c r="J5" s="230"/>
      <c r="K5" s="231"/>
    </row>
    <row r="6" spans="2:11" ht="18.75" x14ac:dyDescent="0.3">
      <c r="B6" s="229" t="s">
        <v>6</v>
      </c>
      <c r="C6" s="229"/>
      <c r="D6" s="229"/>
      <c r="E6" s="229"/>
      <c r="F6" s="230" t="str">
        <f>+'1. Disponibilidad'!F6:M6</f>
        <v>SONSON</v>
      </c>
      <c r="G6" s="230"/>
      <c r="H6" s="230"/>
      <c r="I6" s="230"/>
      <c r="J6" s="230"/>
      <c r="K6" s="231"/>
    </row>
    <row r="7" spans="2:11" ht="26.25" x14ac:dyDescent="0.4">
      <c r="B7" s="5"/>
      <c r="J7" s="8" t="s">
        <v>8</v>
      </c>
      <c r="K7" s="132"/>
    </row>
    <row r="8" spans="2:11" x14ac:dyDescent="0.25">
      <c r="B8" s="10" t="s">
        <v>9</v>
      </c>
      <c r="C8" s="8"/>
      <c r="D8" s="1"/>
      <c r="E8" s="1"/>
      <c r="F8" s="1"/>
      <c r="K8" s="9"/>
    </row>
    <row r="9" spans="2:11" x14ac:dyDescent="0.25">
      <c r="B9" s="10"/>
      <c r="C9" s="8"/>
      <c r="D9" s="30" t="s">
        <v>10</v>
      </c>
      <c r="E9" s="30" t="s">
        <v>11</v>
      </c>
      <c r="F9" s="30" t="s">
        <v>12</v>
      </c>
      <c r="I9" s="30"/>
      <c r="J9" s="8"/>
      <c r="K9" s="9"/>
    </row>
    <row r="10" spans="2:11" x14ac:dyDescent="0.25">
      <c r="B10" s="10"/>
      <c r="C10" s="8"/>
      <c r="E10" s="30"/>
      <c r="F10" s="30"/>
      <c r="G10" s="30"/>
      <c r="H10" s="30"/>
      <c r="J10" s="8"/>
      <c r="K10" s="9"/>
    </row>
    <row r="11" spans="2:11" x14ac:dyDescent="0.25">
      <c r="B11" s="37"/>
      <c r="C11" s="71"/>
      <c r="D11" s="34" t="s">
        <v>48</v>
      </c>
      <c r="E11" s="34" t="s">
        <v>65</v>
      </c>
      <c r="G11" s="30"/>
      <c r="H11" s="30"/>
      <c r="J11" s="8"/>
      <c r="K11" s="9"/>
    </row>
    <row r="12" spans="2:11" ht="15.75" x14ac:dyDescent="0.25">
      <c r="B12" s="5"/>
      <c r="D12" s="33">
        <f>+'2. Compromiso '!H7</f>
        <v>7</v>
      </c>
      <c r="E12" s="32">
        <f>+'2. Compromiso '!K7</f>
        <v>7</v>
      </c>
      <c r="G12" s="30"/>
      <c r="H12" s="30"/>
      <c r="J12" s="8"/>
      <c r="K12" s="9"/>
    </row>
    <row r="13" spans="2:11" x14ac:dyDescent="0.25">
      <c r="B13" s="38" t="s">
        <v>66</v>
      </c>
      <c r="C13" s="72"/>
      <c r="D13" s="64" t="str">
        <f>+CONCATENATE('1. Disponibilidad'!D8,'1. Disponibilidad'!E8,'1. Disponibilidad'!F8)</f>
        <v>23Enero2026</v>
      </c>
      <c r="E13" s="64" t="str">
        <f>+CONCATENATE('2. Compromiso '!D9,'2. Compromiso '!E9,'2. Compromiso '!F9)</f>
        <v>27Enero2026</v>
      </c>
      <c r="G13" s="30"/>
      <c r="H13" s="30"/>
      <c r="J13" s="8"/>
      <c r="K13" s="9"/>
    </row>
    <row r="14" spans="2:11" x14ac:dyDescent="0.25">
      <c r="B14" s="38"/>
      <c r="C14" s="72"/>
      <c r="D14" s="65"/>
      <c r="E14" s="65"/>
      <c r="G14" s="30"/>
      <c r="H14" s="30"/>
      <c r="J14" s="8"/>
      <c r="K14" s="9"/>
    </row>
    <row r="15" spans="2:11" x14ac:dyDescent="0.25">
      <c r="B15" s="38"/>
      <c r="C15" s="72"/>
      <c r="D15" s="15"/>
      <c r="E15" s="15"/>
      <c r="F15" s="15"/>
      <c r="G15" s="30"/>
      <c r="H15" s="30"/>
      <c r="J15" s="8"/>
      <c r="K15" s="9"/>
    </row>
    <row r="16" spans="2:11" x14ac:dyDescent="0.25">
      <c r="B16" s="110" t="s">
        <v>60</v>
      </c>
      <c r="C16" s="247" t="str">
        <f>+'2. Compromiso '!D28</f>
        <v>TRANSVIAS DE COLOMBIA SAS</v>
      </c>
      <c r="D16" s="247"/>
      <c r="E16" s="247"/>
      <c r="F16" s="15"/>
      <c r="G16" s="109" t="s">
        <v>67</v>
      </c>
      <c r="H16" s="135">
        <f>+'2. Compromiso '!D29</f>
        <v>901251338</v>
      </c>
      <c r="J16" s="8"/>
      <c r="K16" s="9"/>
    </row>
    <row r="17" spans="2:11" x14ac:dyDescent="0.25">
      <c r="B17" s="38"/>
      <c r="C17" s="72"/>
      <c r="D17" s="15"/>
      <c r="E17" s="81"/>
      <c r="F17" s="15"/>
      <c r="G17" s="30"/>
      <c r="H17" s="30"/>
      <c r="J17" s="8"/>
      <c r="K17" s="9"/>
    </row>
    <row r="18" spans="2:11" x14ac:dyDescent="0.25">
      <c r="B18" s="10"/>
      <c r="C18" s="8"/>
      <c r="E18" s="30"/>
      <c r="F18" s="30"/>
      <c r="G18" s="30"/>
      <c r="H18" s="30"/>
      <c r="J18" s="8"/>
      <c r="K18" s="9"/>
    </row>
    <row r="19" spans="2:11" ht="18" customHeight="1" x14ac:dyDescent="0.25">
      <c r="B19" s="136" t="s">
        <v>68</v>
      </c>
      <c r="C19" s="73"/>
      <c r="D19" s="140"/>
      <c r="E19" s="140"/>
      <c r="F19" s="140"/>
      <c r="G19" s="140"/>
      <c r="H19" s="140"/>
      <c r="I19" s="140"/>
      <c r="J19" s="140"/>
      <c r="K19" s="248"/>
    </row>
    <row r="20" spans="2:11" ht="31.5" customHeight="1" x14ac:dyDescent="0.25">
      <c r="B20" s="28"/>
      <c r="C20" s="74"/>
      <c r="D20" s="146"/>
      <c r="E20" s="146"/>
      <c r="F20" s="146"/>
      <c r="G20" s="146"/>
      <c r="H20" s="146"/>
      <c r="I20" s="146"/>
      <c r="J20" s="146"/>
      <c r="K20" s="249"/>
    </row>
    <row r="21" spans="2:11" ht="12.75" customHeight="1" x14ac:dyDescent="0.25">
      <c r="B21" s="25"/>
      <c r="C21" s="100"/>
      <c r="D21" s="13"/>
      <c r="E21" s="13"/>
      <c r="F21" s="13"/>
      <c r="G21" s="13"/>
      <c r="H21" s="250"/>
      <c r="I21" s="250"/>
      <c r="J21" s="13"/>
      <c r="K21" s="14"/>
    </row>
    <row r="22" spans="2:11" ht="12.75" customHeight="1" x14ac:dyDescent="0.25">
      <c r="B22" s="25"/>
      <c r="C22" s="100"/>
      <c r="D22" s="13"/>
      <c r="E22" s="13"/>
      <c r="F22" s="13"/>
      <c r="G22" s="13"/>
      <c r="H22" s="100"/>
      <c r="I22" s="100"/>
      <c r="J22" s="13"/>
      <c r="K22" s="14"/>
    </row>
    <row r="23" spans="2:11" ht="12.75" customHeight="1" x14ac:dyDescent="0.25">
      <c r="B23" s="232" t="s">
        <v>16</v>
      </c>
      <c r="C23" s="234" t="s">
        <v>69</v>
      </c>
      <c r="D23" s="236" t="s">
        <v>70</v>
      </c>
      <c r="E23" s="238" t="s">
        <v>71</v>
      </c>
      <c r="F23" s="239"/>
      <c r="G23" s="236" t="s">
        <v>72</v>
      </c>
      <c r="H23" s="236" t="s">
        <v>73</v>
      </c>
      <c r="I23" s="236" t="s">
        <v>74</v>
      </c>
      <c r="J23" s="234" t="s">
        <v>75</v>
      </c>
      <c r="K23" s="251" t="s">
        <v>76</v>
      </c>
    </row>
    <row r="24" spans="2:11" ht="18" customHeight="1" x14ac:dyDescent="0.25">
      <c r="B24" s="233"/>
      <c r="C24" s="235"/>
      <c r="D24" s="237"/>
      <c r="E24" s="46" t="s">
        <v>77</v>
      </c>
      <c r="F24" s="101" t="s">
        <v>14</v>
      </c>
      <c r="G24" s="237"/>
      <c r="H24" s="237"/>
      <c r="I24" s="237"/>
      <c r="J24" s="235"/>
      <c r="K24" s="252"/>
    </row>
    <row r="25" spans="2:11" ht="78.75" customHeight="1" x14ac:dyDescent="0.25">
      <c r="B25" s="44" t="s">
        <v>160</v>
      </c>
      <c r="C25" s="75"/>
      <c r="D25" s="43"/>
      <c r="E25" s="102"/>
      <c r="F25" s="103"/>
      <c r="G25" s="104"/>
      <c r="H25" s="104"/>
      <c r="I25" s="104"/>
      <c r="J25" s="240">
        <f>+F34+G34+H34+I34</f>
        <v>0</v>
      </c>
      <c r="K25" s="243">
        <f>+D34-J25</f>
        <v>0</v>
      </c>
    </row>
    <row r="26" spans="2:11" ht="42" customHeight="1" x14ac:dyDescent="0.25">
      <c r="B26" s="44"/>
      <c r="C26" s="75"/>
      <c r="D26" s="43"/>
      <c r="E26" s="102"/>
      <c r="F26" s="103"/>
      <c r="G26" s="104"/>
      <c r="H26" s="104"/>
      <c r="I26" s="104"/>
      <c r="J26" s="241"/>
      <c r="K26" s="244"/>
    </row>
    <row r="27" spans="2:11" ht="42" customHeight="1" x14ac:dyDescent="0.25">
      <c r="B27" s="44"/>
      <c r="C27" s="75"/>
      <c r="D27" s="43"/>
      <c r="E27" s="102"/>
      <c r="F27" s="103"/>
      <c r="G27" s="104"/>
      <c r="H27" s="104"/>
      <c r="I27" s="104"/>
      <c r="J27" s="241"/>
      <c r="K27" s="244"/>
    </row>
    <row r="28" spans="2:11" ht="42" customHeight="1" x14ac:dyDescent="0.25">
      <c r="B28" s="44"/>
      <c r="C28" s="75"/>
      <c r="D28" s="43"/>
      <c r="E28" s="102"/>
      <c r="F28" s="103"/>
      <c r="G28" s="104"/>
      <c r="H28" s="104"/>
      <c r="I28" s="104"/>
      <c r="J28" s="241"/>
      <c r="K28" s="244"/>
    </row>
    <row r="29" spans="2:11" ht="42" customHeight="1" x14ac:dyDescent="0.25">
      <c r="B29" s="44"/>
      <c r="C29" s="75"/>
      <c r="D29" s="43"/>
      <c r="E29" s="102"/>
      <c r="F29" s="40"/>
      <c r="G29" s="41"/>
      <c r="H29" s="41"/>
      <c r="I29" s="41"/>
      <c r="J29" s="241"/>
      <c r="K29" s="244"/>
    </row>
    <row r="30" spans="2:11" ht="42" customHeight="1" x14ac:dyDescent="0.25">
      <c r="B30" s="44"/>
      <c r="C30" s="75"/>
      <c r="D30" s="43"/>
      <c r="E30" s="102"/>
      <c r="F30" s="40"/>
      <c r="G30" s="41"/>
      <c r="H30" s="41"/>
      <c r="I30" s="41"/>
      <c r="J30" s="241"/>
      <c r="K30" s="244"/>
    </row>
    <row r="31" spans="2:11" ht="42" customHeight="1" x14ac:dyDescent="0.25">
      <c r="B31" s="44"/>
      <c r="C31" s="75"/>
      <c r="D31" s="43"/>
      <c r="E31" s="102"/>
      <c r="F31" s="40"/>
      <c r="G31" s="41"/>
      <c r="H31" s="41"/>
      <c r="I31" s="41"/>
      <c r="J31" s="241"/>
      <c r="K31" s="244"/>
    </row>
    <row r="32" spans="2:11" ht="42" customHeight="1" x14ac:dyDescent="0.25">
      <c r="B32" s="44"/>
      <c r="C32" s="75"/>
      <c r="D32" s="43"/>
      <c r="E32" s="102"/>
      <c r="F32" s="40"/>
      <c r="G32" s="41"/>
      <c r="H32" s="41"/>
      <c r="I32" s="41"/>
      <c r="J32" s="241"/>
      <c r="K32" s="244"/>
    </row>
    <row r="33" spans="2:12" ht="42" customHeight="1" x14ac:dyDescent="0.25">
      <c r="B33" s="44"/>
      <c r="C33" s="75"/>
      <c r="D33" s="43"/>
      <c r="E33" s="102"/>
      <c r="F33" s="40"/>
      <c r="G33" s="41"/>
      <c r="H33" s="41"/>
      <c r="I33" s="41"/>
      <c r="J33" s="241"/>
      <c r="K33" s="244"/>
    </row>
    <row r="34" spans="2:12" x14ac:dyDescent="0.25">
      <c r="B34" s="108" t="s">
        <v>23</v>
      </c>
      <c r="C34" s="76"/>
      <c r="D34" s="66">
        <f>SUM(D25:D33)</f>
        <v>0</v>
      </c>
      <c r="E34" s="67"/>
      <c r="F34" s="42">
        <f>SUM(F25:F33)</f>
        <v>0</v>
      </c>
      <c r="G34" s="42">
        <f>SUM(G25:G33)</f>
        <v>0</v>
      </c>
      <c r="H34" s="42">
        <f>SUM(H25:H33)</f>
        <v>0</v>
      </c>
      <c r="I34" s="42">
        <f>SUM(I25:I33)</f>
        <v>0</v>
      </c>
      <c r="J34" s="242"/>
      <c r="K34" s="245"/>
    </row>
    <row r="35" spans="2:12" ht="12.75" customHeight="1" x14ac:dyDescent="0.25">
      <c r="B35" s="25"/>
      <c r="C35" s="100"/>
      <c r="D35" s="13"/>
      <c r="E35" s="13"/>
      <c r="F35" s="13"/>
      <c r="G35" s="13"/>
      <c r="H35" s="100"/>
      <c r="I35" s="100"/>
      <c r="J35" s="13"/>
      <c r="K35" s="14"/>
    </row>
    <row r="36" spans="2:12" x14ac:dyDescent="0.25">
      <c r="B36" s="21"/>
      <c r="C36" s="20"/>
      <c r="D36" s="20"/>
      <c r="E36" s="20"/>
      <c r="F36" s="20"/>
      <c r="G36" s="20"/>
      <c r="H36" s="20"/>
      <c r="I36" s="20"/>
      <c r="J36" s="20"/>
      <c r="K36" s="22"/>
    </row>
    <row r="37" spans="2:12" x14ac:dyDescent="0.25">
      <c r="B37" s="21"/>
      <c r="C37" s="20"/>
      <c r="D37" s="20"/>
      <c r="E37" s="20"/>
      <c r="F37" s="20"/>
      <c r="G37" s="20"/>
      <c r="H37" s="20"/>
      <c r="I37" s="20"/>
      <c r="J37" s="20"/>
      <c r="K37" s="22"/>
    </row>
    <row r="38" spans="2:12" s="8" customFormat="1" ht="30" x14ac:dyDescent="0.25">
      <c r="B38" s="10"/>
      <c r="D38" s="78" t="s">
        <v>78</v>
      </c>
      <c r="E38" s="78" t="s">
        <v>79</v>
      </c>
      <c r="F38" s="78" t="s">
        <v>80</v>
      </c>
      <c r="G38" s="78" t="s">
        <v>81</v>
      </c>
      <c r="H38" s="53" t="s">
        <v>82</v>
      </c>
      <c r="I38" s="46" t="s">
        <v>83</v>
      </c>
      <c r="J38" s="39"/>
      <c r="K38" s="23"/>
      <c r="L38" s="15"/>
    </row>
    <row r="39" spans="2:12" ht="20.25" customHeight="1" x14ac:dyDescent="0.25">
      <c r="B39" s="5"/>
      <c r="D39" s="24" t="s">
        <v>194</v>
      </c>
      <c r="E39" s="69">
        <v>16200024226</v>
      </c>
      <c r="F39" s="35" t="s">
        <v>171</v>
      </c>
      <c r="G39" s="45" t="s">
        <v>195</v>
      </c>
      <c r="H39" s="35"/>
      <c r="I39" s="107">
        <f>+K25</f>
        <v>0</v>
      </c>
      <c r="K39" s="9"/>
    </row>
    <row r="40" spans="2:12" x14ac:dyDescent="0.25">
      <c r="B40" s="21"/>
      <c r="C40" s="20"/>
      <c r="D40" s="24"/>
      <c r="E40" s="69"/>
      <c r="F40" s="35"/>
      <c r="G40" s="45"/>
      <c r="H40" s="35"/>
      <c r="I40" s="70"/>
      <c r="J40" s="20"/>
      <c r="K40" s="22"/>
    </row>
    <row r="41" spans="2:12" x14ac:dyDescent="0.25">
      <c r="B41" s="5"/>
      <c r="G41" s="246" t="s">
        <v>23</v>
      </c>
      <c r="H41" s="246"/>
      <c r="I41" s="68">
        <f>+I39</f>
        <v>0</v>
      </c>
      <c r="K41" s="9"/>
    </row>
    <row r="42" spans="2:12" x14ac:dyDescent="0.25">
      <c r="B42" s="5"/>
      <c r="I42" s="20"/>
      <c r="K42" s="9"/>
    </row>
    <row r="43" spans="2:12" x14ac:dyDescent="0.25">
      <c r="B43" s="5"/>
      <c r="I43" s="20"/>
      <c r="K43" s="9"/>
    </row>
    <row r="44" spans="2:12" x14ac:dyDescent="0.25">
      <c r="B44" s="5"/>
      <c r="D44" s="11"/>
      <c r="E44" s="11"/>
      <c r="G44" s="11"/>
      <c r="H44" s="11"/>
      <c r="J44" s="11"/>
      <c r="K44" s="19"/>
    </row>
    <row r="45" spans="2:12" x14ac:dyDescent="0.25">
      <c r="B45" s="77" t="s">
        <v>84</v>
      </c>
      <c r="D45" s="8" t="s">
        <v>85</v>
      </c>
      <c r="E45" s="8"/>
      <c r="F45" s="8"/>
      <c r="G45" s="106" t="s">
        <v>86</v>
      </c>
      <c r="I45" s="8"/>
      <c r="J45" s="8" t="s">
        <v>87</v>
      </c>
      <c r="K45" s="9"/>
    </row>
    <row r="46" spans="2:12" x14ac:dyDescent="0.25">
      <c r="B46" s="174" t="s">
        <v>189</v>
      </c>
      <c r="C46" s="226"/>
      <c r="D46" s="227" t="s">
        <v>190</v>
      </c>
      <c r="E46" s="227"/>
      <c r="G46" s="105" t="s">
        <v>27</v>
      </c>
      <c r="J46" s="227" t="s">
        <v>191</v>
      </c>
      <c r="K46" s="228"/>
    </row>
    <row r="47" spans="2:12" x14ac:dyDescent="0.25">
      <c r="B47" s="5"/>
      <c r="D47" s="8"/>
      <c r="H47" s="8"/>
      <c r="I47" s="8"/>
      <c r="K47" s="23"/>
    </row>
    <row r="48" spans="2:12" x14ac:dyDescent="0.25">
      <c r="B48" s="5"/>
      <c r="K48" s="9"/>
    </row>
    <row r="49" spans="2:11" ht="15.75" thickBot="1" x14ac:dyDescent="0.3">
      <c r="B49" s="6"/>
      <c r="C49" s="7"/>
      <c r="D49" s="7"/>
      <c r="E49" s="7"/>
      <c r="F49" s="7"/>
      <c r="G49" s="7"/>
      <c r="H49" s="7"/>
      <c r="I49" s="7"/>
      <c r="J49" s="7"/>
      <c r="K49" s="16"/>
    </row>
    <row r="57" spans="2:11" ht="22.9" customHeight="1" x14ac:dyDescent="0.25"/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customHeight="1" x14ac:dyDescent="0.25"/>
    <row r="87" ht="22.9" customHeight="1" x14ac:dyDescent="0.25"/>
    <row r="88" ht="22.9" customHeight="1" x14ac:dyDescent="0.25"/>
    <row r="89" ht="22.9" customHeight="1" x14ac:dyDescent="0.25"/>
    <row r="90" ht="22.9" customHeight="1" x14ac:dyDescent="0.25"/>
    <row r="91" ht="22.9" customHeight="1" x14ac:dyDescent="0.25"/>
    <row r="92" ht="22.9" customHeight="1" x14ac:dyDescent="0.25"/>
    <row r="93" ht="22.9" customHeight="1" x14ac:dyDescent="0.25"/>
    <row r="94" ht="22.9" customHeight="1" x14ac:dyDescent="0.25"/>
    <row r="95" ht="22.9" customHeight="1" x14ac:dyDescent="0.25"/>
    <row r="96" ht="22.9" customHeight="1" x14ac:dyDescent="0.25"/>
    <row r="97" ht="15.75" customHeight="1" x14ac:dyDescent="0.25"/>
  </sheetData>
  <sheetProtection scenarios="1"/>
  <protectedRanges>
    <protectedRange sqref="D8:F8 K7 D39:I40 D44:E44 G44:H44 J44:K44 B25:I33" name="Rango1"/>
  </protectedRanges>
  <mergeCells count="25">
    <mergeCell ref="H23:H24"/>
    <mergeCell ref="I23:I24"/>
    <mergeCell ref="J23:J24"/>
    <mergeCell ref="K23:K24"/>
    <mergeCell ref="E2:J2"/>
    <mergeCell ref="E3:J3"/>
    <mergeCell ref="E4:J4"/>
    <mergeCell ref="B5:E5"/>
    <mergeCell ref="F5:K5"/>
    <mergeCell ref="B46:C46"/>
    <mergeCell ref="D46:E46"/>
    <mergeCell ref="J46:K46"/>
    <mergeCell ref="B6:E6"/>
    <mergeCell ref="F6:K6"/>
    <mergeCell ref="B23:B24"/>
    <mergeCell ref="C23:C24"/>
    <mergeCell ref="D23:D24"/>
    <mergeCell ref="E23:F23"/>
    <mergeCell ref="G23:G24"/>
    <mergeCell ref="J25:J34"/>
    <mergeCell ref="K25:K34"/>
    <mergeCell ref="G41:H41"/>
    <mergeCell ref="C16:E16"/>
    <mergeCell ref="D19:K20"/>
    <mergeCell ref="H21:I21"/>
  </mergeCells>
  <pageMargins left="0.39370078740157483" right="0.39370078740157483" top="0.39370078740157483" bottom="0.39370078740157483" header="0" footer="0"/>
  <pageSetup scale="54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LISTAS!$E$2:$E$32</xm:f>
          </x14:formula1>
          <xm:sqref>D8</xm:sqref>
        </x14:dataValidation>
        <x14:dataValidation type="list" allowBlank="1" showInputMessage="1" showErrorMessage="1">
          <x14:formula1>
            <xm:f>LISTAS!$L$2:$L$13</xm:f>
          </x14:formula1>
          <xm:sqref>E25:E33</xm:sqref>
        </x14:dataValidation>
        <x14:dataValidation type="list" allowBlank="1" showInputMessage="1" showErrorMessage="1">
          <x14:formula1>
            <xm:f>LISTAS!$J$2:$J$6</xm:f>
          </x14:formula1>
          <xm:sqref>C25:C33</xm:sqref>
        </x14:dataValidation>
        <x14:dataValidation type="list" allowBlank="1" showInputMessage="1" showErrorMessage="1">
          <x14:formula1>
            <xm:f>LISTAS!$G$2:$G$3</xm:f>
          </x14:formula1>
          <xm:sqref>F8</xm:sqref>
        </x14:dataValidation>
        <x14:dataValidation type="list" allowBlank="1" showInputMessage="1" showErrorMessage="1">
          <x14:formula1>
            <xm:f>LISTAS!$J$9:$J$12</xm:f>
          </x14:formula1>
          <xm:sqref>F39:F40</xm:sqref>
        </x14:dataValidation>
        <x14:dataValidation type="list" allowBlank="1" showInputMessage="1" showErrorMessage="1">
          <x14:formula1>
            <xm:f>LISTAS!$F$2:$F$13</xm:f>
          </x14:formula1>
          <xm:sqref>E8</xm:sqref>
        </x14:dataValidation>
        <x14:dataValidation type="list" allowBlank="1" showInputMessage="1" showErrorMessage="1">
          <x14:formula1>
            <xm:f>LISTAS!$A$2:$A$75</xm:f>
          </x14:formula1>
          <xm:sqref>B25:B33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43" workbookViewId="0">
      <selection activeCell="A57" sqref="A57"/>
    </sheetView>
  </sheetViews>
  <sheetFormatPr baseColWidth="10" defaultRowHeight="15" x14ac:dyDescent="0.25"/>
  <cols>
    <col min="1" max="1" width="91.7109375" customWidth="1"/>
    <col min="10" max="10" width="26.85546875" customWidth="1"/>
    <col min="12" max="12" width="41.7109375" customWidth="1"/>
  </cols>
  <sheetData>
    <row r="1" spans="1:12" x14ac:dyDescent="0.25">
      <c r="A1" s="15" t="s">
        <v>106</v>
      </c>
      <c r="E1" s="15" t="s">
        <v>107</v>
      </c>
      <c r="F1" s="15" t="s">
        <v>108</v>
      </c>
      <c r="G1" s="15" t="s">
        <v>109</v>
      </c>
      <c r="J1" s="15" t="s">
        <v>110</v>
      </c>
    </row>
    <row r="2" spans="1:12" x14ac:dyDescent="0.25">
      <c r="A2" s="137" t="s">
        <v>111</v>
      </c>
      <c r="E2">
        <v>1</v>
      </c>
      <c r="F2" t="s">
        <v>28</v>
      </c>
      <c r="G2">
        <v>2025</v>
      </c>
      <c r="I2" t="s">
        <v>174</v>
      </c>
      <c r="J2" t="s">
        <v>112</v>
      </c>
      <c r="L2" t="s">
        <v>170</v>
      </c>
    </row>
    <row r="3" spans="1:12" x14ac:dyDescent="0.25">
      <c r="A3" s="137" t="s">
        <v>113</v>
      </c>
      <c r="E3">
        <v>2</v>
      </c>
      <c r="F3" t="s">
        <v>29</v>
      </c>
      <c r="G3">
        <v>2026</v>
      </c>
      <c r="I3" t="s">
        <v>114</v>
      </c>
      <c r="J3" t="s">
        <v>115</v>
      </c>
      <c r="L3" t="s">
        <v>88</v>
      </c>
    </row>
    <row r="4" spans="1:12" x14ac:dyDescent="0.25">
      <c r="A4" s="137" t="s">
        <v>116</v>
      </c>
      <c r="E4">
        <v>3</v>
      </c>
      <c r="F4" t="s">
        <v>30</v>
      </c>
      <c r="G4">
        <v>2027</v>
      </c>
      <c r="J4" t="s">
        <v>117</v>
      </c>
      <c r="L4" t="s">
        <v>89</v>
      </c>
    </row>
    <row r="5" spans="1:12" x14ac:dyDescent="0.25">
      <c r="A5" s="137" t="s">
        <v>118</v>
      </c>
      <c r="E5">
        <v>4</v>
      </c>
      <c r="F5" t="s">
        <v>31</v>
      </c>
      <c r="G5">
        <v>2028</v>
      </c>
      <c r="J5" t="s">
        <v>119</v>
      </c>
      <c r="L5" t="s">
        <v>90</v>
      </c>
    </row>
    <row r="6" spans="1:12" x14ac:dyDescent="0.25">
      <c r="A6" s="137" t="s">
        <v>120</v>
      </c>
      <c r="E6">
        <v>5</v>
      </c>
      <c r="F6" t="s">
        <v>32</v>
      </c>
      <c r="G6">
        <v>2029</v>
      </c>
      <c r="J6" t="s">
        <v>121</v>
      </c>
      <c r="L6" t="s">
        <v>91</v>
      </c>
    </row>
    <row r="7" spans="1:12" x14ac:dyDescent="0.25">
      <c r="A7" s="137" t="s">
        <v>122</v>
      </c>
      <c r="E7">
        <v>6</v>
      </c>
      <c r="F7" t="s">
        <v>33</v>
      </c>
      <c r="G7">
        <v>2030</v>
      </c>
      <c r="L7" t="s">
        <v>92</v>
      </c>
    </row>
    <row r="8" spans="1:12" x14ac:dyDescent="0.25">
      <c r="A8" s="137" t="s">
        <v>123</v>
      </c>
      <c r="E8">
        <v>7</v>
      </c>
      <c r="F8" t="s">
        <v>34</v>
      </c>
      <c r="G8">
        <v>2031</v>
      </c>
      <c r="L8" t="s">
        <v>93</v>
      </c>
    </row>
    <row r="9" spans="1:12" x14ac:dyDescent="0.25">
      <c r="A9" s="137" t="s">
        <v>124</v>
      </c>
      <c r="E9">
        <v>8</v>
      </c>
      <c r="F9" t="s">
        <v>35</v>
      </c>
      <c r="G9">
        <v>2032</v>
      </c>
      <c r="J9" t="s">
        <v>171</v>
      </c>
      <c r="L9" t="s">
        <v>94</v>
      </c>
    </row>
    <row r="10" spans="1:12" x14ac:dyDescent="0.25">
      <c r="A10" s="137" t="s">
        <v>125</v>
      </c>
      <c r="E10">
        <v>9</v>
      </c>
      <c r="F10" t="s">
        <v>36</v>
      </c>
      <c r="G10">
        <v>2033</v>
      </c>
      <c r="J10" t="s">
        <v>172</v>
      </c>
      <c r="L10" t="s">
        <v>95</v>
      </c>
    </row>
    <row r="11" spans="1:12" x14ac:dyDescent="0.25">
      <c r="A11" s="137" t="s">
        <v>126</v>
      </c>
      <c r="E11">
        <v>10</v>
      </c>
      <c r="F11" t="s">
        <v>37</v>
      </c>
      <c r="G11">
        <v>2034</v>
      </c>
      <c r="J11" t="s">
        <v>173</v>
      </c>
      <c r="L11" t="s">
        <v>96</v>
      </c>
    </row>
    <row r="12" spans="1:12" x14ac:dyDescent="0.25">
      <c r="A12" s="137" t="s">
        <v>127</v>
      </c>
      <c r="E12">
        <v>11</v>
      </c>
      <c r="F12" t="s">
        <v>38</v>
      </c>
      <c r="G12">
        <v>2035</v>
      </c>
      <c r="J12" t="s">
        <v>175</v>
      </c>
      <c r="L12" t="s">
        <v>97</v>
      </c>
    </row>
    <row r="13" spans="1:12" x14ac:dyDescent="0.25">
      <c r="A13" s="137" t="s">
        <v>128</v>
      </c>
      <c r="E13">
        <v>12</v>
      </c>
      <c r="F13" t="s">
        <v>39</v>
      </c>
      <c r="G13">
        <v>2036</v>
      </c>
      <c r="L13" t="s">
        <v>98</v>
      </c>
    </row>
    <row r="14" spans="1:12" x14ac:dyDescent="0.25">
      <c r="A14" s="137" t="s">
        <v>129</v>
      </c>
      <c r="E14">
        <v>13</v>
      </c>
      <c r="G14">
        <v>2037</v>
      </c>
    </row>
    <row r="15" spans="1:12" x14ac:dyDescent="0.25">
      <c r="A15" s="137" t="s">
        <v>130</v>
      </c>
      <c r="E15">
        <v>14</v>
      </c>
      <c r="G15">
        <v>2038</v>
      </c>
    </row>
    <row r="16" spans="1:12" x14ac:dyDescent="0.25">
      <c r="A16" s="137" t="s">
        <v>131</v>
      </c>
      <c r="E16">
        <v>15</v>
      </c>
      <c r="G16">
        <v>2039</v>
      </c>
    </row>
    <row r="17" spans="1:7" x14ac:dyDescent="0.25">
      <c r="A17" s="137" t="s">
        <v>132</v>
      </c>
      <c r="E17">
        <v>16</v>
      </c>
      <c r="G17">
        <v>2040</v>
      </c>
    </row>
    <row r="18" spans="1:7" x14ac:dyDescent="0.25">
      <c r="A18" s="137" t="s">
        <v>133</v>
      </c>
      <c r="E18">
        <v>17</v>
      </c>
    </row>
    <row r="19" spans="1:7" x14ac:dyDescent="0.25">
      <c r="A19" s="137" t="s">
        <v>134</v>
      </c>
      <c r="E19">
        <v>18</v>
      </c>
    </row>
    <row r="20" spans="1:7" x14ac:dyDescent="0.25">
      <c r="A20" s="137" t="s">
        <v>135</v>
      </c>
      <c r="E20">
        <v>19</v>
      </c>
    </row>
    <row r="21" spans="1:7" x14ac:dyDescent="0.25">
      <c r="A21" s="137" t="s">
        <v>136</v>
      </c>
      <c r="E21">
        <v>20</v>
      </c>
    </row>
    <row r="22" spans="1:7" x14ac:dyDescent="0.25">
      <c r="A22" s="137" t="s">
        <v>137</v>
      </c>
      <c r="E22">
        <v>21</v>
      </c>
    </row>
    <row r="23" spans="1:7" x14ac:dyDescent="0.25">
      <c r="A23" s="137" t="s">
        <v>138</v>
      </c>
      <c r="E23">
        <v>22</v>
      </c>
    </row>
    <row r="24" spans="1:7" x14ac:dyDescent="0.25">
      <c r="A24" s="137" t="s">
        <v>139</v>
      </c>
      <c r="E24">
        <v>23</v>
      </c>
    </row>
    <row r="25" spans="1:7" x14ac:dyDescent="0.25">
      <c r="A25" s="137" t="s">
        <v>140</v>
      </c>
      <c r="E25">
        <v>24</v>
      </c>
    </row>
    <row r="26" spans="1:7" x14ac:dyDescent="0.25">
      <c r="A26" s="137" t="s">
        <v>141</v>
      </c>
      <c r="E26">
        <v>25</v>
      </c>
    </row>
    <row r="27" spans="1:7" x14ac:dyDescent="0.25">
      <c r="A27" s="137" t="s">
        <v>142</v>
      </c>
      <c r="E27">
        <v>26</v>
      </c>
    </row>
    <row r="28" spans="1:7" x14ac:dyDescent="0.25">
      <c r="A28" s="137" t="s">
        <v>143</v>
      </c>
      <c r="E28">
        <v>27</v>
      </c>
    </row>
    <row r="29" spans="1:7" x14ac:dyDescent="0.25">
      <c r="A29" s="137" t="s">
        <v>144</v>
      </c>
      <c r="E29">
        <v>28</v>
      </c>
    </row>
    <row r="30" spans="1:7" x14ac:dyDescent="0.25">
      <c r="A30" s="137" t="s">
        <v>145</v>
      </c>
      <c r="E30">
        <v>29</v>
      </c>
    </row>
    <row r="31" spans="1:7" x14ac:dyDescent="0.25">
      <c r="A31" s="137" t="s">
        <v>146</v>
      </c>
      <c r="E31">
        <v>30</v>
      </c>
    </row>
    <row r="32" spans="1:7" x14ac:dyDescent="0.25">
      <c r="A32" s="137" t="s">
        <v>147</v>
      </c>
      <c r="E32">
        <v>31</v>
      </c>
    </row>
    <row r="33" spans="1:1" x14ac:dyDescent="0.25">
      <c r="A33" s="137" t="s">
        <v>148</v>
      </c>
    </row>
    <row r="34" spans="1:1" x14ac:dyDescent="0.25">
      <c r="A34" s="137" t="s">
        <v>149</v>
      </c>
    </row>
    <row r="35" spans="1:1" x14ac:dyDescent="0.25">
      <c r="A35" s="137" t="s">
        <v>150</v>
      </c>
    </row>
    <row r="36" spans="1:1" x14ac:dyDescent="0.25">
      <c r="A36" s="137" t="s">
        <v>40</v>
      </c>
    </row>
    <row r="37" spans="1:1" x14ac:dyDescent="0.25">
      <c r="A37" s="137" t="s">
        <v>151</v>
      </c>
    </row>
    <row r="38" spans="1:1" x14ac:dyDescent="0.25">
      <c r="A38" s="137" t="s">
        <v>41</v>
      </c>
    </row>
    <row r="39" spans="1:1" x14ac:dyDescent="0.25">
      <c r="A39" s="137" t="s">
        <v>42</v>
      </c>
    </row>
    <row r="40" spans="1:1" x14ac:dyDescent="0.25">
      <c r="A40" s="137" t="s">
        <v>152</v>
      </c>
    </row>
    <row r="41" spans="1:1" x14ac:dyDescent="0.25">
      <c r="A41" s="137" t="s">
        <v>176</v>
      </c>
    </row>
    <row r="42" spans="1:1" x14ac:dyDescent="0.25">
      <c r="A42" s="137" t="s">
        <v>177</v>
      </c>
    </row>
    <row r="43" spans="1:1" x14ac:dyDescent="0.25">
      <c r="A43" s="137" t="s">
        <v>153</v>
      </c>
    </row>
    <row r="44" spans="1:1" x14ac:dyDescent="0.25">
      <c r="A44" s="137" t="s">
        <v>154</v>
      </c>
    </row>
    <row r="45" spans="1:1" x14ac:dyDescent="0.25">
      <c r="A45" s="137" t="s">
        <v>155</v>
      </c>
    </row>
    <row r="46" spans="1:1" x14ac:dyDescent="0.25">
      <c r="A46" s="137" t="s">
        <v>178</v>
      </c>
    </row>
    <row r="47" spans="1:1" x14ac:dyDescent="0.25">
      <c r="A47" s="137" t="s">
        <v>179</v>
      </c>
    </row>
    <row r="48" spans="1:1" x14ac:dyDescent="0.25">
      <c r="A48" s="137" t="s">
        <v>100</v>
      </c>
    </row>
    <row r="49" spans="1:1" x14ac:dyDescent="0.25">
      <c r="A49" s="137" t="s">
        <v>101</v>
      </c>
    </row>
    <row r="50" spans="1:1" x14ac:dyDescent="0.25">
      <c r="A50" s="137" t="s">
        <v>102</v>
      </c>
    </row>
    <row r="51" spans="1:1" x14ac:dyDescent="0.25">
      <c r="A51" s="137" t="s">
        <v>43</v>
      </c>
    </row>
    <row r="52" spans="1:1" x14ac:dyDescent="0.25">
      <c r="A52" s="137" t="s">
        <v>156</v>
      </c>
    </row>
    <row r="53" spans="1:1" x14ac:dyDescent="0.25">
      <c r="A53" s="137" t="s">
        <v>180</v>
      </c>
    </row>
    <row r="54" spans="1:1" x14ac:dyDescent="0.25">
      <c r="A54" s="137" t="s">
        <v>181</v>
      </c>
    </row>
    <row r="55" spans="1:1" x14ac:dyDescent="0.25">
      <c r="A55" s="137" t="s">
        <v>44</v>
      </c>
    </row>
    <row r="56" spans="1:1" x14ac:dyDescent="0.25">
      <c r="A56" s="137" t="s">
        <v>157</v>
      </c>
    </row>
    <row r="57" spans="1:1" x14ac:dyDescent="0.25">
      <c r="A57" s="137" t="s">
        <v>182</v>
      </c>
    </row>
    <row r="58" spans="1:1" x14ac:dyDescent="0.25">
      <c r="A58" s="137" t="s">
        <v>183</v>
      </c>
    </row>
    <row r="59" spans="1:1" x14ac:dyDescent="0.25">
      <c r="A59" s="137" t="s">
        <v>45</v>
      </c>
    </row>
    <row r="60" spans="1:1" x14ac:dyDescent="0.25">
      <c r="A60" s="137" t="s">
        <v>158</v>
      </c>
    </row>
    <row r="61" spans="1:1" x14ac:dyDescent="0.25">
      <c r="A61" s="137" t="s">
        <v>159</v>
      </c>
    </row>
    <row r="62" spans="1:1" x14ac:dyDescent="0.25">
      <c r="A62" s="137" t="s">
        <v>160</v>
      </c>
    </row>
    <row r="63" spans="1:1" x14ac:dyDescent="0.25">
      <c r="A63" s="137" t="s">
        <v>184</v>
      </c>
    </row>
    <row r="64" spans="1:1" x14ac:dyDescent="0.25">
      <c r="A64" s="137" t="s">
        <v>161</v>
      </c>
    </row>
    <row r="65" spans="1:1" x14ac:dyDescent="0.25">
      <c r="A65" s="137" t="s">
        <v>162</v>
      </c>
    </row>
    <row r="66" spans="1:1" x14ac:dyDescent="0.25">
      <c r="A66" s="137" t="s">
        <v>163</v>
      </c>
    </row>
    <row r="67" spans="1:1" x14ac:dyDescent="0.25">
      <c r="A67" s="137" t="s">
        <v>164</v>
      </c>
    </row>
    <row r="68" spans="1:1" x14ac:dyDescent="0.25">
      <c r="A68" s="137" t="s">
        <v>165</v>
      </c>
    </row>
    <row r="69" spans="1:1" x14ac:dyDescent="0.25">
      <c r="A69" s="137" t="s">
        <v>103</v>
      </c>
    </row>
    <row r="70" spans="1:1" x14ac:dyDescent="0.25">
      <c r="A70" s="137" t="s">
        <v>104</v>
      </c>
    </row>
    <row r="71" spans="1:1" x14ac:dyDescent="0.25">
      <c r="A71" s="137" t="s">
        <v>105</v>
      </c>
    </row>
    <row r="72" spans="1:1" x14ac:dyDescent="0.25">
      <c r="A72" s="137" t="s">
        <v>166</v>
      </c>
    </row>
    <row r="73" spans="1:1" x14ac:dyDescent="0.25">
      <c r="A73" s="137" t="s">
        <v>167</v>
      </c>
    </row>
    <row r="74" spans="1:1" x14ac:dyDescent="0.25">
      <c r="A74" s="137" t="s">
        <v>168</v>
      </c>
    </row>
    <row r="75" spans="1:1" x14ac:dyDescent="0.25">
      <c r="A75" s="137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1. Disponibilidad</vt:lpstr>
      <vt:lpstr>2. Compromiso </vt:lpstr>
      <vt:lpstr>3. Comprobante de egresos </vt:lpstr>
      <vt:lpstr>LISTAS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PC</cp:lastModifiedBy>
  <cp:revision/>
  <cp:lastPrinted>2026-01-25T18:46:56Z</cp:lastPrinted>
  <dcterms:created xsi:type="dcterms:W3CDTF">2015-01-22T19:17:17Z</dcterms:created>
  <dcterms:modified xsi:type="dcterms:W3CDTF">2026-01-25T18:46:56Z</dcterms:modified>
  <cp:category/>
  <cp:contentStatus/>
</cp:coreProperties>
</file>