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https://municipioenvigado-my.sharepoint.com/personal/luis_mejiar_envigado_gov_co/Documents/1. LUIS F MEJIA/ANÁLISIS LUIS F MEJIA 2026/1. ENERO/ENV-11-32-0988-26 PAGO ELECTRONICO PEAJES/"/>
    </mc:Choice>
  </mc:AlternateContent>
  <xr:revisionPtr revIDLastSave="18" documentId="11_AE81358AB0939D9C3F4021F397EF2E5A6E5A5972" xr6:coauthVersionLast="47" xr6:coauthVersionMax="47" xr10:uidLastSave="{1326087E-825F-45FB-B569-BC36C99299FE}"/>
  <bookViews>
    <workbookView xWindow="-105" yWindow="0" windowWidth="14610" windowHeight="15585"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6" l="1"/>
  <c r="J14" i="16" s="1"/>
  <c r="G12" i="16" l="1"/>
  <c r="G14" i="16" l="1"/>
  <c r="I12" i="16"/>
  <c r="H12" i="16"/>
  <c r="H14" i="16" s="1"/>
  <c r="I14" i="16" l="1"/>
  <c r="K12" i="16"/>
  <c r="L14" i="16" s="1"/>
  <c r="K14" i="16" l="1"/>
</calcChain>
</file>

<file path=xl/sharedStrings.xml><?xml version="1.0" encoding="utf-8"?>
<sst xmlns="http://schemas.openxmlformats.org/spreadsheetml/2006/main" count="48" uniqueCount="47">
  <si>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</si>
  <si>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</si>
  <si>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</si>
  <si>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</si>
  <si>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</si>
  <si>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</si>
  <si>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</si>
  <si>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</si>
  <si>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</si>
  <si>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</si>
  <si>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</si>
  <si>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</si>
  <si>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</si>
  <si>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</si>
  <si>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</si>
  <si>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</si>
  <si>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</si>
  <si>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</si>
  <si>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</si>
  <si>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</si>
  <si>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 xml:space="preserve">ANEXO 4 - PROPUESTA ECONÓMICA 
COMPRA DE BIENES Y SERVICIOS DE MÍNIMA CUANTÍA 
(10% DE LA MENOR CUANTÍA)        </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</si>
  <si>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</si>
  <si>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</si>
  <si>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</si>
  <si>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</si>
  <si>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</si>
  <si>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</si>
  <si>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</si>
  <si>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</si>
  <si>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</si>
  <si>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</si>
  <si>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</si>
  <si>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</si>
  <si>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 xml:space="preserve">VALOR UNITARIO 
IVA INCLUÍDO </t>
  </si>
  <si>
    <t>VALOR TOTAL IVA INCLUÍDO</t>
  </si>
  <si>
    <t>PRECIO TECHO VALOR UNITARIO IVA INCLUÍDO</t>
  </si>
  <si>
    <t>Campos que deberan ser diligenciados por el oferente (Tener en cuenta porcentaje del IVA según el artículo/servicio a cotizar)</t>
  </si>
  <si>
    <t>SERVICIO DE PLATAFORMA TECNOLÓGICA PARA EL PAGO ELECTRÓNICO DE PEAJES PARA LOS VEHÍCULOS QUE PRESTAN SERVICIO AL MUNICIPIO DE ENVIGADO.</t>
  </si>
  <si>
    <t>PRODUCTO</t>
  </si>
  <si>
    <t>Todos los requerimientos para dicho proceso se deberan verificar en la invitación publica el cual esta publicada en la página https://www.colombiacompra.gov.co/secop-ii y en las oficinas de la Dirección de Compras del Municipio de Envigado ubicado en la Calle 38A Sur # 43-81</t>
  </si>
  <si>
    <t>DISPOSITIVO ELECTRÓNICO "TAG"</t>
  </si>
  <si>
    <t xml:space="preserve">Tener en cuenta los Valores Asociados al Contrato según el Acuerdo Municipal 046 del 18 de diciembre de 2024 (Estatuto Tributario Municipal), (Pólizas, Estampillas, Impuestos y demás contribuciones y/o deducciones que haya lugar)  </t>
  </si>
  <si>
    <t xml:space="preserve">Firma del Representante Legal </t>
  </si>
  <si>
    <t>MONTO PREESTABLECIDO PARA EL PAGO DE PEAJES (RECARGA)</t>
  </si>
  <si>
    <t>ENV-11-32-0988-26</t>
  </si>
  <si>
    <t>PRESUPUESTO OFICIAL
$ 31.570.000
IVA EXCLUÍDO / INCLUÍDO</t>
  </si>
  <si>
    <t>NOTAS: 
1. En caso de que se oferte un valor inferior al valor techo preestablecido para TAGS, el recurso restante se liberará y se integrará al rubro establecido para el pago de peajes de la flota vehicular que presta servicio al Municipio de Envigado. 
2. El proceso se adjudicará por el total del presupuesto oficial. 
3. No se debe ofertar en el monto preestablecido para la recarga de peajes 
5. El recurso destinado para el pago de peajes no está sometido al impuesto sobre las ventas (IVA) de acuerdo al Art. 10, Decreto 1372 de 1992, pero el recurso restante del presupuesto oficial que está destinado para adquisición de TAGS, si se encuentra gravado por IVA al 19%. En caso de un oferente ser excluido de IVA debido a su realidad tributaria individual, se debe argumentar bajo que concepto es excluido de IVA, entendiendo que la exclusión aplica netamente para el monto destinado de pago electrónico de peajes, mas no para los TAGS, esta certificación debe estar firmada por revisor fiscal en caso de que lo hubiere o en su defecto por contador público, perfiles idóneos para el tratamiento tributario.
6. El contratista debera suminstrar TAG´s adicionales durante la ejecución del contrato en caso de ser necesario, previa solicitúd y autorización de la supervisión correspondiente.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</si>
</sst>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u/>
      <sz val="12"/>
      <color theme="10"/>
      <name val="Arial Narrow"/>
      <family val="2"/>
    </font>
    <font>
      <b/>
      <sz val="13"/>
      <color theme="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4"/>
      </left>
      <right/>
      <top/>
      <bottom style="medium">
        <color theme="4" tint="0.39997558519241921"/>
      </bottom>
      <diagonal/>
    </border>
    <border>
      <left/>
      <right/>
      <top style="double">
        <color indexed="64"/>
      </top>
      <bottom style="double">
        <color indexed="64"/>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right style="medium">
        <color theme="3"/>
      </right>
      <top style="double">
        <color indexed="64"/>
      </top>
      <bottom style="double">
        <color indexed="64"/>
      </bottom>
      <diagonal/>
    </border>
    <border>
      <left style="medium">
        <color theme="3"/>
      </left>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medium">
        <color theme="3"/>
      </right>
      <top/>
      <bottom style="double">
        <color indexed="64"/>
      </bottom>
      <diagonal/>
    </border>
    <border>
      <left style="medium">
        <color theme="3"/>
      </left>
      <right/>
      <top style="medium">
        <color indexed="64"/>
      </top>
      <bottom style="medium">
        <color indexed="64"/>
      </bottom>
      <diagonal/>
    </border>
    <border>
      <left/>
      <right/>
      <top style="medium">
        <color indexed="64"/>
      </top>
      <bottom style="medium">
        <color indexed="64"/>
      </bottom>
      <diagonal/>
    </border>
    <border>
      <left/>
      <right style="medium">
        <color theme="3"/>
      </right>
      <top style="medium">
        <color indexed="64"/>
      </top>
      <bottom style="medium">
        <color indexed="6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92">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8" borderId="25" xfId="7" applyFont="1" applyFill="1" applyBorder="1" applyAlignment="1" applyProtection="1">
      <alignment horizontal="center" vertical="center"/>
    </xf>
    <xf numFmtId="0" fontId="8" fillId="3" borderId="2" xfId="7" applyFont="1" applyFill="1" applyAlignment="1">
      <alignment horizontal="left" vertical="center"/>
    </xf>
    <xf numFmtId="0" fontId="8" fillId="0" borderId="30" xfId="7" applyFont="1" applyBorder="1" applyAlignment="1">
      <alignment horizontal="center" vertical="center"/>
    </xf>
    <xf numFmtId="0" fontId="8" fillId="0" borderId="31" xfId="7" applyFont="1" applyBorder="1" applyAlignment="1">
      <alignment horizontal="left" vertical="center" wrapText="1"/>
    </xf>
    <xf numFmtId="0" fontId="8" fillId="2" borderId="31" xfId="7" applyFont="1" applyFill="1" applyBorder="1" applyAlignment="1">
      <alignment horizontal="center" vertical="center" wrapText="1"/>
    </xf>
    <xf numFmtId="0" fontId="8" fillId="2" borderId="31" xfId="7" applyNumberFormat="1" applyFont="1" applyFill="1" applyBorder="1" applyAlignment="1">
      <alignment horizontal="center" vertical="center" wrapText="1"/>
    </xf>
    <xf numFmtId="166" fontId="8" fillId="3" borderId="31" xfId="7" applyNumberFormat="1" applyFont="1" applyFill="1" applyBorder="1" applyAlignment="1" applyProtection="1">
      <alignment horizontal="center" vertical="center" wrapText="1"/>
      <protection locked="0"/>
    </xf>
    <xf numFmtId="9" fontId="8" fillId="3" borderId="32" xfId="2" applyFont="1" applyFill="1" applyBorder="1" applyAlignment="1" applyProtection="1">
      <alignment horizontal="center" vertical="center"/>
      <protection locked="0"/>
    </xf>
    <xf numFmtId="166" fontId="8" fillId="0" borderId="31" xfId="7" applyNumberFormat="1" applyFont="1" applyBorder="1" applyAlignment="1" applyProtection="1">
      <alignment horizontal="center" vertical="center" wrapText="1"/>
    </xf>
    <xf numFmtId="166" fontId="8" fillId="5" borderId="33" xfId="7" applyNumberFormat="1" applyFont="1" applyFill="1" applyBorder="1" applyAlignment="1">
      <alignment horizontal="center" vertical="center" wrapText="1"/>
    </xf>
    <xf numFmtId="0" fontId="14" fillId="8" borderId="34" xfId="6" applyFont="1" applyFill="1" applyBorder="1" applyAlignment="1">
      <alignment vertical="center" wrapText="1"/>
    </xf>
    <xf numFmtId="0" fontId="14" fillId="8" borderId="35" xfId="6" applyFont="1" applyFill="1" applyBorder="1" applyAlignment="1">
      <alignment vertical="center" wrapText="1"/>
    </xf>
    <xf numFmtId="0" fontId="14" fillId="8" borderId="35" xfId="6" applyFont="1" applyFill="1" applyBorder="1" applyAlignment="1">
      <alignment horizontal="center" vertical="center" wrapText="1"/>
    </xf>
    <xf numFmtId="1" fontId="14" fillId="8" borderId="35" xfId="6" applyNumberFormat="1" applyFont="1" applyFill="1" applyBorder="1" applyAlignment="1">
      <alignment horizontal="center" vertical="center"/>
    </xf>
    <xf numFmtId="0" fontId="14" fillId="8" borderId="36" xfId="6" applyFont="1" applyFill="1" applyBorder="1" applyAlignment="1">
      <alignment horizontal="center" vertical="center" wrapText="1"/>
    </xf>
    <xf numFmtId="164" fontId="19" fillId="6" borderId="18" xfId="6" applyNumberFormat="1" applyFont="1" applyFill="1" applyBorder="1" applyAlignment="1">
      <alignment horizontal="center" vertical="center"/>
    </xf>
    <xf numFmtId="0" fontId="7" fillId="0" borderId="19" xfId="0" applyFont="1" applyBorder="1" applyAlignment="1" applyProtection="1">
      <alignment vertical="center"/>
      <protection locked="0"/>
    </xf>
    <xf numFmtId="0" fontId="6" fillId="0" borderId="0" xfId="0" applyFont="1" applyAlignment="1" applyProtection="1">
      <alignment vertical="center"/>
      <protection locked="0"/>
    </xf>
    <xf numFmtId="166" fontId="8" fillId="8" borderId="29" xfId="7" applyNumberFormat="1" applyFont="1" applyFill="1" applyBorder="1" applyAlignment="1" applyProtection="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8" borderId="27" xfId="6" applyFont="1" applyFill="1" applyBorder="1" applyAlignment="1">
      <alignment horizontal="center" vertical="center"/>
    </xf>
    <xf numFmtId="0" fontId="14" fillId="8" borderId="26" xfId="6" applyFont="1" applyFill="1" applyBorder="1" applyAlignment="1">
      <alignment horizontal="center" vertical="center"/>
    </xf>
    <xf numFmtId="0" fontId="11" fillId="0" borderId="28"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8" fillId="8" borderId="25" xfId="7" applyFont="1" applyFill="1" applyBorder="1" applyAlignment="1" applyProtection="1">
      <alignment horizontal="center" vertical="center" wrapText="1"/>
    </xf>
    <xf numFmtId="0" fontId="11" fillId="0" borderId="13" xfId="7" applyFont="1" applyBorder="1" applyAlignment="1" applyProtection="1">
      <alignment horizontal="left" vertical="center"/>
    </xf>
    <xf numFmtId="0" fontId="11" fillId="0" borderId="2" xfId="7" applyFont="1" applyAlignment="1" applyProtection="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24" xfId="6" applyFont="1" applyFill="1" applyBorder="1" applyAlignment="1">
      <alignment horizontal="right" vertical="center" wrapText="1"/>
    </xf>
    <xf numFmtId="0" fontId="6" fillId="7" borderId="1" xfId="6" applyFont="1" applyFill="1" applyAlignment="1">
      <alignment horizontal="right" vertical="center" wrapText="1"/>
    </xf>
    <xf numFmtId="0" fontId="11" fillId="0" borderId="14" xfId="7" applyFont="1" applyBorder="1" applyAlignment="1" applyProtection="1">
      <alignment horizontal="left" vertical="center"/>
    </xf>
    <xf numFmtId="0" fontId="18" fillId="2" borderId="13" xfId="8" applyFont="1" applyFill="1" applyBorder="1" applyAlignment="1">
      <alignment vertical="center"/>
    </xf>
    <xf numFmtId="0" fontId="18" fillId="2" borderId="2" xfId="8" applyFont="1" applyFill="1" applyBorder="1" applyAlignment="1">
      <alignment vertical="center"/>
    </xf>
    <xf numFmtId="0" fontId="18" fillId="2" borderId="14" xfId="8" applyFont="1" applyFill="1" applyBorder="1" applyAlignment="1">
      <alignment vertical="center"/>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6" fillId="0" borderId="19"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7" fillId="0" borderId="19"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0" xfId="0" applyFont="1" applyBorder="1" applyAlignment="1" applyProtection="1">
      <alignment horizontal="left"/>
      <protection locked="0"/>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wrapText="1"/>
    </xf>
    <xf numFmtId="0" fontId="11" fillId="0" borderId="2" xfId="7" applyFont="1" applyFill="1" applyAlignment="1" applyProtection="1">
      <alignment horizontal="left" vertical="center" wrapText="1"/>
    </xf>
    <xf numFmtId="0" fontId="11" fillId="0" borderId="14" xfId="7" applyFont="1" applyFill="1" applyBorder="1" applyAlignment="1" applyProtection="1">
      <alignment horizontal="left"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9">
    <cellStyle name="Hipervínculo" xfId="8" builtinId="8"/>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envigado.gov.co/normatividad/acuerdo-046-de-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showGridLines="0" tabSelected="1" defaultGridColor="0" topLeftCell="E1" colorId="44" zoomScale="90" zoomScaleNormal="90" zoomScaleSheetLayoutView="85" workbookViewId="0">
      <selection activeCell="C9" sqref="C9:L9"/>
    </sheetView>
  </sheetViews>
  <sheetFormatPr baseColWidth="10" defaultColWidth="11.42578125" defaultRowHeight="15.75" x14ac:dyDescent="0.2"/>
  <cols>
    <col min="1" max="1" width="5.5703125" style="1" customWidth="1"/>
    <col min="2" max="2" width="51.140625" style="1" customWidth="1"/>
    <col min="3" max="3" width="19.140625" style="1" bestFit="1" customWidth="1"/>
    <col min="4" max="4" width="11.85546875" style="1" customWidth="1"/>
    <col min="5" max="5" width="23.140625" style="1" customWidth="1"/>
    <col min="6" max="6" width="8.42578125" style="2" customWidth="1"/>
    <col min="7" max="7" width="21.140625" style="2" customWidth="1"/>
    <col min="8" max="8" width="21.42578125" style="2" customWidth="1"/>
    <col min="9" max="9" width="21.5703125" style="2" customWidth="1"/>
    <col min="10" max="10" width="21.7109375" style="2" customWidth="1"/>
    <col min="11" max="11" width="19.42578125" style="1" customWidth="1"/>
    <col min="12" max="12" width="24.42578125" style="1" customWidth="1"/>
    <col min="13" max="16384" width="11.42578125" style="1"/>
  </cols>
  <sheetData>
    <row r="1" spans="1:12" ht="35.1" customHeight="1" thickBot="1" x14ac:dyDescent="0.25">
      <c r="A1" s="80"/>
      <c r="B1" s="81"/>
      <c r="C1" s="86" t="s">
        <v>20</v>
      </c>
      <c r="D1" s="86"/>
      <c r="E1" s="86"/>
      <c r="F1" s="86"/>
      <c r="G1" s="86"/>
      <c r="H1" s="86"/>
      <c r="I1" s="86"/>
      <c r="J1" s="86"/>
      <c r="K1" s="71" t="s">
        <v>24</v>
      </c>
      <c r="L1" s="72"/>
    </row>
    <row r="2" spans="1:12" ht="35.1" customHeight="1" thickTop="1" thickBot="1" x14ac:dyDescent="0.25">
      <c r="A2" s="82"/>
      <c r="B2" s="83"/>
      <c r="C2" s="87"/>
      <c r="D2" s="87"/>
      <c r="E2" s="87"/>
      <c r="F2" s="87"/>
      <c r="G2" s="87"/>
      <c r="H2" s="87"/>
      <c r="I2" s="87"/>
      <c r="J2" s="87"/>
      <c r="K2" s="73" t="s">
        <v>25</v>
      </c>
      <c r="L2" s="74"/>
    </row>
    <row r="3" spans="1:12" ht="62.25" customHeight="1" thickTop="1" thickBot="1" x14ac:dyDescent="0.25">
      <c r="A3" s="84" t="s">
        <v>10</v>
      </c>
      <c r="B3" s="85"/>
      <c r="C3" s="88" t="s">
        <v>37</v>
      </c>
      <c r="D3" s="89"/>
      <c r="E3" s="89"/>
      <c r="F3" s="89"/>
      <c r="G3" s="89"/>
      <c r="H3" s="89"/>
      <c r="I3" s="89"/>
      <c r="J3" s="89"/>
      <c r="K3" s="75" t="s">
        <v>45</v>
      </c>
      <c r="L3" s="76"/>
    </row>
    <row r="4" spans="1:12" ht="21.2" customHeight="1" thickTop="1" thickBot="1" x14ac:dyDescent="0.25">
      <c r="A4" s="84" t="s">
        <v>11</v>
      </c>
      <c r="B4" s="85"/>
      <c r="C4" s="90" t="s">
        <v>44</v>
      </c>
      <c r="D4" s="91"/>
      <c r="E4" s="91"/>
      <c r="F4" s="91"/>
      <c r="G4" s="91"/>
      <c r="H4" s="91"/>
      <c r="I4" s="91"/>
      <c r="J4" s="91"/>
      <c r="K4" s="77"/>
      <c r="L4" s="78"/>
    </row>
    <row r="5" spans="1:12" ht="21.2" customHeight="1" thickTop="1" thickBot="1" x14ac:dyDescent="0.25">
      <c r="A5" s="65" t="s">
        <v>0</v>
      </c>
      <c r="B5" s="66"/>
      <c r="C5" s="61"/>
      <c r="D5" s="79"/>
      <c r="E5" s="79"/>
      <c r="F5" s="79"/>
      <c r="G5" s="79"/>
      <c r="H5" s="79"/>
      <c r="I5" s="79"/>
      <c r="J5" s="79"/>
      <c r="K5" s="7" t="s">
        <v>1</v>
      </c>
      <c r="L5" s="5"/>
    </row>
    <row r="6" spans="1:12" ht="21.2" customHeight="1" thickTop="1" thickBot="1" x14ac:dyDescent="0.25">
      <c r="A6" s="65" t="s">
        <v>13</v>
      </c>
      <c r="B6" s="66"/>
      <c r="C6" s="56"/>
      <c r="D6" s="57"/>
      <c r="E6" s="57"/>
      <c r="F6" s="57"/>
      <c r="G6" s="57"/>
      <c r="H6" s="57"/>
      <c r="I6" s="57"/>
      <c r="J6" s="57"/>
      <c r="K6" s="7" t="s">
        <v>12</v>
      </c>
      <c r="L6" s="5"/>
    </row>
    <row r="7" spans="1:12" ht="21.2" customHeight="1" thickTop="1" thickBot="1" x14ac:dyDescent="0.25">
      <c r="A7" s="65" t="s">
        <v>2</v>
      </c>
      <c r="B7" s="66"/>
      <c r="C7" s="56" t="s">
        <v>31</v>
      </c>
      <c r="D7" s="57"/>
      <c r="E7" s="57"/>
      <c r="F7" s="57"/>
      <c r="G7" s="57"/>
      <c r="H7" s="57"/>
      <c r="I7" s="57"/>
      <c r="J7" s="57"/>
      <c r="K7" s="63" t="s">
        <v>14</v>
      </c>
      <c r="L7" s="64"/>
    </row>
    <row r="8" spans="1:12" ht="21.2" customHeight="1" thickTop="1" thickBot="1" x14ac:dyDescent="0.25">
      <c r="A8" s="65" t="s">
        <v>26</v>
      </c>
      <c r="B8" s="66"/>
      <c r="C8" s="56"/>
      <c r="D8" s="57"/>
      <c r="E8" s="57"/>
      <c r="F8" s="57"/>
      <c r="G8" s="57"/>
      <c r="H8" s="57"/>
      <c r="I8" s="57"/>
      <c r="J8" s="57"/>
      <c r="K8" s="61"/>
      <c r="L8" s="62"/>
    </row>
    <row r="9" spans="1:12" ht="21.2" customHeight="1" thickTop="1" thickBot="1" x14ac:dyDescent="0.25">
      <c r="A9" s="65" t="s">
        <v>21</v>
      </c>
      <c r="B9" s="66"/>
      <c r="C9" s="57" t="s">
        <v>22</v>
      </c>
      <c r="D9" s="57"/>
      <c r="E9" s="57"/>
      <c r="F9" s="57"/>
      <c r="G9" s="57"/>
      <c r="H9" s="57"/>
      <c r="I9" s="57"/>
      <c r="J9" s="57"/>
      <c r="K9" s="57"/>
      <c r="L9" s="67"/>
    </row>
    <row r="10" spans="1:12" ht="21.2" customHeight="1" thickTop="1" thickBot="1" x14ac:dyDescent="0.25">
      <c r="A10" s="28" t="s">
        <v>16</v>
      </c>
      <c r="B10" s="28"/>
      <c r="C10" s="28"/>
      <c r="D10" s="28"/>
      <c r="E10" s="28"/>
      <c r="F10" s="28"/>
      <c r="G10" s="28"/>
      <c r="H10" s="28"/>
      <c r="I10" s="28"/>
      <c r="J10" s="28"/>
      <c r="K10" s="28"/>
      <c r="L10" s="29"/>
    </row>
    <row r="11" spans="1:12" ht="64.5" customHeight="1" thickBot="1" x14ac:dyDescent="0.25">
      <c r="A11" s="16" t="s">
        <v>19</v>
      </c>
      <c r="B11" s="17" t="s">
        <v>29</v>
      </c>
      <c r="C11" s="17" t="s">
        <v>15</v>
      </c>
      <c r="D11" s="17" t="s">
        <v>18</v>
      </c>
      <c r="E11" s="18" t="s">
        <v>27</v>
      </c>
      <c r="F11" s="19" t="s">
        <v>3</v>
      </c>
      <c r="G11" s="18" t="s">
        <v>8</v>
      </c>
      <c r="H11" s="18" t="s">
        <v>33</v>
      </c>
      <c r="I11" s="18" t="s">
        <v>28</v>
      </c>
      <c r="J11" s="18" t="s">
        <v>9</v>
      </c>
      <c r="K11" s="18" t="s">
        <v>34</v>
      </c>
      <c r="L11" s="20" t="s">
        <v>35</v>
      </c>
    </row>
    <row r="12" spans="1:12" s="3" customFormat="1" ht="27.75" customHeight="1" thickBot="1" x14ac:dyDescent="0.25">
      <c r="A12" s="8">
        <v>1</v>
      </c>
      <c r="B12" s="9" t="s">
        <v>40</v>
      </c>
      <c r="C12" s="10" t="s">
        <v>38</v>
      </c>
      <c r="D12" s="11">
        <v>64</v>
      </c>
      <c r="E12" s="12"/>
      <c r="F12" s="13"/>
      <c r="G12" s="14">
        <f>SUM(E12*F12)</f>
        <v>0</v>
      </c>
      <c r="H12" s="14">
        <f>SUM(E12+G12)</f>
        <v>0</v>
      </c>
      <c r="I12" s="14">
        <f>G12*D12</f>
        <v>0</v>
      </c>
      <c r="J12" s="14">
        <f>E12*D12</f>
        <v>0</v>
      </c>
      <c r="K12" s="14">
        <f>J12+I12</f>
        <v>0</v>
      </c>
      <c r="L12" s="15">
        <v>21667</v>
      </c>
    </row>
    <row r="13" spans="1:12" s="3" customFormat="1" ht="36" customHeight="1" thickTop="1" thickBot="1" x14ac:dyDescent="0.25">
      <c r="A13" s="6">
        <v>2</v>
      </c>
      <c r="B13" s="33" t="s">
        <v>43</v>
      </c>
      <c r="C13" s="33"/>
      <c r="D13" s="33"/>
      <c r="E13" s="33"/>
      <c r="F13" s="33"/>
      <c r="G13" s="33"/>
      <c r="H13" s="33"/>
      <c r="I13" s="33"/>
      <c r="J13" s="33"/>
      <c r="K13" s="33"/>
      <c r="L13" s="24">
        <v>30183312</v>
      </c>
    </row>
    <row r="14" spans="1:12" s="3" customFormat="1" ht="29.25" customHeight="1" thickTop="1" thickBot="1" x14ac:dyDescent="0.25">
      <c r="A14" s="39" t="s">
        <v>4</v>
      </c>
      <c r="B14" s="40"/>
      <c r="C14" s="40"/>
      <c r="D14" s="40"/>
      <c r="E14" s="40"/>
      <c r="F14" s="40"/>
      <c r="G14" s="4">
        <f>SUM(G12)</f>
        <v>0</v>
      </c>
      <c r="H14" s="4">
        <f>SUM(H12)</f>
        <v>0</v>
      </c>
      <c r="I14" s="4">
        <f>SUM(I12)</f>
        <v>0</v>
      </c>
      <c r="J14" s="4">
        <f>SUM(J12)</f>
        <v>0</v>
      </c>
      <c r="K14" s="4">
        <f>SUM(K12)</f>
        <v>0</v>
      </c>
      <c r="L14" s="21">
        <f>+L13+K12</f>
        <v>30183312</v>
      </c>
    </row>
    <row r="15" spans="1:12" ht="131.25" customHeight="1" thickBot="1" x14ac:dyDescent="0.25">
      <c r="A15" s="68" t="s">
        <v>46</v>
      </c>
      <c r="B15" s="69"/>
      <c r="C15" s="69"/>
      <c r="D15" s="69"/>
      <c r="E15" s="69"/>
      <c r="F15" s="69"/>
      <c r="G15" s="69"/>
      <c r="H15" s="69"/>
      <c r="I15" s="69"/>
      <c r="J15" s="69"/>
      <c r="K15" s="69"/>
      <c r="L15" s="70"/>
    </row>
    <row r="16" spans="1:12" ht="62.25" customHeight="1" thickTop="1" thickBot="1" x14ac:dyDescent="0.25">
      <c r="A16" s="30" t="s">
        <v>32</v>
      </c>
      <c r="B16" s="31"/>
      <c r="C16" s="31"/>
      <c r="D16" s="31"/>
      <c r="E16" s="31"/>
      <c r="F16" s="31"/>
      <c r="G16" s="31"/>
      <c r="H16" s="31"/>
      <c r="I16" s="31"/>
      <c r="J16" s="31"/>
      <c r="K16" s="31"/>
      <c r="L16" s="32"/>
    </row>
    <row r="17" spans="1:12" ht="38.1" customHeight="1" thickTop="1" thickBot="1" x14ac:dyDescent="0.25">
      <c r="A17" s="58" t="s">
        <v>30</v>
      </c>
      <c r="B17" s="59"/>
      <c r="C17" s="59"/>
      <c r="D17" s="59"/>
      <c r="E17" s="59"/>
      <c r="F17" s="59"/>
      <c r="G17" s="59"/>
      <c r="H17" s="59"/>
      <c r="I17" s="59"/>
      <c r="J17" s="59"/>
      <c r="K17" s="59"/>
      <c r="L17" s="60"/>
    </row>
    <row r="18" spans="1:12" ht="27.75" customHeight="1" thickTop="1" thickBot="1" x14ac:dyDescent="0.25">
      <c r="A18" s="36" t="s">
        <v>36</v>
      </c>
      <c r="B18" s="37"/>
      <c r="C18" s="37"/>
      <c r="D18" s="37"/>
      <c r="E18" s="37"/>
      <c r="F18" s="37"/>
      <c r="G18" s="37"/>
      <c r="H18" s="37"/>
      <c r="I18" s="37"/>
      <c r="J18" s="37"/>
      <c r="K18" s="37"/>
      <c r="L18" s="38"/>
    </row>
    <row r="19" spans="1:12" ht="35.450000000000003" customHeight="1" thickTop="1" thickBot="1" x14ac:dyDescent="0.25">
      <c r="A19" s="25" t="s">
        <v>39</v>
      </c>
      <c r="B19" s="26"/>
      <c r="C19" s="26"/>
      <c r="D19" s="26"/>
      <c r="E19" s="26"/>
      <c r="F19" s="26"/>
      <c r="G19" s="26"/>
      <c r="H19" s="26"/>
      <c r="I19" s="26"/>
      <c r="J19" s="26"/>
      <c r="K19" s="26"/>
      <c r="L19" s="27"/>
    </row>
    <row r="20" spans="1:12" ht="33.950000000000003" customHeight="1" thickTop="1" thickBot="1" x14ac:dyDescent="0.25">
      <c r="A20" s="25" t="s">
        <v>23</v>
      </c>
      <c r="B20" s="26"/>
      <c r="C20" s="26"/>
      <c r="D20" s="26"/>
      <c r="E20" s="26"/>
      <c r="F20" s="26"/>
      <c r="G20" s="26"/>
      <c r="H20" s="26"/>
      <c r="I20" s="26"/>
      <c r="J20" s="26"/>
      <c r="K20" s="26"/>
      <c r="L20" s="27"/>
    </row>
    <row r="21" spans="1:12" ht="26.45" customHeight="1" thickTop="1" thickBot="1" x14ac:dyDescent="0.25">
      <c r="A21" s="42" t="s">
        <v>41</v>
      </c>
      <c r="B21" s="43"/>
      <c r="C21" s="43"/>
      <c r="D21" s="43"/>
      <c r="E21" s="43"/>
      <c r="F21" s="43"/>
      <c r="G21" s="43"/>
      <c r="H21" s="43"/>
      <c r="I21" s="43"/>
      <c r="J21" s="43"/>
      <c r="K21" s="43"/>
      <c r="L21" s="44"/>
    </row>
    <row r="22" spans="1:12" ht="21.2" customHeight="1" thickTop="1" thickBot="1" x14ac:dyDescent="0.25">
      <c r="A22" s="34" t="s">
        <v>5</v>
      </c>
      <c r="B22" s="35"/>
      <c r="C22" s="35" t="s">
        <v>17</v>
      </c>
      <c r="D22" s="35"/>
      <c r="E22" s="35"/>
      <c r="F22" s="35"/>
      <c r="G22" s="35"/>
      <c r="H22" s="35"/>
      <c r="I22" s="35"/>
      <c r="J22" s="35"/>
      <c r="K22" s="35"/>
      <c r="L22" s="41"/>
    </row>
    <row r="23" spans="1:12" ht="21.2" customHeight="1" thickTop="1" thickBot="1" x14ac:dyDescent="0.25">
      <c r="A23" s="34" t="s">
        <v>6</v>
      </c>
      <c r="B23" s="35"/>
      <c r="C23" s="35" t="s">
        <v>17</v>
      </c>
      <c r="D23" s="35"/>
      <c r="E23" s="35"/>
      <c r="F23" s="35"/>
      <c r="G23" s="35"/>
      <c r="H23" s="35"/>
      <c r="I23" s="35"/>
      <c r="J23" s="35"/>
      <c r="K23" s="35"/>
      <c r="L23" s="41"/>
    </row>
    <row r="24" spans="1:12" ht="18" thickTop="1" x14ac:dyDescent="0.2">
      <c r="A24" s="22"/>
      <c r="B24" s="23"/>
      <c r="C24" s="48"/>
      <c r="D24" s="48"/>
      <c r="E24" s="48"/>
      <c r="F24" s="48"/>
      <c r="G24" s="48"/>
      <c r="H24" s="48"/>
      <c r="I24" s="48"/>
      <c r="J24" s="48"/>
      <c r="K24" s="48"/>
      <c r="L24" s="49"/>
    </row>
    <row r="25" spans="1:12" ht="28.5" customHeight="1" x14ac:dyDescent="0.3">
      <c r="A25" s="53" t="s">
        <v>7</v>
      </c>
      <c r="B25" s="54"/>
      <c r="C25" s="54"/>
      <c r="D25" s="54"/>
      <c r="E25" s="54"/>
      <c r="F25" s="54"/>
      <c r="G25" s="54"/>
      <c r="H25" s="54"/>
      <c r="I25" s="54"/>
      <c r="J25" s="54"/>
      <c r="K25" s="54"/>
      <c r="L25" s="55"/>
    </row>
    <row r="26" spans="1:12" ht="17.25" x14ac:dyDescent="0.2">
      <c r="A26" s="50" t="s">
        <v>42</v>
      </c>
      <c r="B26" s="51"/>
      <c r="C26" s="51"/>
      <c r="D26" s="51"/>
      <c r="E26" s="51"/>
      <c r="F26" s="51"/>
      <c r="G26" s="51"/>
      <c r="H26" s="51"/>
      <c r="I26" s="51"/>
      <c r="J26" s="51"/>
      <c r="K26" s="51"/>
      <c r="L26" s="52"/>
    </row>
    <row r="27" spans="1:12" ht="16.5" thickBot="1" x14ac:dyDescent="0.25">
      <c r="A27" s="45"/>
      <c r="B27" s="46"/>
      <c r="C27" s="46"/>
      <c r="D27" s="46"/>
      <c r="E27" s="46"/>
      <c r="F27" s="46"/>
      <c r="G27" s="46"/>
      <c r="H27" s="46"/>
      <c r="I27" s="46"/>
      <c r="J27" s="46"/>
      <c r="K27" s="46"/>
      <c r="L27" s="47"/>
    </row>
  </sheetData>
  <sheetProtection algorithmName="SHA-512" hashValue="5Zm8AymEul9DImKd7IM1Fnd3t0W/oBPUc3C8zsfo5CBaIKgLFeI3Jr81lkVsV5gZNCpiZqsu7lbD7a/nHHcgqw==" saltValue="PwUAxvRO2qwc38MVplNvgA==" spinCount="100000" sheet="1" objects="1" scenarios="1"/>
  <protectedRanges>
    <protectedRange sqref="C5:J8 K8 C9 L5:L7 E12:F13" name="DATOS"/>
  </protectedRanges>
  <mergeCells count="40">
    <mergeCell ref="K1:L1"/>
    <mergeCell ref="K2:L2"/>
    <mergeCell ref="K3:L4"/>
    <mergeCell ref="C5:J5"/>
    <mergeCell ref="A1:B2"/>
    <mergeCell ref="A3:B3"/>
    <mergeCell ref="A4:B4"/>
    <mergeCell ref="C1:J2"/>
    <mergeCell ref="C3:J3"/>
    <mergeCell ref="C4:J4"/>
    <mergeCell ref="A5:B5"/>
    <mergeCell ref="C6:J6"/>
    <mergeCell ref="C7:J7"/>
    <mergeCell ref="C8:F8"/>
    <mergeCell ref="A17:L17"/>
    <mergeCell ref="K8:L8"/>
    <mergeCell ref="G8:J8"/>
    <mergeCell ref="K7:L7"/>
    <mergeCell ref="A9:B9"/>
    <mergeCell ref="C9:L9"/>
    <mergeCell ref="A15:L15"/>
    <mergeCell ref="A6:B6"/>
    <mergeCell ref="A7:B7"/>
    <mergeCell ref="A8:B8"/>
    <mergeCell ref="A27:L27"/>
    <mergeCell ref="C23:L23"/>
    <mergeCell ref="C24:L24"/>
    <mergeCell ref="A23:B23"/>
    <mergeCell ref="A26:L26"/>
    <mergeCell ref="A25:L25"/>
    <mergeCell ref="A19:L19"/>
    <mergeCell ref="A10:L10"/>
    <mergeCell ref="A16:L16"/>
    <mergeCell ref="B13:K13"/>
    <mergeCell ref="A22:B22"/>
    <mergeCell ref="A20:L20"/>
    <mergeCell ref="A18:L18"/>
    <mergeCell ref="A14:F14"/>
    <mergeCell ref="C22:L22"/>
    <mergeCell ref="A21:L21"/>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1:L21" r:id="rId1" display="Tener en cuenta los Valores Asociados al Contrato según el Acuerdo Municipal 046 del 18 de diciembre de 2024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schemas.microsoft.com/office/2006/metadata/properties"/>
    <ds:schemaRef ds:uri="http://www.w3.org/2000/xmln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2026-01-11T20:52:48Z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