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dasor\OneDrive\Documentos\DASOR\TRABAJO ALCALDÍA OBRAS\VARIOS\"/>
    </mc:Choice>
  </mc:AlternateContent>
  <xr:revisionPtr revIDLastSave="0" documentId="8_{249444A7-4114-4207-AF6D-AFC7027E12F6}" xr6:coauthVersionLast="47" xr6:coauthVersionMax="47" xr10:uidLastSave="{00000000-0000-0000-0000-000000000000}"/>
  <bookViews>
    <workbookView xWindow="-108" yWindow="-108" windowWidth="23256" windowHeight="12456" xr2:uid="{E255A5A0-3AB3-47AA-A632-E542D96A6CA6}"/>
  </bookViews>
  <sheets>
    <sheet name="PRESUPUE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30" i="1"/>
  <c r="I32" i="1" s="1"/>
  <c r="I33" i="1" s="1"/>
  <c r="I36" i="1" s="1"/>
  <c r="I37" i="1" s="1"/>
  <c r="I28" i="1"/>
  <c r="I27" i="1"/>
  <c r="I17" i="1"/>
  <c r="I19" i="1" s="1"/>
  <c r="I15" i="1"/>
  <c r="I14" i="1"/>
  <c r="I13" i="1"/>
  <c r="G31" i="1" l="1"/>
  <c r="G30" i="1"/>
  <c r="G28" i="1"/>
  <c r="G27" i="1"/>
  <c r="G25" i="1"/>
  <c r="G15" i="1"/>
  <c r="G14" i="1"/>
  <c r="G13" i="1"/>
  <c r="G32" i="1"/>
  <c r="G17" i="1"/>
  <c r="G19" i="1" s="1"/>
  <c r="G33" i="1" s="1"/>
  <c r="G35" i="1" s="1"/>
  <c r="G36" i="1" l="1"/>
  <c r="G37" i="1" s="1"/>
</calcChain>
</file>

<file path=xl/sharedStrings.xml><?xml version="1.0" encoding="utf-8"?>
<sst xmlns="http://schemas.openxmlformats.org/spreadsheetml/2006/main" count="61" uniqueCount="54">
  <si>
    <t>CANT.</t>
  </si>
  <si>
    <t>CARGO / OFICIO</t>
  </si>
  <si>
    <t>VALOR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</si>
  <si>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</si>
  <si>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</si>
  <si>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</si>
  <si>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</si>
  <si>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</si>
  <si>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</si>
  <si>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</si>
  <si>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Director de Interventoría</t>
  </si>
  <si>
    <t>Residente de Interventoría</t>
  </si>
  <si>
    <t>Especialista en Estructuras</t>
  </si>
  <si>
    <t>PERSONAL AUXILIAR TÉCNICO</t>
  </si>
  <si>
    <t xml:space="preserve"> </t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</si>
  <si>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</si>
  <si>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</si>
  <si>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</si>
  <si>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</si>
  <si>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</si>
  <si>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</si>
  <si>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</si>
  <si>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</si>
  <si>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t>OTROS COSTOS DIRECTOS</t>
  </si>
  <si>
    <t>VIÁTICOS</t>
  </si>
  <si>
    <t>GLB</t>
  </si>
  <si>
    <t>Transportes</t>
  </si>
  <si>
    <t>MES</t>
  </si>
  <si>
    <t>COSTOS DE ALQUILER DE EQUIPOS Y OFICINA</t>
  </si>
  <si>
    <t>Arriendo oficina y servicios</t>
  </si>
  <si>
    <t>Papeleria, planos e impresiones</t>
  </si>
  <si>
    <t xml:space="preserve">PROVISION FRENTE ADICIONAL = (D) </t>
  </si>
  <si>
    <t>VALOR TOTAL BÁSICO</t>
  </si>
  <si>
    <t>Nombre y firma del representante legal del Proponente</t>
  </si>
  <si>
    <t>Nombre del Proponente</t>
  </si>
  <si>
    <r>
      <t>(1)*((2)+(3))*(4) =</t>
    </r>
    <r>
      <rPr>
        <b/>
        <sz val="11"/>
        <color indexed="12"/>
        <rFont val="Calibri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</si>
  <si>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Calibri"/>
        <family val="2"/>
      </rPr>
      <t xml:space="preserve"> (6)</t>
    </r>
  </si>
  <si>
    <r>
      <t>FACTOR MULTIPLICADOR</t>
    </r>
    <r>
      <rPr>
        <b/>
        <sz val="11"/>
        <color indexed="12"/>
        <rFont val="Calibri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</si>
  <si>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Calibri"/>
        <family val="2"/>
      </rPr>
      <t xml:space="preserve">(A) </t>
    </r>
  </si>
  <si>
    <r>
      <t xml:space="preserve">(8)*(9)*(10) = </t>
    </r>
    <r>
      <rPr>
        <b/>
        <sz val="11"/>
        <color indexed="12"/>
        <rFont val="Calibri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</si>
  <si>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Calibri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</si>
  <si>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Calibri"/>
        <family val="2"/>
      </rPr>
      <t>(C)</t>
    </r>
  </si>
  <si>
    <r>
      <t xml:space="preserve">IVA = 19% * (E) = </t>
    </r>
    <r>
      <rPr>
        <b/>
        <sz val="11"/>
        <color indexed="12"/>
        <rFont val="Calibri"/>
        <family val="2"/>
      </rPr>
      <t>(F)</t>
    </r>
  </si>
  <si>
    <t>Ensayos de Laboratorio aleatorios de Control para Calidad de Obra</t>
  </si>
  <si>
    <t>PRESUPUESTO</t>
  </si>
  <si>
    <t>PROCESO DE CONTRATACION No. CM-XXX-2025</t>
  </si>
  <si>
    <t>SON: NOVENTA Y DOS MILLONES TRESCIENTOS CUARENTA Y CINCO MIL SETECIENTOS OCHENTA PESOS MONEDA CORRIENTE ($92,345,780,00)</t>
  </si>
  <si>
    <t>"INTERVENTORIA TECNICA, ADMINISTRATIVA, FINANCIERA, LEGAL Y CONTABLE PARA LA EJECUCIÓN DE LAS OBRAS DE MEJORAMIENTO Y ADECUACION A LA INFRAESTRUCTURA FÍSICA DE LA CASA DE GOBIERNO DEL MUNICIPIO DE GUADUAS, CUNDINAMARCA".</t>
  </si>
  <si>
    <t>COSTOS 
PERSONAL</t>
  </si>
  <si>
    <t>DEDICACIÓN 
(%-proyecto)</t>
  </si>
  <si>
    <t>PARTICIPACIÓN 
(meses)</t>
  </si>
  <si>
    <t>VALOR PARCIAL 
($)</t>
  </si>
  <si>
    <t>* EL COSTO TOTAL DEL PRESUPUESTO SE REDONDEO AL PESO</t>
  </si>
  <si>
    <t>COSTO TOTAL = (E) + (F)*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</si>
</sst>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[$$-240A]\ * #,##0.00_ ;_-[$$-240A]\ * \-#,##0.00\ ;_-[$$-240A]\ * &quot;-&quot;??_ ;_-@_ 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Aptos Narrow"/>
      <family val="2"/>
      <scheme val="minor"/>
    </font>
    <font>
      <sz val="11"/>
      <name val="Calibri"/>
      <family val="2"/>
    </font>
    <font>
      <b/>
      <sz val="11"/>
      <color indexed="12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u/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3" fillId="0" borderId="0"/>
    <xf numFmtId="164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6" fillId="0" borderId="0"/>
  </cellStyleXfs>
  <cellXfs count="119">
    <xf numFmtId="0" fontId="0" fillId="0" borderId="0" xfId="0"/>
    <xf numFmtId="0" fontId="7" fillId="2" borderId="0" xfId="3" applyNumberFormat="1" applyFont="1" applyFill="1" applyBorder="1" applyAlignment="1">
      <alignment vertical="center" wrapText="1"/>
    </xf>
    <xf numFmtId="0" fontId="7" fillId="2" borderId="3" xfId="3" applyNumberFormat="1" applyFont="1" applyFill="1" applyBorder="1" applyAlignment="1">
      <alignment vertical="center" wrapText="1"/>
    </xf>
    <xf numFmtId="0" fontId="7" fillId="2" borderId="0" xfId="3" applyNumberFormat="1" applyFont="1" applyFill="1" applyBorder="1" applyAlignment="1">
      <alignment horizontal="right" vertical="center" wrapText="1"/>
    </xf>
    <xf numFmtId="0" fontId="8" fillId="0" borderId="17" xfId="3" quotePrefix="1" applyFont="1" applyFill="1" applyBorder="1" applyAlignment="1">
      <alignment horizontal="center" vertical="center" wrapText="1"/>
    </xf>
    <xf numFmtId="0" fontId="8" fillId="0" borderId="18" xfId="3" quotePrefix="1" applyFont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vertical="center" wrapText="1"/>
    </xf>
    <xf numFmtId="44" fontId="7" fillId="0" borderId="26" xfId="1" applyFont="1" applyFill="1" applyBorder="1" applyAlignment="1">
      <alignment horizontal="center" vertical="center" wrapText="1"/>
    </xf>
    <xf numFmtId="9" fontId="7" fillId="0" borderId="26" xfId="2" applyFont="1" applyFill="1" applyBorder="1" applyAlignment="1">
      <alignment horizontal="center" vertical="center" wrapText="1"/>
    </xf>
    <xf numFmtId="2" fontId="7" fillId="0" borderId="26" xfId="3" applyNumberFormat="1" applyFont="1" applyFill="1" applyBorder="1" applyAlignment="1">
      <alignment horizontal="center" vertical="center" wrapText="1"/>
    </xf>
    <xf numFmtId="165" fontId="7" fillId="0" borderId="27" xfId="5" applyNumberFormat="1" applyFont="1" applyFill="1" applyBorder="1" applyAlignment="1">
      <alignment vertical="center" wrapText="1"/>
    </xf>
    <xf numFmtId="0" fontId="7" fillId="0" borderId="26" xfId="3" applyFont="1" applyBorder="1" applyAlignment="1">
      <alignment vertical="center"/>
    </xf>
    <xf numFmtId="165" fontId="7" fillId="0" borderId="26" xfId="3" applyNumberFormat="1" applyFont="1" applyFill="1" applyBorder="1" applyAlignment="1">
      <alignment vertical="center" wrapText="1"/>
    </xf>
    <xf numFmtId="165" fontId="9" fillId="4" borderId="27" xfId="5" applyNumberFormat="1" applyFont="1" applyFill="1" applyBorder="1" applyAlignment="1">
      <alignment vertical="center" wrapText="1"/>
    </xf>
    <xf numFmtId="2" fontId="9" fillId="4" borderId="27" xfId="3" applyNumberFormat="1" applyFont="1" applyFill="1" applyBorder="1" applyAlignment="1">
      <alignment vertical="center" wrapText="1"/>
    </xf>
    <xf numFmtId="165" fontId="9" fillId="4" borderId="32" xfId="3" applyNumberFormat="1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7" fillId="0" borderId="26" xfId="3" applyFont="1" applyBorder="1" applyAlignment="1">
      <alignment vertical="center" wrapText="1"/>
    </xf>
    <xf numFmtId="0" fontId="7" fillId="0" borderId="26" xfId="3" applyFont="1" applyBorder="1" applyAlignment="1">
      <alignment horizontal="center" vertical="center" wrapText="1"/>
    </xf>
    <xf numFmtId="44" fontId="7" fillId="0" borderId="26" xfId="1" applyFont="1" applyFill="1" applyBorder="1" applyAlignment="1">
      <alignment vertical="center" wrapText="1"/>
    </xf>
    <xf numFmtId="2" fontId="7" fillId="0" borderId="26" xfId="3" applyNumberFormat="1" applyFont="1" applyBorder="1" applyAlignment="1">
      <alignment horizontal="center" vertical="center" wrapText="1"/>
    </xf>
    <xf numFmtId="0" fontId="10" fillId="0" borderId="26" xfId="0" applyFont="1" applyBorder="1" applyAlignment="1">
      <alignment horizontal="justify" vertical="center" wrapText="1"/>
    </xf>
    <xf numFmtId="165" fontId="7" fillId="0" borderId="26" xfId="3" applyNumberFormat="1" applyFont="1" applyBorder="1" applyAlignment="1">
      <alignment vertical="center" wrapText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justify" vertical="center" wrapText="1"/>
    </xf>
    <xf numFmtId="0" fontId="7" fillId="0" borderId="35" xfId="3" applyFont="1" applyBorder="1" applyAlignment="1">
      <alignment horizontal="center" vertical="center" wrapText="1"/>
    </xf>
    <xf numFmtId="2" fontId="7" fillId="0" borderId="35" xfId="3" applyNumberFormat="1" applyFont="1" applyBorder="1" applyAlignment="1">
      <alignment horizontal="center" vertical="center" wrapText="1"/>
    </xf>
    <xf numFmtId="166" fontId="9" fillId="4" borderId="37" xfId="6" applyFont="1" applyFill="1" applyBorder="1" applyAlignment="1">
      <alignment vertical="center" wrapText="1"/>
    </xf>
    <xf numFmtId="42" fontId="7" fillId="2" borderId="0" xfId="7" applyFont="1" applyFill="1" applyBorder="1" applyAlignment="1">
      <alignment vertical="center" wrapText="1"/>
    </xf>
    <xf numFmtId="166" fontId="9" fillId="4" borderId="27" xfId="6" applyFont="1" applyFill="1" applyBorder="1" applyAlignment="1">
      <alignment vertical="center" wrapText="1"/>
    </xf>
    <xf numFmtId="167" fontId="7" fillId="2" borderId="0" xfId="8" applyFont="1" applyFill="1" applyBorder="1" applyAlignment="1">
      <alignment vertical="center" wrapText="1"/>
    </xf>
    <xf numFmtId="44" fontId="9" fillId="4" borderId="27" xfId="1" applyFont="1" applyFill="1" applyBorder="1" applyAlignment="1">
      <alignment horizontal="left" vertical="center" wrapText="1"/>
    </xf>
    <xf numFmtId="166" fontId="9" fillId="4" borderId="27" xfId="9" applyFont="1" applyFill="1" applyBorder="1" applyAlignment="1">
      <alignment vertical="center" wrapText="1"/>
    </xf>
    <xf numFmtId="166" fontId="7" fillId="2" borderId="0" xfId="3" applyNumberFormat="1" applyFont="1" applyFill="1" applyBorder="1" applyAlignment="1">
      <alignment vertical="center" wrapText="1"/>
    </xf>
    <xf numFmtId="44" fontId="7" fillId="2" borderId="0" xfId="1" applyFont="1" applyFill="1" applyBorder="1" applyAlignment="1">
      <alignment vertical="center" wrapText="1"/>
    </xf>
    <xf numFmtId="9" fontId="7" fillId="2" borderId="0" xfId="2" applyFont="1" applyFill="1" applyBorder="1" applyAlignment="1">
      <alignment vertical="center" wrapText="1"/>
    </xf>
    <xf numFmtId="166" fontId="9" fillId="4" borderId="32" xfId="6" applyFont="1" applyFill="1" applyBorder="1" applyAlignment="1">
      <alignment vertical="center" wrapText="1"/>
    </xf>
    <xf numFmtId="166" fontId="9" fillId="2" borderId="0" xfId="10" applyFont="1" applyFill="1" applyBorder="1" applyAlignment="1">
      <alignment vertical="center" wrapText="1"/>
    </xf>
    <xf numFmtId="166" fontId="7" fillId="2" borderId="0" xfId="10" applyFont="1" applyFill="1" applyBorder="1" applyAlignment="1">
      <alignment vertical="center" wrapText="1"/>
    </xf>
    <xf numFmtId="44" fontId="7" fillId="2" borderId="0" xfId="3" applyNumberFormat="1" applyFont="1" applyFill="1" applyBorder="1" applyAlignment="1">
      <alignment vertical="center" wrapText="1"/>
    </xf>
    <xf numFmtId="0" fontId="7" fillId="2" borderId="1" xfId="3" applyFont="1" applyFill="1" applyBorder="1" applyAlignment="1">
      <alignment horizontal="left" vertical="center" wrapText="1"/>
    </xf>
    <xf numFmtId="0" fontId="7" fillId="2" borderId="0" xfId="3" applyNumberFormat="1" applyFont="1" applyFill="1" applyBorder="1" applyAlignment="1">
      <alignment horizontal="center" vertical="center" wrapText="1"/>
    </xf>
    <xf numFmtId="0" fontId="7" fillId="2" borderId="0" xfId="3" applyNumberFormat="1" applyFont="1" applyFill="1" applyBorder="1" applyAlignment="1">
      <alignment horizontal="justify" vertical="center" wrapText="1"/>
    </xf>
    <xf numFmtId="0" fontId="7" fillId="2" borderId="2" xfId="3" applyNumberFormat="1" applyFont="1" applyFill="1" applyBorder="1" applyAlignment="1">
      <alignment horizontal="justify" vertical="center" wrapText="1"/>
    </xf>
    <xf numFmtId="0" fontId="7" fillId="2" borderId="2" xfId="3" applyNumberFormat="1" applyFont="1" applyFill="1" applyBorder="1" applyAlignment="1">
      <alignment vertical="center" wrapText="1"/>
    </xf>
    <xf numFmtId="0" fontId="7" fillId="2" borderId="11" xfId="3" applyNumberFormat="1" applyFont="1" applyFill="1" applyBorder="1" applyAlignment="1">
      <alignment vertical="center" wrapText="1"/>
    </xf>
    <xf numFmtId="0" fontId="10" fillId="0" borderId="0" xfId="4" applyFont="1" applyAlignment="1">
      <alignment horizontal="center"/>
    </xf>
    <xf numFmtId="0" fontId="7" fillId="2" borderId="0" xfId="3" applyFont="1" applyFill="1" applyBorder="1" applyAlignment="1">
      <alignment vertical="center" wrapText="1"/>
    </xf>
    <xf numFmtId="0" fontId="7" fillId="0" borderId="0" xfId="12" applyFont="1"/>
    <xf numFmtId="0" fontId="7" fillId="0" borderId="0" xfId="12" applyFont="1" applyAlignment="1">
      <alignment horizontal="center" vertical="center"/>
    </xf>
    <xf numFmtId="0" fontId="9" fillId="0" borderId="0" xfId="12" applyFont="1"/>
    <xf numFmtId="0" fontId="9" fillId="0" borderId="0" xfId="12" applyFont="1" applyAlignment="1">
      <alignment horizontal="center" vertical="center"/>
    </xf>
    <xf numFmtId="0" fontId="9" fillId="0" borderId="0" xfId="12" applyFont="1" applyAlignment="1">
      <alignment vertical="center"/>
    </xf>
    <xf numFmtId="0" fontId="9" fillId="0" borderId="0" xfId="12" applyFont="1" applyAlignment="1">
      <alignment wrapText="1"/>
    </xf>
    <xf numFmtId="0" fontId="9" fillId="2" borderId="0" xfId="3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2" fillId="0" borderId="0" xfId="4" applyFont="1"/>
    <xf numFmtId="0" fontId="13" fillId="0" borderId="0" xfId="3" applyNumberFormat="1" applyFont="1" applyFill="1" applyBorder="1" applyAlignment="1">
      <alignment horizontal="center" wrapText="1"/>
    </xf>
    <xf numFmtId="0" fontId="9" fillId="2" borderId="1" xfId="3" applyFont="1" applyFill="1" applyBorder="1" applyAlignment="1">
      <alignment vertical="center" wrapText="1"/>
    </xf>
    <xf numFmtId="0" fontId="9" fillId="2" borderId="0" xfId="3" applyFont="1" applyFill="1" applyBorder="1" applyAlignment="1">
      <alignment vertical="center" wrapText="1"/>
    </xf>
    <xf numFmtId="44" fontId="13" fillId="0" borderId="0" xfId="3" applyNumberFormat="1" applyFont="1" applyFill="1" applyBorder="1" applyAlignment="1">
      <alignment horizontal="center" wrapText="1"/>
    </xf>
    <xf numFmtId="0" fontId="13" fillId="2" borderId="0" xfId="3" applyNumberFormat="1" applyFont="1" applyFill="1" applyBorder="1" applyAlignment="1">
      <alignment horizontal="center" wrapText="1"/>
    </xf>
    <xf numFmtId="0" fontId="7" fillId="2" borderId="1" xfId="3" applyFont="1" applyFill="1" applyBorder="1" applyAlignment="1">
      <alignment vertical="center" wrapText="1"/>
    </xf>
    <xf numFmtId="0" fontId="7" fillId="2" borderId="4" xfId="3" applyFont="1" applyFill="1" applyBorder="1" applyAlignment="1">
      <alignment vertical="center" wrapText="1"/>
    </xf>
    <xf numFmtId="0" fontId="7" fillId="2" borderId="0" xfId="3" applyFont="1" applyFill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1" xfId="3" applyFont="1" applyFill="1" applyBorder="1" applyAlignment="1">
      <alignment horizontal="center" vertical="center" wrapText="1"/>
    </xf>
    <xf numFmtId="0" fontId="9" fillId="0" borderId="42" xfId="3" applyFont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 wrapText="1"/>
    </xf>
    <xf numFmtId="0" fontId="9" fillId="0" borderId="33" xfId="3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164" fontId="9" fillId="0" borderId="14" xfId="3" applyNumberFormat="1" applyFont="1" applyBorder="1" applyAlignment="1">
      <alignment horizontal="center" vertical="center" wrapText="1"/>
    </xf>
    <xf numFmtId="164" fontId="9" fillId="0" borderId="15" xfId="3" applyNumberFormat="1" applyFont="1" applyBorder="1" applyAlignment="1">
      <alignment horizontal="center" vertical="center" wrapText="1"/>
    </xf>
    <xf numFmtId="0" fontId="11" fillId="3" borderId="19" xfId="3" applyFont="1" applyFill="1" applyBorder="1" applyAlignment="1">
      <alignment horizontal="center" vertical="center" wrapText="1"/>
    </xf>
    <xf numFmtId="0" fontId="11" fillId="3" borderId="20" xfId="3" applyFont="1" applyFill="1" applyBorder="1" applyAlignment="1">
      <alignment horizontal="center" vertical="center" wrapText="1"/>
    </xf>
    <xf numFmtId="0" fontId="11" fillId="3" borderId="21" xfId="3" applyFont="1" applyFill="1" applyBorder="1" applyAlignment="1">
      <alignment horizontal="center" vertical="center" wrapText="1"/>
    </xf>
    <xf numFmtId="0" fontId="9" fillId="4" borderId="22" xfId="3" applyFont="1" applyFill="1" applyBorder="1" applyAlignment="1">
      <alignment horizontal="left" vertical="center" wrapText="1"/>
    </xf>
    <xf numFmtId="0" fontId="9" fillId="4" borderId="23" xfId="3" applyFont="1" applyFill="1" applyBorder="1" applyAlignment="1">
      <alignment horizontal="left" vertical="center" wrapText="1"/>
    </xf>
    <xf numFmtId="0" fontId="9" fillId="4" borderId="24" xfId="3" applyFont="1" applyFill="1" applyBorder="1" applyAlignment="1">
      <alignment horizontal="left" vertical="center" wrapText="1"/>
    </xf>
    <xf numFmtId="0" fontId="9" fillId="4" borderId="22" xfId="3" applyFont="1" applyFill="1" applyBorder="1" applyAlignment="1">
      <alignment horizontal="right" vertical="center" wrapText="1"/>
    </xf>
    <xf numFmtId="0" fontId="9" fillId="4" borderId="23" xfId="3" applyFont="1" applyFill="1" applyBorder="1" applyAlignment="1">
      <alignment horizontal="right" vertical="center" wrapText="1"/>
    </xf>
    <xf numFmtId="0" fontId="9" fillId="4" borderId="28" xfId="3" applyFont="1" applyFill="1" applyBorder="1" applyAlignment="1">
      <alignment horizontal="right" vertical="center" wrapText="1"/>
    </xf>
    <xf numFmtId="0" fontId="9" fillId="4" borderId="29" xfId="3" applyFont="1" applyFill="1" applyBorder="1" applyAlignment="1">
      <alignment horizontal="right" vertical="center" wrapText="1"/>
    </xf>
    <xf numFmtId="0" fontId="9" fillId="4" borderId="30" xfId="3" applyFont="1" applyFill="1" applyBorder="1" applyAlignment="1">
      <alignment horizontal="right" vertical="center" wrapText="1"/>
    </xf>
    <xf numFmtId="0" fontId="9" fillId="4" borderId="31" xfId="3" applyFont="1" applyFill="1" applyBorder="1" applyAlignment="1">
      <alignment horizontal="right" vertical="center" wrapText="1"/>
    </xf>
    <xf numFmtId="0" fontId="5" fillId="0" borderId="1" xfId="11" applyBorder="1" applyAlignment="1">
      <alignment horizontal="left" vertical="top"/>
    </xf>
    <xf numFmtId="0" fontId="5" fillId="0" borderId="0" xfId="11" applyAlignment="1">
      <alignment horizontal="left" vertical="top"/>
    </xf>
    <xf numFmtId="0" fontId="5" fillId="0" borderId="10" xfId="11" applyBorder="1" applyAlignment="1">
      <alignment horizontal="left" vertical="top"/>
    </xf>
    <xf numFmtId="0" fontId="5" fillId="0" borderId="2" xfId="11" applyBorder="1" applyAlignment="1">
      <alignment horizontal="left" vertical="top"/>
    </xf>
    <xf numFmtId="0" fontId="7" fillId="2" borderId="39" xfId="3" applyNumberFormat="1" applyFont="1" applyFill="1" applyBorder="1" applyAlignment="1">
      <alignment horizontal="center" vertical="top" wrapText="1"/>
    </xf>
    <xf numFmtId="0" fontId="7" fillId="2" borderId="40" xfId="3" applyNumberFormat="1" applyFont="1" applyFill="1" applyBorder="1" applyAlignment="1">
      <alignment horizontal="center" vertical="top" wrapText="1"/>
    </xf>
    <xf numFmtId="0" fontId="9" fillId="4" borderId="19" xfId="3" applyFont="1" applyFill="1" applyBorder="1" applyAlignment="1">
      <alignment horizontal="right" vertical="center" wrapText="1"/>
    </xf>
    <xf numFmtId="0" fontId="9" fillId="4" borderId="20" xfId="3" applyFont="1" applyFill="1" applyBorder="1" applyAlignment="1">
      <alignment horizontal="right" vertical="center" wrapText="1"/>
    </xf>
    <xf numFmtId="0" fontId="9" fillId="4" borderId="36" xfId="3" applyFont="1" applyFill="1" applyBorder="1" applyAlignment="1">
      <alignment horizontal="right" vertical="center" wrapText="1"/>
    </xf>
    <xf numFmtId="0" fontId="5" fillId="0" borderId="34" xfId="11" applyBorder="1" applyAlignment="1">
      <alignment horizontal="center" vertical="center"/>
    </xf>
    <xf numFmtId="0" fontId="5" fillId="0" borderId="38" xfId="11" applyBorder="1" applyAlignment="1">
      <alignment horizontal="center" vertical="center"/>
    </xf>
    <xf numFmtId="0" fontId="9" fillId="2" borderId="38" xfId="3" applyNumberFormat="1" applyFont="1" applyFill="1" applyBorder="1" applyAlignment="1">
      <alignment horizontal="center" vertical="center" wrapText="1"/>
    </xf>
    <xf numFmtId="0" fontId="9" fillId="2" borderId="16" xfId="3" applyNumberFormat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0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left" vertical="center" wrapText="1"/>
    </xf>
    <xf numFmtId="0" fontId="7" fillId="5" borderId="4" xfId="3" applyFont="1" applyFill="1" applyBorder="1" applyAlignment="1">
      <alignment horizontal="left" vertical="center" wrapText="1"/>
    </xf>
    <xf numFmtId="0" fontId="7" fillId="5" borderId="5" xfId="3" applyFont="1" applyFill="1" applyBorder="1" applyAlignment="1">
      <alignment horizontal="left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6" xfId="12" applyFont="1" applyBorder="1" applyAlignment="1">
      <alignment horizontal="center" vertical="center" wrapText="1"/>
    </xf>
    <xf numFmtId="0" fontId="9" fillId="0" borderId="7" xfId="12" applyFont="1" applyBorder="1" applyAlignment="1">
      <alignment horizontal="center" vertical="center" wrapText="1"/>
    </xf>
    <xf numFmtId="0" fontId="9" fillId="0" borderId="8" xfId="12" applyFont="1" applyBorder="1" applyAlignment="1">
      <alignment horizontal="center" vertical="center" wrapText="1"/>
    </xf>
    <xf numFmtId="0" fontId="9" fillId="0" borderId="0" xfId="12" applyFont="1" applyAlignment="1">
      <alignment horizontal="center" vertical="center"/>
    </xf>
    <xf numFmtId="0" fontId="9" fillId="0" borderId="0" xfId="12" applyFont="1" applyAlignment="1">
      <alignment horizontal="center"/>
    </xf>
  </cellXfs>
  <cellStyles count="13">
    <cellStyle name="Millares 2 2 2" xfId="5" xr:uid="{FEFB83B8-05C0-4B80-B544-E3BD44EEEFEC}"/>
    <cellStyle name="Moneda" xfId="1" builtinId="4"/>
    <cellStyle name="Moneda [0] 2" xfId="7" xr:uid="{AF8CF462-99A2-47E5-B2DE-214CC6692330}"/>
    <cellStyle name="Moneda 10" xfId="10" xr:uid="{C0A77EE6-9D99-4E0C-87DB-EF6F183DCEEE}"/>
    <cellStyle name="Moneda 2" xfId="8" xr:uid="{D9B24E30-43CA-42EB-A114-13C04868E60A}"/>
    <cellStyle name="Moneda 3 11" xfId="6" xr:uid="{9CB51AED-67BE-4877-9EF8-53162AE9C6BF}"/>
    <cellStyle name="Moneda 3 4 2" xfId="9" xr:uid="{F5E97179-AECA-4E13-8AE3-EB799B3156A9}"/>
    <cellStyle name="Normal" xfId="0" builtinId="0"/>
    <cellStyle name="Normal 12 2" xfId="4" xr:uid="{6B290868-AFDC-4488-BC0F-5BD797C3A125}"/>
    <cellStyle name="Normal 2" xfId="12" xr:uid="{2293B34C-AEE9-4333-8DF0-7EF9309AECC1}"/>
    <cellStyle name="Normal 3 11 2" xfId="3" xr:uid="{2335D80F-21A5-4F44-BEA6-6E54D00E6556}"/>
    <cellStyle name="Normal_ESTABLECIMIENTO Y MANTENIMIENTO" xfId="11" xr:uid="{AEAE13BA-D395-486D-B2A6-F92D7DFF4795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1888-CC96-4DBE-9FE2-4E09885F51FF}">
  <dimension ref="A1:GN356"/>
  <sheetViews>
    <sheetView showGridLines="0" tabSelected="1" topLeftCell="A7" zoomScale="70" zoomScaleNormal="70" workbookViewId="0">
      <selection activeCell="B3" sqref="B3:G3"/>
    </sheetView>
  </sheetViews>
  <sheetFormatPr baseColWidth="10" defaultColWidth="13.88671875" defaultRowHeight="14.4" x14ac:dyDescent="0.3"/>
  <cols>
    <col min="1" max="1" width="5.44140625" style="49" customWidth="1"/>
    <col min="2" max="2" width="10.5546875" style="66" customWidth="1"/>
    <col min="3" max="3" width="39.6640625" style="43" customWidth="1"/>
    <col min="4" max="4" width="17.88671875" style="43" bestFit="1" customWidth="1"/>
    <col min="5" max="5" width="17.44140625" style="44" bestFit="1" customWidth="1"/>
    <col min="6" max="6" width="25.109375" style="1" customWidth="1"/>
    <col min="7" max="7" width="23.109375" style="1" customWidth="1"/>
    <col min="8" max="8" width="4" style="48" customWidth="1"/>
    <col min="9" max="9" width="14" style="1" bestFit="1" customWidth="1"/>
    <col min="10" max="10" width="3.77734375" style="1" customWidth="1"/>
    <col min="11" max="13" width="5.44140625" style="1" customWidth="1"/>
    <col min="14" max="14" width="20.6640625" style="1" bestFit="1" customWidth="1"/>
    <col min="15" max="15" width="5.44140625" style="1" bestFit="1" customWidth="1"/>
    <col min="16" max="16" width="4.21875" style="1" customWidth="1"/>
    <col min="17" max="196" width="12.5546875" style="1" customWidth="1"/>
    <col min="197" max="236" width="13.88671875" style="49"/>
    <col min="237" max="237" width="2" style="49" customWidth="1"/>
    <col min="238" max="238" width="10.5546875" style="49" customWidth="1"/>
    <col min="239" max="239" width="53.44140625" style="49" customWidth="1"/>
    <col min="240" max="240" width="26.44140625" style="49" bestFit="1" customWidth="1"/>
    <col min="241" max="241" width="17.44140625" style="49" customWidth="1"/>
    <col min="242" max="242" width="25.109375" style="49" customWidth="1"/>
    <col min="243" max="243" width="23.109375" style="49" customWidth="1"/>
    <col min="244" max="244" width="26.109375" style="49" customWidth="1"/>
    <col min="245" max="250" width="5.44140625" style="49" customWidth="1"/>
    <col min="251" max="252" width="4.21875" style="49" customWidth="1"/>
    <col min="253" max="260" width="5.109375" style="49" customWidth="1"/>
    <col min="261" max="452" width="12.5546875" style="49" customWidth="1"/>
    <col min="453" max="492" width="13.88671875" style="49"/>
    <col min="493" max="493" width="2" style="49" customWidth="1"/>
    <col min="494" max="494" width="10.5546875" style="49" customWidth="1"/>
    <col min="495" max="495" width="53.44140625" style="49" customWidth="1"/>
    <col min="496" max="496" width="26.44140625" style="49" bestFit="1" customWidth="1"/>
    <col min="497" max="497" width="17.44140625" style="49" customWidth="1"/>
    <col min="498" max="498" width="25.109375" style="49" customWidth="1"/>
    <col min="499" max="499" width="23.109375" style="49" customWidth="1"/>
    <col min="500" max="500" width="26.109375" style="49" customWidth="1"/>
    <col min="501" max="506" width="5.44140625" style="49" customWidth="1"/>
    <col min="507" max="508" width="4.21875" style="49" customWidth="1"/>
    <col min="509" max="516" width="5.109375" style="49" customWidth="1"/>
    <col min="517" max="708" width="12.5546875" style="49" customWidth="1"/>
    <col min="709" max="748" width="13.88671875" style="49"/>
    <col min="749" max="749" width="2" style="49" customWidth="1"/>
    <col min="750" max="750" width="10.5546875" style="49" customWidth="1"/>
    <col min="751" max="751" width="53.44140625" style="49" customWidth="1"/>
    <col min="752" max="752" width="26.44140625" style="49" bestFit="1" customWidth="1"/>
    <col min="753" max="753" width="17.44140625" style="49" customWidth="1"/>
    <col min="754" max="754" width="25.109375" style="49" customWidth="1"/>
    <col min="755" max="755" width="23.109375" style="49" customWidth="1"/>
    <col min="756" max="756" width="26.109375" style="49" customWidth="1"/>
    <col min="757" max="762" width="5.44140625" style="49" customWidth="1"/>
    <col min="763" max="764" width="4.21875" style="49" customWidth="1"/>
    <col min="765" max="772" width="5.109375" style="49" customWidth="1"/>
    <col min="773" max="964" width="12.5546875" style="49" customWidth="1"/>
    <col min="965" max="1004" width="13.88671875" style="49"/>
    <col min="1005" max="1005" width="2" style="49" customWidth="1"/>
    <col min="1006" max="1006" width="10.5546875" style="49" customWidth="1"/>
    <col min="1007" max="1007" width="53.44140625" style="49" customWidth="1"/>
    <col min="1008" max="1008" width="26.44140625" style="49" bestFit="1" customWidth="1"/>
    <col min="1009" max="1009" width="17.44140625" style="49" customWidth="1"/>
    <col min="1010" max="1010" width="25.109375" style="49" customWidth="1"/>
    <col min="1011" max="1011" width="23.109375" style="49" customWidth="1"/>
    <col min="1012" max="1012" width="26.109375" style="49" customWidth="1"/>
    <col min="1013" max="1018" width="5.44140625" style="49" customWidth="1"/>
    <col min="1019" max="1020" width="4.21875" style="49" customWidth="1"/>
    <col min="1021" max="1028" width="5.109375" style="49" customWidth="1"/>
    <col min="1029" max="1220" width="12.5546875" style="49" customWidth="1"/>
    <col min="1221" max="1260" width="13.88671875" style="49"/>
    <col min="1261" max="1261" width="2" style="49" customWidth="1"/>
    <col min="1262" max="1262" width="10.5546875" style="49" customWidth="1"/>
    <col min="1263" max="1263" width="53.44140625" style="49" customWidth="1"/>
    <col min="1264" max="1264" width="26.44140625" style="49" bestFit="1" customWidth="1"/>
    <col min="1265" max="1265" width="17.44140625" style="49" customWidth="1"/>
    <col min="1266" max="1266" width="25.109375" style="49" customWidth="1"/>
    <col min="1267" max="1267" width="23.109375" style="49" customWidth="1"/>
    <col min="1268" max="1268" width="26.109375" style="49" customWidth="1"/>
    <col min="1269" max="1274" width="5.44140625" style="49" customWidth="1"/>
    <col min="1275" max="1276" width="4.21875" style="49" customWidth="1"/>
    <col min="1277" max="1284" width="5.109375" style="49" customWidth="1"/>
    <col min="1285" max="1476" width="12.5546875" style="49" customWidth="1"/>
    <col min="1477" max="1516" width="13.88671875" style="49"/>
    <col min="1517" max="1517" width="2" style="49" customWidth="1"/>
    <col min="1518" max="1518" width="10.5546875" style="49" customWidth="1"/>
    <col min="1519" max="1519" width="53.44140625" style="49" customWidth="1"/>
    <col min="1520" max="1520" width="26.44140625" style="49" bestFit="1" customWidth="1"/>
    <col min="1521" max="1521" width="17.44140625" style="49" customWidth="1"/>
    <col min="1522" max="1522" width="25.109375" style="49" customWidth="1"/>
    <col min="1523" max="1523" width="23.109375" style="49" customWidth="1"/>
    <col min="1524" max="1524" width="26.109375" style="49" customWidth="1"/>
    <col min="1525" max="1530" width="5.44140625" style="49" customWidth="1"/>
    <col min="1531" max="1532" width="4.21875" style="49" customWidth="1"/>
    <col min="1533" max="1540" width="5.109375" style="49" customWidth="1"/>
    <col min="1541" max="1732" width="12.5546875" style="49" customWidth="1"/>
    <col min="1733" max="1772" width="13.88671875" style="49"/>
    <col min="1773" max="1773" width="2" style="49" customWidth="1"/>
    <col min="1774" max="1774" width="10.5546875" style="49" customWidth="1"/>
    <col min="1775" max="1775" width="53.44140625" style="49" customWidth="1"/>
    <col min="1776" max="1776" width="26.44140625" style="49" bestFit="1" customWidth="1"/>
    <col min="1777" max="1777" width="17.44140625" style="49" customWidth="1"/>
    <col min="1778" max="1778" width="25.109375" style="49" customWidth="1"/>
    <col min="1779" max="1779" width="23.109375" style="49" customWidth="1"/>
    <col min="1780" max="1780" width="26.109375" style="49" customWidth="1"/>
    <col min="1781" max="1786" width="5.44140625" style="49" customWidth="1"/>
    <col min="1787" max="1788" width="4.21875" style="49" customWidth="1"/>
    <col min="1789" max="1796" width="5.109375" style="49" customWidth="1"/>
    <col min="1797" max="1988" width="12.5546875" style="49" customWidth="1"/>
    <col min="1989" max="2028" width="13.88671875" style="49"/>
    <col min="2029" max="2029" width="2" style="49" customWidth="1"/>
    <col min="2030" max="2030" width="10.5546875" style="49" customWidth="1"/>
    <col min="2031" max="2031" width="53.44140625" style="49" customWidth="1"/>
    <col min="2032" max="2032" width="26.44140625" style="49" bestFit="1" customWidth="1"/>
    <col min="2033" max="2033" width="17.44140625" style="49" customWidth="1"/>
    <col min="2034" max="2034" width="25.109375" style="49" customWidth="1"/>
    <col min="2035" max="2035" width="23.109375" style="49" customWidth="1"/>
    <col min="2036" max="2036" width="26.109375" style="49" customWidth="1"/>
    <col min="2037" max="2042" width="5.44140625" style="49" customWidth="1"/>
    <col min="2043" max="2044" width="4.21875" style="49" customWidth="1"/>
    <col min="2045" max="2052" width="5.109375" style="49" customWidth="1"/>
    <col min="2053" max="2244" width="12.5546875" style="49" customWidth="1"/>
    <col min="2245" max="2284" width="13.88671875" style="49"/>
    <col min="2285" max="2285" width="2" style="49" customWidth="1"/>
    <col min="2286" max="2286" width="10.5546875" style="49" customWidth="1"/>
    <col min="2287" max="2287" width="53.44140625" style="49" customWidth="1"/>
    <col min="2288" max="2288" width="26.44140625" style="49" bestFit="1" customWidth="1"/>
    <col min="2289" max="2289" width="17.44140625" style="49" customWidth="1"/>
    <col min="2290" max="2290" width="25.109375" style="49" customWidth="1"/>
    <col min="2291" max="2291" width="23.109375" style="49" customWidth="1"/>
    <col min="2292" max="2292" width="26.109375" style="49" customWidth="1"/>
    <col min="2293" max="2298" width="5.44140625" style="49" customWidth="1"/>
    <col min="2299" max="2300" width="4.21875" style="49" customWidth="1"/>
    <col min="2301" max="2308" width="5.109375" style="49" customWidth="1"/>
    <col min="2309" max="2500" width="12.5546875" style="49" customWidth="1"/>
    <col min="2501" max="2540" width="13.88671875" style="49"/>
    <col min="2541" max="2541" width="2" style="49" customWidth="1"/>
    <col min="2542" max="2542" width="10.5546875" style="49" customWidth="1"/>
    <col min="2543" max="2543" width="53.44140625" style="49" customWidth="1"/>
    <col min="2544" max="2544" width="26.44140625" style="49" bestFit="1" customWidth="1"/>
    <col min="2545" max="2545" width="17.44140625" style="49" customWidth="1"/>
    <col min="2546" max="2546" width="25.109375" style="49" customWidth="1"/>
    <col min="2547" max="2547" width="23.109375" style="49" customWidth="1"/>
    <col min="2548" max="2548" width="26.109375" style="49" customWidth="1"/>
    <col min="2549" max="2554" width="5.44140625" style="49" customWidth="1"/>
    <col min="2555" max="2556" width="4.21875" style="49" customWidth="1"/>
    <col min="2557" max="2564" width="5.109375" style="49" customWidth="1"/>
    <col min="2565" max="2756" width="12.5546875" style="49" customWidth="1"/>
    <col min="2757" max="2796" width="13.88671875" style="49"/>
    <col min="2797" max="2797" width="2" style="49" customWidth="1"/>
    <col min="2798" max="2798" width="10.5546875" style="49" customWidth="1"/>
    <col min="2799" max="2799" width="53.44140625" style="49" customWidth="1"/>
    <col min="2800" max="2800" width="26.44140625" style="49" bestFit="1" customWidth="1"/>
    <col min="2801" max="2801" width="17.44140625" style="49" customWidth="1"/>
    <col min="2802" max="2802" width="25.109375" style="49" customWidth="1"/>
    <col min="2803" max="2803" width="23.109375" style="49" customWidth="1"/>
    <col min="2804" max="2804" width="26.109375" style="49" customWidth="1"/>
    <col min="2805" max="2810" width="5.44140625" style="49" customWidth="1"/>
    <col min="2811" max="2812" width="4.21875" style="49" customWidth="1"/>
    <col min="2813" max="2820" width="5.109375" style="49" customWidth="1"/>
    <col min="2821" max="3012" width="12.5546875" style="49" customWidth="1"/>
    <col min="3013" max="3052" width="13.88671875" style="49"/>
    <col min="3053" max="3053" width="2" style="49" customWidth="1"/>
    <col min="3054" max="3054" width="10.5546875" style="49" customWidth="1"/>
    <col min="3055" max="3055" width="53.44140625" style="49" customWidth="1"/>
    <col min="3056" max="3056" width="26.44140625" style="49" bestFit="1" customWidth="1"/>
    <col min="3057" max="3057" width="17.44140625" style="49" customWidth="1"/>
    <col min="3058" max="3058" width="25.109375" style="49" customWidth="1"/>
    <col min="3059" max="3059" width="23.109375" style="49" customWidth="1"/>
    <col min="3060" max="3060" width="26.109375" style="49" customWidth="1"/>
    <col min="3061" max="3066" width="5.44140625" style="49" customWidth="1"/>
    <col min="3067" max="3068" width="4.21875" style="49" customWidth="1"/>
    <col min="3069" max="3076" width="5.109375" style="49" customWidth="1"/>
    <col min="3077" max="3268" width="12.5546875" style="49" customWidth="1"/>
    <col min="3269" max="3308" width="13.88671875" style="49"/>
    <col min="3309" max="3309" width="2" style="49" customWidth="1"/>
    <col min="3310" max="3310" width="10.5546875" style="49" customWidth="1"/>
    <col min="3311" max="3311" width="53.44140625" style="49" customWidth="1"/>
    <col min="3312" max="3312" width="26.44140625" style="49" bestFit="1" customWidth="1"/>
    <col min="3313" max="3313" width="17.44140625" style="49" customWidth="1"/>
    <col min="3314" max="3314" width="25.109375" style="49" customWidth="1"/>
    <col min="3315" max="3315" width="23.109375" style="49" customWidth="1"/>
    <col min="3316" max="3316" width="26.109375" style="49" customWidth="1"/>
    <col min="3317" max="3322" width="5.44140625" style="49" customWidth="1"/>
    <col min="3323" max="3324" width="4.21875" style="49" customWidth="1"/>
    <col min="3325" max="3332" width="5.109375" style="49" customWidth="1"/>
    <col min="3333" max="3524" width="12.5546875" style="49" customWidth="1"/>
    <col min="3525" max="3564" width="13.88671875" style="49"/>
    <col min="3565" max="3565" width="2" style="49" customWidth="1"/>
    <col min="3566" max="3566" width="10.5546875" style="49" customWidth="1"/>
    <col min="3567" max="3567" width="53.44140625" style="49" customWidth="1"/>
    <col min="3568" max="3568" width="26.44140625" style="49" bestFit="1" customWidth="1"/>
    <col min="3569" max="3569" width="17.44140625" style="49" customWidth="1"/>
    <col min="3570" max="3570" width="25.109375" style="49" customWidth="1"/>
    <col min="3571" max="3571" width="23.109375" style="49" customWidth="1"/>
    <col min="3572" max="3572" width="26.109375" style="49" customWidth="1"/>
    <col min="3573" max="3578" width="5.44140625" style="49" customWidth="1"/>
    <col min="3579" max="3580" width="4.21875" style="49" customWidth="1"/>
    <col min="3581" max="3588" width="5.109375" style="49" customWidth="1"/>
    <col min="3589" max="3780" width="12.5546875" style="49" customWidth="1"/>
    <col min="3781" max="3820" width="13.88671875" style="49"/>
    <col min="3821" max="3821" width="2" style="49" customWidth="1"/>
    <col min="3822" max="3822" width="10.5546875" style="49" customWidth="1"/>
    <col min="3823" max="3823" width="53.44140625" style="49" customWidth="1"/>
    <col min="3824" max="3824" width="26.44140625" style="49" bestFit="1" customWidth="1"/>
    <col min="3825" max="3825" width="17.44140625" style="49" customWidth="1"/>
    <col min="3826" max="3826" width="25.109375" style="49" customWidth="1"/>
    <col min="3827" max="3827" width="23.109375" style="49" customWidth="1"/>
    <col min="3828" max="3828" width="26.109375" style="49" customWidth="1"/>
    <col min="3829" max="3834" width="5.44140625" style="49" customWidth="1"/>
    <col min="3835" max="3836" width="4.21875" style="49" customWidth="1"/>
    <col min="3837" max="3844" width="5.109375" style="49" customWidth="1"/>
    <col min="3845" max="4036" width="12.5546875" style="49" customWidth="1"/>
    <col min="4037" max="4076" width="13.88671875" style="49"/>
    <col min="4077" max="4077" width="2" style="49" customWidth="1"/>
    <col min="4078" max="4078" width="10.5546875" style="49" customWidth="1"/>
    <col min="4079" max="4079" width="53.44140625" style="49" customWidth="1"/>
    <col min="4080" max="4080" width="26.44140625" style="49" bestFit="1" customWidth="1"/>
    <col min="4081" max="4081" width="17.44140625" style="49" customWidth="1"/>
    <col min="4082" max="4082" width="25.109375" style="49" customWidth="1"/>
    <col min="4083" max="4083" width="23.109375" style="49" customWidth="1"/>
    <col min="4084" max="4084" width="26.109375" style="49" customWidth="1"/>
    <col min="4085" max="4090" width="5.44140625" style="49" customWidth="1"/>
    <col min="4091" max="4092" width="4.21875" style="49" customWidth="1"/>
    <col min="4093" max="4100" width="5.109375" style="49" customWidth="1"/>
    <col min="4101" max="4292" width="12.5546875" style="49" customWidth="1"/>
    <col min="4293" max="4332" width="13.88671875" style="49"/>
    <col min="4333" max="4333" width="2" style="49" customWidth="1"/>
    <col min="4334" max="4334" width="10.5546875" style="49" customWidth="1"/>
    <col min="4335" max="4335" width="53.44140625" style="49" customWidth="1"/>
    <col min="4336" max="4336" width="26.44140625" style="49" bestFit="1" customWidth="1"/>
    <col min="4337" max="4337" width="17.44140625" style="49" customWidth="1"/>
    <col min="4338" max="4338" width="25.109375" style="49" customWidth="1"/>
    <col min="4339" max="4339" width="23.109375" style="49" customWidth="1"/>
    <col min="4340" max="4340" width="26.109375" style="49" customWidth="1"/>
    <col min="4341" max="4346" width="5.44140625" style="49" customWidth="1"/>
    <col min="4347" max="4348" width="4.21875" style="49" customWidth="1"/>
    <col min="4349" max="4356" width="5.109375" style="49" customWidth="1"/>
    <col min="4357" max="4548" width="12.5546875" style="49" customWidth="1"/>
    <col min="4549" max="4588" width="13.88671875" style="49"/>
    <col min="4589" max="4589" width="2" style="49" customWidth="1"/>
    <col min="4590" max="4590" width="10.5546875" style="49" customWidth="1"/>
    <col min="4591" max="4591" width="53.44140625" style="49" customWidth="1"/>
    <col min="4592" max="4592" width="26.44140625" style="49" bestFit="1" customWidth="1"/>
    <col min="4593" max="4593" width="17.44140625" style="49" customWidth="1"/>
    <col min="4594" max="4594" width="25.109375" style="49" customWidth="1"/>
    <col min="4595" max="4595" width="23.109375" style="49" customWidth="1"/>
    <col min="4596" max="4596" width="26.109375" style="49" customWidth="1"/>
    <col min="4597" max="4602" width="5.44140625" style="49" customWidth="1"/>
    <col min="4603" max="4604" width="4.21875" style="49" customWidth="1"/>
    <col min="4605" max="4612" width="5.109375" style="49" customWidth="1"/>
    <col min="4613" max="4804" width="12.5546875" style="49" customWidth="1"/>
    <col min="4805" max="4844" width="13.88671875" style="49"/>
    <col min="4845" max="4845" width="2" style="49" customWidth="1"/>
    <col min="4846" max="4846" width="10.5546875" style="49" customWidth="1"/>
    <col min="4847" max="4847" width="53.44140625" style="49" customWidth="1"/>
    <col min="4848" max="4848" width="26.44140625" style="49" bestFit="1" customWidth="1"/>
    <col min="4849" max="4849" width="17.44140625" style="49" customWidth="1"/>
    <col min="4850" max="4850" width="25.109375" style="49" customWidth="1"/>
    <col min="4851" max="4851" width="23.109375" style="49" customWidth="1"/>
    <col min="4852" max="4852" width="26.109375" style="49" customWidth="1"/>
    <col min="4853" max="4858" width="5.44140625" style="49" customWidth="1"/>
    <col min="4859" max="4860" width="4.21875" style="49" customWidth="1"/>
    <col min="4861" max="4868" width="5.109375" style="49" customWidth="1"/>
    <col min="4869" max="5060" width="12.5546875" style="49" customWidth="1"/>
    <col min="5061" max="5100" width="13.88671875" style="49"/>
    <col min="5101" max="5101" width="2" style="49" customWidth="1"/>
    <col min="5102" max="5102" width="10.5546875" style="49" customWidth="1"/>
    <col min="5103" max="5103" width="53.44140625" style="49" customWidth="1"/>
    <col min="5104" max="5104" width="26.44140625" style="49" bestFit="1" customWidth="1"/>
    <col min="5105" max="5105" width="17.44140625" style="49" customWidth="1"/>
    <col min="5106" max="5106" width="25.109375" style="49" customWidth="1"/>
    <col min="5107" max="5107" width="23.109375" style="49" customWidth="1"/>
    <col min="5108" max="5108" width="26.109375" style="49" customWidth="1"/>
    <col min="5109" max="5114" width="5.44140625" style="49" customWidth="1"/>
    <col min="5115" max="5116" width="4.21875" style="49" customWidth="1"/>
    <col min="5117" max="5124" width="5.109375" style="49" customWidth="1"/>
    <col min="5125" max="5316" width="12.5546875" style="49" customWidth="1"/>
    <col min="5317" max="5356" width="13.88671875" style="49"/>
    <col min="5357" max="5357" width="2" style="49" customWidth="1"/>
    <col min="5358" max="5358" width="10.5546875" style="49" customWidth="1"/>
    <col min="5359" max="5359" width="53.44140625" style="49" customWidth="1"/>
    <col min="5360" max="5360" width="26.44140625" style="49" bestFit="1" customWidth="1"/>
    <col min="5361" max="5361" width="17.44140625" style="49" customWidth="1"/>
    <col min="5362" max="5362" width="25.109375" style="49" customWidth="1"/>
    <col min="5363" max="5363" width="23.109375" style="49" customWidth="1"/>
    <col min="5364" max="5364" width="26.109375" style="49" customWidth="1"/>
    <col min="5365" max="5370" width="5.44140625" style="49" customWidth="1"/>
    <col min="5371" max="5372" width="4.21875" style="49" customWidth="1"/>
    <col min="5373" max="5380" width="5.109375" style="49" customWidth="1"/>
    <col min="5381" max="5572" width="12.5546875" style="49" customWidth="1"/>
    <col min="5573" max="5612" width="13.88671875" style="49"/>
    <col min="5613" max="5613" width="2" style="49" customWidth="1"/>
    <col min="5614" max="5614" width="10.5546875" style="49" customWidth="1"/>
    <col min="5615" max="5615" width="53.44140625" style="49" customWidth="1"/>
    <col min="5616" max="5616" width="26.44140625" style="49" bestFit="1" customWidth="1"/>
    <col min="5617" max="5617" width="17.44140625" style="49" customWidth="1"/>
    <col min="5618" max="5618" width="25.109375" style="49" customWidth="1"/>
    <col min="5619" max="5619" width="23.109375" style="49" customWidth="1"/>
    <col min="5620" max="5620" width="26.109375" style="49" customWidth="1"/>
    <col min="5621" max="5626" width="5.44140625" style="49" customWidth="1"/>
    <col min="5627" max="5628" width="4.21875" style="49" customWidth="1"/>
    <col min="5629" max="5636" width="5.109375" style="49" customWidth="1"/>
    <col min="5637" max="5828" width="12.5546875" style="49" customWidth="1"/>
    <col min="5829" max="5868" width="13.88671875" style="49"/>
    <col min="5869" max="5869" width="2" style="49" customWidth="1"/>
    <col min="5870" max="5870" width="10.5546875" style="49" customWidth="1"/>
    <col min="5871" max="5871" width="53.44140625" style="49" customWidth="1"/>
    <col min="5872" max="5872" width="26.44140625" style="49" bestFit="1" customWidth="1"/>
    <col min="5873" max="5873" width="17.44140625" style="49" customWidth="1"/>
    <col min="5874" max="5874" width="25.109375" style="49" customWidth="1"/>
    <col min="5875" max="5875" width="23.109375" style="49" customWidth="1"/>
    <col min="5876" max="5876" width="26.109375" style="49" customWidth="1"/>
    <col min="5877" max="5882" width="5.44140625" style="49" customWidth="1"/>
    <col min="5883" max="5884" width="4.21875" style="49" customWidth="1"/>
    <col min="5885" max="5892" width="5.109375" style="49" customWidth="1"/>
    <col min="5893" max="6084" width="12.5546875" style="49" customWidth="1"/>
    <col min="6085" max="6124" width="13.88671875" style="49"/>
    <col min="6125" max="6125" width="2" style="49" customWidth="1"/>
    <col min="6126" max="6126" width="10.5546875" style="49" customWidth="1"/>
    <col min="6127" max="6127" width="53.44140625" style="49" customWidth="1"/>
    <col min="6128" max="6128" width="26.44140625" style="49" bestFit="1" customWidth="1"/>
    <col min="6129" max="6129" width="17.44140625" style="49" customWidth="1"/>
    <col min="6130" max="6130" width="25.109375" style="49" customWidth="1"/>
    <col min="6131" max="6131" width="23.109375" style="49" customWidth="1"/>
    <col min="6132" max="6132" width="26.109375" style="49" customWidth="1"/>
    <col min="6133" max="6138" width="5.44140625" style="49" customWidth="1"/>
    <col min="6139" max="6140" width="4.21875" style="49" customWidth="1"/>
    <col min="6141" max="6148" width="5.109375" style="49" customWidth="1"/>
    <col min="6149" max="6340" width="12.5546875" style="49" customWidth="1"/>
    <col min="6341" max="6380" width="13.88671875" style="49"/>
    <col min="6381" max="6381" width="2" style="49" customWidth="1"/>
    <col min="6382" max="6382" width="10.5546875" style="49" customWidth="1"/>
    <col min="6383" max="6383" width="53.44140625" style="49" customWidth="1"/>
    <col min="6384" max="6384" width="26.44140625" style="49" bestFit="1" customWidth="1"/>
    <col min="6385" max="6385" width="17.44140625" style="49" customWidth="1"/>
    <col min="6386" max="6386" width="25.109375" style="49" customWidth="1"/>
    <col min="6387" max="6387" width="23.109375" style="49" customWidth="1"/>
    <col min="6388" max="6388" width="26.109375" style="49" customWidth="1"/>
    <col min="6389" max="6394" width="5.44140625" style="49" customWidth="1"/>
    <col min="6395" max="6396" width="4.21875" style="49" customWidth="1"/>
    <col min="6397" max="6404" width="5.109375" style="49" customWidth="1"/>
    <col min="6405" max="6596" width="12.5546875" style="49" customWidth="1"/>
    <col min="6597" max="6636" width="13.88671875" style="49"/>
    <col min="6637" max="6637" width="2" style="49" customWidth="1"/>
    <col min="6638" max="6638" width="10.5546875" style="49" customWidth="1"/>
    <col min="6639" max="6639" width="53.44140625" style="49" customWidth="1"/>
    <col min="6640" max="6640" width="26.44140625" style="49" bestFit="1" customWidth="1"/>
    <col min="6641" max="6641" width="17.44140625" style="49" customWidth="1"/>
    <col min="6642" max="6642" width="25.109375" style="49" customWidth="1"/>
    <col min="6643" max="6643" width="23.109375" style="49" customWidth="1"/>
    <col min="6644" max="6644" width="26.109375" style="49" customWidth="1"/>
    <col min="6645" max="6650" width="5.44140625" style="49" customWidth="1"/>
    <col min="6651" max="6652" width="4.21875" style="49" customWidth="1"/>
    <col min="6653" max="6660" width="5.109375" style="49" customWidth="1"/>
    <col min="6661" max="6852" width="12.5546875" style="49" customWidth="1"/>
    <col min="6853" max="6892" width="13.88671875" style="49"/>
    <col min="6893" max="6893" width="2" style="49" customWidth="1"/>
    <col min="6894" max="6894" width="10.5546875" style="49" customWidth="1"/>
    <col min="6895" max="6895" width="53.44140625" style="49" customWidth="1"/>
    <col min="6896" max="6896" width="26.44140625" style="49" bestFit="1" customWidth="1"/>
    <col min="6897" max="6897" width="17.44140625" style="49" customWidth="1"/>
    <col min="6898" max="6898" width="25.109375" style="49" customWidth="1"/>
    <col min="6899" max="6899" width="23.109375" style="49" customWidth="1"/>
    <col min="6900" max="6900" width="26.109375" style="49" customWidth="1"/>
    <col min="6901" max="6906" width="5.44140625" style="49" customWidth="1"/>
    <col min="6907" max="6908" width="4.21875" style="49" customWidth="1"/>
    <col min="6909" max="6916" width="5.109375" style="49" customWidth="1"/>
    <col min="6917" max="7108" width="12.5546875" style="49" customWidth="1"/>
    <col min="7109" max="7148" width="13.88671875" style="49"/>
    <col min="7149" max="7149" width="2" style="49" customWidth="1"/>
    <col min="7150" max="7150" width="10.5546875" style="49" customWidth="1"/>
    <col min="7151" max="7151" width="53.44140625" style="49" customWidth="1"/>
    <col min="7152" max="7152" width="26.44140625" style="49" bestFit="1" customWidth="1"/>
    <col min="7153" max="7153" width="17.44140625" style="49" customWidth="1"/>
    <col min="7154" max="7154" width="25.109375" style="49" customWidth="1"/>
    <col min="7155" max="7155" width="23.109375" style="49" customWidth="1"/>
    <col min="7156" max="7156" width="26.109375" style="49" customWidth="1"/>
    <col min="7157" max="7162" width="5.44140625" style="49" customWidth="1"/>
    <col min="7163" max="7164" width="4.21875" style="49" customWidth="1"/>
    <col min="7165" max="7172" width="5.109375" style="49" customWidth="1"/>
    <col min="7173" max="7364" width="12.5546875" style="49" customWidth="1"/>
    <col min="7365" max="7404" width="13.88671875" style="49"/>
    <col min="7405" max="7405" width="2" style="49" customWidth="1"/>
    <col min="7406" max="7406" width="10.5546875" style="49" customWidth="1"/>
    <col min="7407" max="7407" width="53.44140625" style="49" customWidth="1"/>
    <col min="7408" max="7408" width="26.44140625" style="49" bestFit="1" customWidth="1"/>
    <col min="7409" max="7409" width="17.44140625" style="49" customWidth="1"/>
    <col min="7410" max="7410" width="25.109375" style="49" customWidth="1"/>
    <col min="7411" max="7411" width="23.109375" style="49" customWidth="1"/>
    <col min="7412" max="7412" width="26.109375" style="49" customWidth="1"/>
    <col min="7413" max="7418" width="5.44140625" style="49" customWidth="1"/>
    <col min="7419" max="7420" width="4.21875" style="49" customWidth="1"/>
    <col min="7421" max="7428" width="5.109375" style="49" customWidth="1"/>
    <col min="7429" max="7620" width="12.5546875" style="49" customWidth="1"/>
    <col min="7621" max="7660" width="13.88671875" style="49"/>
    <col min="7661" max="7661" width="2" style="49" customWidth="1"/>
    <col min="7662" max="7662" width="10.5546875" style="49" customWidth="1"/>
    <col min="7663" max="7663" width="53.44140625" style="49" customWidth="1"/>
    <col min="7664" max="7664" width="26.44140625" style="49" bestFit="1" customWidth="1"/>
    <col min="7665" max="7665" width="17.44140625" style="49" customWidth="1"/>
    <col min="7666" max="7666" width="25.109375" style="49" customWidth="1"/>
    <col min="7667" max="7667" width="23.109375" style="49" customWidth="1"/>
    <col min="7668" max="7668" width="26.109375" style="49" customWidth="1"/>
    <col min="7669" max="7674" width="5.44140625" style="49" customWidth="1"/>
    <col min="7675" max="7676" width="4.21875" style="49" customWidth="1"/>
    <col min="7677" max="7684" width="5.109375" style="49" customWidth="1"/>
    <col min="7685" max="7876" width="12.5546875" style="49" customWidth="1"/>
    <col min="7877" max="7916" width="13.88671875" style="49"/>
    <col min="7917" max="7917" width="2" style="49" customWidth="1"/>
    <col min="7918" max="7918" width="10.5546875" style="49" customWidth="1"/>
    <col min="7919" max="7919" width="53.44140625" style="49" customWidth="1"/>
    <col min="7920" max="7920" width="26.44140625" style="49" bestFit="1" customWidth="1"/>
    <col min="7921" max="7921" width="17.44140625" style="49" customWidth="1"/>
    <col min="7922" max="7922" width="25.109375" style="49" customWidth="1"/>
    <col min="7923" max="7923" width="23.109375" style="49" customWidth="1"/>
    <col min="7924" max="7924" width="26.109375" style="49" customWidth="1"/>
    <col min="7925" max="7930" width="5.44140625" style="49" customWidth="1"/>
    <col min="7931" max="7932" width="4.21875" style="49" customWidth="1"/>
    <col min="7933" max="7940" width="5.109375" style="49" customWidth="1"/>
    <col min="7941" max="8132" width="12.5546875" style="49" customWidth="1"/>
    <col min="8133" max="8172" width="13.88671875" style="49"/>
    <col min="8173" max="8173" width="2" style="49" customWidth="1"/>
    <col min="8174" max="8174" width="10.5546875" style="49" customWidth="1"/>
    <col min="8175" max="8175" width="53.44140625" style="49" customWidth="1"/>
    <col min="8176" max="8176" width="26.44140625" style="49" bestFit="1" customWidth="1"/>
    <col min="8177" max="8177" width="17.44140625" style="49" customWidth="1"/>
    <col min="8178" max="8178" width="25.109375" style="49" customWidth="1"/>
    <col min="8179" max="8179" width="23.109375" style="49" customWidth="1"/>
    <col min="8180" max="8180" width="26.109375" style="49" customWidth="1"/>
    <col min="8181" max="8186" width="5.44140625" style="49" customWidth="1"/>
    <col min="8187" max="8188" width="4.21875" style="49" customWidth="1"/>
    <col min="8189" max="8196" width="5.109375" style="49" customWidth="1"/>
    <col min="8197" max="8388" width="12.5546875" style="49" customWidth="1"/>
    <col min="8389" max="8428" width="13.88671875" style="49"/>
    <col min="8429" max="8429" width="2" style="49" customWidth="1"/>
    <col min="8430" max="8430" width="10.5546875" style="49" customWidth="1"/>
    <col min="8431" max="8431" width="53.44140625" style="49" customWidth="1"/>
    <col min="8432" max="8432" width="26.44140625" style="49" bestFit="1" customWidth="1"/>
    <col min="8433" max="8433" width="17.44140625" style="49" customWidth="1"/>
    <col min="8434" max="8434" width="25.109375" style="49" customWidth="1"/>
    <col min="8435" max="8435" width="23.109375" style="49" customWidth="1"/>
    <col min="8436" max="8436" width="26.109375" style="49" customWidth="1"/>
    <col min="8437" max="8442" width="5.44140625" style="49" customWidth="1"/>
    <col min="8443" max="8444" width="4.21875" style="49" customWidth="1"/>
    <col min="8445" max="8452" width="5.109375" style="49" customWidth="1"/>
    <col min="8453" max="8644" width="12.5546875" style="49" customWidth="1"/>
    <col min="8645" max="8684" width="13.88671875" style="49"/>
    <col min="8685" max="8685" width="2" style="49" customWidth="1"/>
    <col min="8686" max="8686" width="10.5546875" style="49" customWidth="1"/>
    <col min="8687" max="8687" width="53.44140625" style="49" customWidth="1"/>
    <col min="8688" max="8688" width="26.44140625" style="49" bestFit="1" customWidth="1"/>
    <col min="8689" max="8689" width="17.44140625" style="49" customWidth="1"/>
    <col min="8690" max="8690" width="25.109375" style="49" customWidth="1"/>
    <col min="8691" max="8691" width="23.109375" style="49" customWidth="1"/>
    <col min="8692" max="8692" width="26.109375" style="49" customWidth="1"/>
    <col min="8693" max="8698" width="5.44140625" style="49" customWidth="1"/>
    <col min="8699" max="8700" width="4.21875" style="49" customWidth="1"/>
    <col min="8701" max="8708" width="5.109375" style="49" customWidth="1"/>
    <col min="8709" max="8900" width="12.5546875" style="49" customWidth="1"/>
    <col min="8901" max="8940" width="13.88671875" style="49"/>
    <col min="8941" max="8941" width="2" style="49" customWidth="1"/>
    <col min="8942" max="8942" width="10.5546875" style="49" customWidth="1"/>
    <col min="8943" max="8943" width="53.44140625" style="49" customWidth="1"/>
    <col min="8944" max="8944" width="26.44140625" style="49" bestFit="1" customWidth="1"/>
    <col min="8945" max="8945" width="17.44140625" style="49" customWidth="1"/>
    <col min="8946" max="8946" width="25.109375" style="49" customWidth="1"/>
    <col min="8947" max="8947" width="23.109375" style="49" customWidth="1"/>
    <col min="8948" max="8948" width="26.109375" style="49" customWidth="1"/>
    <col min="8949" max="8954" width="5.44140625" style="49" customWidth="1"/>
    <col min="8955" max="8956" width="4.21875" style="49" customWidth="1"/>
    <col min="8957" max="8964" width="5.109375" style="49" customWidth="1"/>
    <col min="8965" max="9156" width="12.5546875" style="49" customWidth="1"/>
    <col min="9157" max="9196" width="13.88671875" style="49"/>
    <col min="9197" max="9197" width="2" style="49" customWidth="1"/>
    <col min="9198" max="9198" width="10.5546875" style="49" customWidth="1"/>
    <col min="9199" max="9199" width="53.44140625" style="49" customWidth="1"/>
    <col min="9200" max="9200" width="26.44140625" style="49" bestFit="1" customWidth="1"/>
    <col min="9201" max="9201" width="17.44140625" style="49" customWidth="1"/>
    <col min="9202" max="9202" width="25.109375" style="49" customWidth="1"/>
    <col min="9203" max="9203" width="23.109375" style="49" customWidth="1"/>
    <col min="9204" max="9204" width="26.109375" style="49" customWidth="1"/>
    <col min="9205" max="9210" width="5.44140625" style="49" customWidth="1"/>
    <col min="9211" max="9212" width="4.21875" style="49" customWidth="1"/>
    <col min="9213" max="9220" width="5.109375" style="49" customWidth="1"/>
    <col min="9221" max="9412" width="12.5546875" style="49" customWidth="1"/>
    <col min="9413" max="9452" width="13.88671875" style="49"/>
    <col min="9453" max="9453" width="2" style="49" customWidth="1"/>
    <col min="9454" max="9454" width="10.5546875" style="49" customWidth="1"/>
    <col min="9455" max="9455" width="53.44140625" style="49" customWidth="1"/>
    <col min="9456" max="9456" width="26.44140625" style="49" bestFit="1" customWidth="1"/>
    <col min="9457" max="9457" width="17.44140625" style="49" customWidth="1"/>
    <col min="9458" max="9458" width="25.109375" style="49" customWidth="1"/>
    <col min="9459" max="9459" width="23.109375" style="49" customWidth="1"/>
    <col min="9460" max="9460" width="26.109375" style="49" customWidth="1"/>
    <col min="9461" max="9466" width="5.44140625" style="49" customWidth="1"/>
    <col min="9467" max="9468" width="4.21875" style="49" customWidth="1"/>
    <col min="9469" max="9476" width="5.109375" style="49" customWidth="1"/>
    <col min="9477" max="9668" width="12.5546875" style="49" customWidth="1"/>
    <col min="9669" max="9708" width="13.88671875" style="49"/>
    <col min="9709" max="9709" width="2" style="49" customWidth="1"/>
    <col min="9710" max="9710" width="10.5546875" style="49" customWidth="1"/>
    <col min="9711" max="9711" width="53.44140625" style="49" customWidth="1"/>
    <col min="9712" max="9712" width="26.44140625" style="49" bestFit="1" customWidth="1"/>
    <col min="9713" max="9713" width="17.44140625" style="49" customWidth="1"/>
    <col min="9714" max="9714" width="25.109375" style="49" customWidth="1"/>
    <col min="9715" max="9715" width="23.109375" style="49" customWidth="1"/>
    <col min="9716" max="9716" width="26.109375" style="49" customWidth="1"/>
    <col min="9717" max="9722" width="5.44140625" style="49" customWidth="1"/>
    <col min="9723" max="9724" width="4.21875" style="49" customWidth="1"/>
    <col min="9725" max="9732" width="5.109375" style="49" customWidth="1"/>
    <col min="9733" max="9924" width="12.5546875" style="49" customWidth="1"/>
    <col min="9925" max="9964" width="13.88671875" style="49"/>
    <col min="9965" max="9965" width="2" style="49" customWidth="1"/>
    <col min="9966" max="9966" width="10.5546875" style="49" customWidth="1"/>
    <col min="9967" max="9967" width="53.44140625" style="49" customWidth="1"/>
    <col min="9968" max="9968" width="26.44140625" style="49" bestFit="1" customWidth="1"/>
    <col min="9969" max="9969" width="17.44140625" style="49" customWidth="1"/>
    <col min="9970" max="9970" width="25.109375" style="49" customWidth="1"/>
    <col min="9971" max="9971" width="23.109375" style="49" customWidth="1"/>
    <col min="9972" max="9972" width="26.109375" style="49" customWidth="1"/>
    <col min="9973" max="9978" width="5.44140625" style="49" customWidth="1"/>
    <col min="9979" max="9980" width="4.21875" style="49" customWidth="1"/>
    <col min="9981" max="9988" width="5.109375" style="49" customWidth="1"/>
    <col min="9989" max="10180" width="12.5546875" style="49" customWidth="1"/>
    <col min="10181" max="10220" width="13.88671875" style="49"/>
    <col min="10221" max="10221" width="2" style="49" customWidth="1"/>
    <col min="10222" max="10222" width="10.5546875" style="49" customWidth="1"/>
    <col min="10223" max="10223" width="53.44140625" style="49" customWidth="1"/>
    <col min="10224" max="10224" width="26.44140625" style="49" bestFit="1" customWidth="1"/>
    <col min="10225" max="10225" width="17.44140625" style="49" customWidth="1"/>
    <col min="10226" max="10226" width="25.109375" style="49" customWidth="1"/>
    <col min="10227" max="10227" width="23.109375" style="49" customWidth="1"/>
    <col min="10228" max="10228" width="26.109375" style="49" customWidth="1"/>
    <col min="10229" max="10234" width="5.44140625" style="49" customWidth="1"/>
    <col min="10235" max="10236" width="4.21875" style="49" customWidth="1"/>
    <col min="10237" max="10244" width="5.109375" style="49" customWidth="1"/>
    <col min="10245" max="10436" width="12.5546875" style="49" customWidth="1"/>
    <col min="10437" max="10476" width="13.88671875" style="49"/>
    <col min="10477" max="10477" width="2" style="49" customWidth="1"/>
    <col min="10478" max="10478" width="10.5546875" style="49" customWidth="1"/>
    <col min="10479" max="10479" width="53.44140625" style="49" customWidth="1"/>
    <col min="10480" max="10480" width="26.44140625" style="49" bestFit="1" customWidth="1"/>
    <col min="10481" max="10481" width="17.44140625" style="49" customWidth="1"/>
    <col min="10482" max="10482" width="25.109375" style="49" customWidth="1"/>
    <col min="10483" max="10483" width="23.109375" style="49" customWidth="1"/>
    <col min="10484" max="10484" width="26.109375" style="49" customWidth="1"/>
    <col min="10485" max="10490" width="5.44140625" style="49" customWidth="1"/>
    <col min="10491" max="10492" width="4.21875" style="49" customWidth="1"/>
    <col min="10493" max="10500" width="5.109375" style="49" customWidth="1"/>
    <col min="10501" max="10692" width="12.5546875" style="49" customWidth="1"/>
    <col min="10693" max="10732" width="13.88671875" style="49"/>
    <col min="10733" max="10733" width="2" style="49" customWidth="1"/>
    <col min="10734" max="10734" width="10.5546875" style="49" customWidth="1"/>
    <col min="10735" max="10735" width="53.44140625" style="49" customWidth="1"/>
    <col min="10736" max="10736" width="26.44140625" style="49" bestFit="1" customWidth="1"/>
    <col min="10737" max="10737" width="17.44140625" style="49" customWidth="1"/>
    <col min="10738" max="10738" width="25.109375" style="49" customWidth="1"/>
    <col min="10739" max="10739" width="23.109375" style="49" customWidth="1"/>
    <col min="10740" max="10740" width="26.109375" style="49" customWidth="1"/>
    <col min="10741" max="10746" width="5.44140625" style="49" customWidth="1"/>
    <col min="10747" max="10748" width="4.21875" style="49" customWidth="1"/>
    <col min="10749" max="10756" width="5.109375" style="49" customWidth="1"/>
    <col min="10757" max="10948" width="12.5546875" style="49" customWidth="1"/>
    <col min="10949" max="10988" width="13.88671875" style="49"/>
    <col min="10989" max="10989" width="2" style="49" customWidth="1"/>
    <col min="10990" max="10990" width="10.5546875" style="49" customWidth="1"/>
    <col min="10991" max="10991" width="53.44140625" style="49" customWidth="1"/>
    <col min="10992" max="10992" width="26.44140625" style="49" bestFit="1" customWidth="1"/>
    <col min="10993" max="10993" width="17.44140625" style="49" customWidth="1"/>
    <col min="10994" max="10994" width="25.109375" style="49" customWidth="1"/>
    <col min="10995" max="10995" width="23.109375" style="49" customWidth="1"/>
    <col min="10996" max="10996" width="26.109375" style="49" customWidth="1"/>
    <col min="10997" max="11002" width="5.44140625" style="49" customWidth="1"/>
    <col min="11003" max="11004" width="4.21875" style="49" customWidth="1"/>
    <col min="11005" max="11012" width="5.109375" style="49" customWidth="1"/>
    <col min="11013" max="11204" width="12.5546875" style="49" customWidth="1"/>
    <col min="11205" max="11244" width="13.88671875" style="49"/>
    <col min="11245" max="11245" width="2" style="49" customWidth="1"/>
    <col min="11246" max="11246" width="10.5546875" style="49" customWidth="1"/>
    <col min="11247" max="11247" width="53.44140625" style="49" customWidth="1"/>
    <col min="11248" max="11248" width="26.44140625" style="49" bestFit="1" customWidth="1"/>
    <col min="11249" max="11249" width="17.44140625" style="49" customWidth="1"/>
    <col min="11250" max="11250" width="25.109375" style="49" customWidth="1"/>
    <col min="11251" max="11251" width="23.109375" style="49" customWidth="1"/>
    <col min="11252" max="11252" width="26.109375" style="49" customWidth="1"/>
    <col min="11253" max="11258" width="5.44140625" style="49" customWidth="1"/>
    <col min="11259" max="11260" width="4.21875" style="49" customWidth="1"/>
    <col min="11261" max="11268" width="5.109375" style="49" customWidth="1"/>
    <col min="11269" max="11460" width="12.5546875" style="49" customWidth="1"/>
    <col min="11461" max="11500" width="13.88671875" style="49"/>
    <col min="11501" max="11501" width="2" style="49" customWidth="1"/>
    <col min="11502" max="11502" width="10.5546875" style="49" customWidth="1"/>
    <col min="11503" max="11503" width="53.44140625" style="49" customWidth="1"/>
    <col min="11504" max="11504" width="26.44140625" style="49" bestFit="1" customWidth="1"/>
    <col min="11505" max="11505" width="17.44140625" style="49" customWidth="1"/>
    <col min="11506" max="11506" width="25.109375" style="49" customWidth="1"/>
    <col min="11507" max="11507" width="23.109375" style="49" customWidth="1"/>
    <col min="11508" max="11508" width="26.109375" style="49" customWidth="1"/>
    <col min="11509" max="11514" width="5.44140625" style="49" customWidth="1"/>
    <col min="11515" max="11516" width="4.21875" style="49" customWidth="1"/>
    <col min="11517" max="11524" width="5.109375" style="49" customWidth="1"/>
    <col min="11525" max="11716" width="12.5546875" style="49" customWidth="1"/>
    <col min="11717" max="11756" width="13.88671875" style="49"/>
    <col min="11757" max="11757" width="2" style="49" customWidth="1"/>
    <col min="11758" max="11758" width="10.5546875" style="49" customWidth="1"/>
    <col min="11759" max="11759" width="53.44140625" style="49" customWidth="1"/>
    <col min="11760" max="11760" width="26.44140625" style="49" bestFit="1" customWidth="1"/>
    <col min="11761" max="11761" width="17.44140625" style="49" customWidth="1"/>
    <col min="11762" max="11762" width="25.109375" style="49" customWidth="1"/>
    <col min="11763" max="11763" width="23.109375" style="49" customWidth="1"/>
    <col min="11764" max="11764" width="26.109375" style="49" customWidth="1"/>
    <col min="11765" max="11770" width="5.44140625" style="49" customWidth="1"/>
    <col min="11771" max="11772" width="4.21875" style="49" customWidth="1"/>
    <col min="11773" max="11780" width="5.109375" style="49" customWidth="1"/>
    <col min="11781" max="11972" width="12.5546875" style="49" customWidth="1"/>
    <col min="11973" max="12012" width="13.88671875" style="49"/>
    <col min="12013" max="12013" width="2" style="49" customWidth="1"/>
    <col min="12014" max="12014" width="10.5546875" style="49" customWidth="1"/>
    <col min="12015" max="12015" width="53.44140625" style="49" customWidth="1"/>
    <col min="12016" max="12016" width="26.44140625" style="49" bestFit="1" customWidth="1"/>
    <col min="12017" max="12017" width="17.44140625" style="49" customWidth="1"/>
    <col min="12018" max="12018" width="25.109375" style="49" customWidth="1"/>
    <col min="12019" max="12019" width="23.109375" style="49" customWidth="1"/>
    <col min="12020" max="12020" width="26.109375" style="49" customWidth="1"/>
    <col min="12021" max="12026" width="5.44140625" style="49" customWidth="1"/>
    <col min="12027" max="12028" width="4.21875" style="49" customWidth="1"/>
    <col min="12029" max="12036" width="5.109375" style="49" customWidth="1"/>
    <col min="12037" max="12228" width="12.5546875" style="49" customWidth="1"/>
    <col min="12229" max="12268" width="13.88671875" style="49"/>
    <col min="12269" max="12269" width="2" style="49" customWidth="1"/>
    <col min="12270" max="12270" width="10.5546875" style="49" customWidth="1"/>
    <col min="12271" max="12271" width="53.44140625" style="49" customWidth="1"/>
    <col min="12272" max="12272" width="26.44140625" style="49" bestFit="1" customWidth="1"/>
    <col min="12273" max="12273" width="17.44140625" style="49" customWidth="1"/>
    <col min="12274" max="12274" width="25.109375" style="49" customWidth="1"/>
    <col min="12275" max="12275" width="23.109375" style="49" customWidth="1"/>
    <col min="12276" max="12276" width="26.109375" style="49" customWidth="1"/>
    <col min="12277" max="12282" width="5.44140625" style="49" customWidth="1"/>
    <col min="12283" max="12284" width="4.21875" style="49" customWidth="1"/>
    <col min="12285" max="12292" width="5.109375" style="49" customWidth="1"/>
    <col min="12293" max="12484" width="12.5546875" style="49" customWidth="1"/>
    <col min="12485" max="12524" width="13.88671875" style="49"/>
    <col min="12525" max="12525" width="2" style="49" customWidth="1"/>
    <col min="12526" max="12526" width="10.5546875" style="49" customWidth="1"/>
    <col min="12527" max="12527" width="53.44140625" style="49" customWidth="1"/>
    <col min="12528" max="12528" width="26.44140625" style="49" bestFit="1" customWidth="1"/>
    <col min="12529" max="12529" width="17.44140625" style="49" customWidth="1"/>
    <col min="12530" max="12530" width="25.109375" style="49" customWidth="1"/>
    <col min="12531" max="12531" width="23.109375" style="49" customWidth="1"/>
    <col min="12532" max="12532" width="26.109375" style="49" customWidth="1"/>
    <col min="12533" max="12538" width="5.44140625" style="49" customWidth="1"/>
    <col min="12539" max="12540" width="4.21875" style="49" customWidth="1"/>
    <col min="12541" max="12548" width="5.109375" style="49" customWidth="1"/>
    <col min="12549" max="12740" width="12.5546875" style="49" customWidth="1"/>
    <col min="12741" max="12780" width="13.88671875" style="49"/>
    <col min="12781" max="12781" width="2" style="49" customWidth="1"/>
    <col min="12782" max="12782" width="10.5546875" style="49" customWidth="1"/>
    <col min="12783" max="12783" width="53.44140625" style="49" customWidth="1"/>
    <col min="12784" max="12784" width="26.44140625" style="49" bestFit="1" customWidth="1"/>
    <col min="12785" max="12785" width="17.44140625" style="49" customWidth="1"/>
    <col min="12786" max="12786" width="25.109375" style="49" customWidth="1"/>
    <col min="12787" max="12787" width="23.109375" style="49" customWidth="1"/>
    <col min="12788" max="12788" width="26.109375" style="49" customWidth="1"/>
    <col min="12789" max="12794" width="5.44140625" style="49" customWidth="1"/>
    <col min="12795" max="12796" width="4.21875" style="49" customWidth="1"/>
    <col min="12797" max="12804" width="5.109375" style="49" customWidth="1"/>
    <col min="12805" max="12996" width="12.5546875" style="49" customWidth="1"/>
    <col min="12997" max="13036" width="13.88671875" style="49"/>
    <col min="13037" max="13037" width="2" style="49" customWidth="1"/>
    <col min="13038" max="13038" width="10.5546875" style="49" customWidth="1"/>
    <col min="13039" max="13039" width="53.44140625" style="49" customWidth="1"/>
    <col min="13040" max="13040" width="26.44140625" style="49" bestFit="1" customWidth="1"/>
    <col min="13041" max="13041" width="17.44140625" style="49" customWidth="1"/>
    <col min="13042" max="13042" width="25.109375" style="49" customWidth="1"/>
    <col min="13043" max="13043" width="23.109375" style="49" customWidth="1"/>
    <col min="13044" max="13044" width="26.109375" style="49" customWidth="1"/>
    <col min="13045" max="13050" width="5.44140625" style="49" customWidth="1"/>
    <col min="13051" max="13052" width="4.21875" style="49" customWidth="1"/>
    <col min="13053" max="13060" width="5.109375" style="49" customWidth="1"/>
    <col min="13061" max="13252" width="12.5546875" style="49" customWidth="1"/>
    <col min="13253" max="13292" width="13.88671875" style="49"/>
    <col min="13293" max="13293" width="2" style="49" customWidth="1"/>
    <col min="13294" max="13294" width="10.5546875" style="49" customWidth="1"/>
    <col min="13295" max="13295" width="53.44140625" style="49" customWidth="1"/>
    <col min="13296" max="13296" width="26.44140625" style="49" bestFit="1" customWidth="1"/>
    <col min="13297" max="13297" width="17.44140625" style="49" customWidth="1"/>
    <col min="13298" max="13298" width="25.109375" style="49" customWidth="1"/>
    <col min="13299" max="13299" width="23.109375" style="49" customWidth="1"/>
    <col min="13300" max="13300" width="26.109375" style="49" customWidth="1"/>
    <col min="13301" max="13306" width="5.44140625" style="49" customWidth="1"/>
    <col min="13307" max="13308" width="4.21875" style="49" customWidth="1"/>
    <col min="13309" max="13316" width="5.109375" style="49" customWidth="1"/>
    <col min="13317" max="13508" width="12.5546875" style="49" customWidth="1"/>
    <col min="13509" max="13548" width="13.88671875" style="49"/>
    <col min="13549" max="13549" width="2" style="49" customWidth="1"/>
    <col min="13550" max="13550" width="10.5546875" style="49" customWidth="1"/>
    <col min="13551" max="13551" width="53.44140625" style="49" customWidth="1"/>
    <col min="13552" max="13552" width="26.44140625" style="49" bestFit="1" customWidth="1"/>
    <col min="13553" max="13553" width="17.44140625" style="49" customWidth="1"/>
    <col min="13554" max="13554" width="25.109375" style="49" customWidth="1"/>
    <col min="13555" max="13555" width="23.109375" style="49" customWidth="1"/>
    <col min="13556" max="13556" width="26.109375" style="49" customWidth="1"/>
    <col min="13557" max="13562" width="5.44140625" style="49" customWidth="1"/>
    <col min="13563" max="13564" width="4.21875" style="49" customWidth="1"/>
    <col min="13565" max="13572" width="5.109375" style="49" customWidth="1"/>
    <col min="13573" max="13764" width="12.5546875" style="49" customWidth="1"/>
    <col min="13765" max="13804" width="13.88671875" style="49"/>
    <col min="13805" max="13805" width="2" style="49" customWidth="1"/>
    <col min="13806" max="13806" width="10.5546875" style="49" customWidth="1"/>
    <col min="13807" max="13807" width="53.44140625" style="49" customWidth="1"/>
    <col min="13808" max="13808" width="26.44140625" style="49" bestFit="1" customWidth="1"/>
    <col min="13809" max="13809" width="17.44140625" style="49" customWidth="1"/>
    <col min="13810" max="13810" width="25.109375" style="49" customWidth="1"/>
    <col min="13811" max="13811" width="23.109375" style="49" customWidth="1"/>
    <col min="13812" max="13812" width="26.109375" style="49" customWidth="1"/>
    <col min="13813" max="13818" width="5.44140625" style="49" customWidth="1"/>
    <col min="13819" max="13820" width="4.21875" style="49" customWidth="1"/>
    <col min="13821" max="13828" width="5.109375" style="49" customWidth="1"/>
    <col min="13829" max="14020" width="12.5546875" style="49" customWidth="1"/>
    <col min="14021" max="14060" width="13.88671875" style="49"/>
    <col min="14061" max="14061" width="2" style="49" customWidth="1"/>
    <col min="14062" max="14062" width="10.5546875" style="49" customWidth="1"/>
    <col min="14063" max="14063" width="53.44140625" style="49" customWidth="1"/>
    <col min="14064" max="14064" width="26.44140625" style="49" bestFit="1" customWidth="1"/>
    <col min="14065" max="14065" width="17.44140625" style="49" customWidth="1"/>
    <col min="14066" max="14066" width="25.109375" style="49" customWidth="1"/>
    <col min="14067" max="14067" width="23.109375" style="49" customWidth="1"/>
    <col min="14068" max="14068" width="26.109375" style="49" customWidth="1"/>
    <col min="14069" max="14074" width="5.44140625" style="49" customWidth="1"/>
    <col min="14075" max="14076" width="4.21875" style="49" customWidth="1"/>
    <col min="14077" max="14084" width="5.109375" style="49" customWidth="1"/>
    <col min="14085" max="14276" width="12.5546875" style="49" customWidth="1"/>
    <col min="14277" max="14316" width="13.88671875" style="49"/>
    <col min="14317" max="14317" width="2" style="49" customWidth="1"/>
    <col min="14318" max="14318" width="10.5546875" style="49" customWidth="1"/>
    <col min="14319" max="14319" width="53.44140625" style="49" customWidth="1"/>
    <col min="14320" max="14320" width="26.44140625" style="49" bestFit="1" customWidth="1"/>
    <col min="14321" max="14321" width="17.44140625" style="49" customWidth="1"/>
    <col min="14322" max="14322" width="25.109375" style="49" customWidth="1"/>
    <col min="14323" max="14323" width="23.109375" style="49" customWidth="1"/>
    <col min="14324" max="14324" width="26.109375" style="49" customWidth="1"/>
    <col min="14325" max="14330" width="5.44140625" style="49" customWidth="1"/>
    <col min="14331" max="14332" width="4.21875" style="49" customWidth="1"/>
    <col min="14333" max="14340" width="5.109375" style="49" customWidth="1"/>
    <col min="14341" max="14532" width="12.5546875" style="49" customWidth="1"/>
    <col min="14533" max="14572" width="13.88671875" style="49"/>
    <col min="14573" max="14573" width="2" style="49" customWidth="1"/>
    <col min="14574" max="14574" width="10.5546875" style="49" customWidth="1"/>
    <col min="14575" max="14575" width="53.44140625" style="49" customWidth="1"/>
    <col min="14576" max="14576" width="26.44140625" style="49" bestFit="1" customWidth="1"/>
    <col min="14577" max="14577" width="17.44140625" style="49" customWidth="1"/>
    <col min="14578" max="14578" width="25.109375" style="49" customWidth="1"/>
    <col min="14579" max="14579" width="23.109375" style="49" customWidth="1"/>
    <col min="14580" max="14580" width="26.109375" style="49" customWidth="1"/>
    <col min="14581" max="14586" width="5.44140625" style="49" customWidth="1"/>
    <col min="14587" max="14588" width="4.21875" style="49" customWidth="1"/>
    <col min="14589" max="14596" width="5.109375" style="49" customWidth="1"/>
    <col min="14597" max="14788" width="12.5546875" style="49" customWidth="1"/>
    <col min="14789" max="14828" width="13.88671875" style="49"/>
    <col min="14829" max="14829" width="2" style="49" customWidth="1"/>
    <col min="14830" max="14830" width="10.5546875" style="49" customWidth="1"/>
    <col min="14831" max="14831" width="53.44140625" style="49" customWidth="1"/>
    <col min="14832" max="14832" width="26.44140625" style="49" bestFit="1" customWidth="1"/>
    <col min="14833" max="14833" width="17.44140625" style="49" customWidth="1"/>
    <col min="14834" max="14834" width="25.109375" style="49" customWidth="1"/>
    <col min="14835" max="14835" width="23.109375" style="49" customWidth="1"/>
    <col min="14836" max="14836" width="26.109375" style="49" customWidth="1"/>
    <col min="14837" max="14842" width="5.44140625" style="49" customWidth="1"/>
    <col min="14843" max="14844" width="4.21875" style="49" customWidth="1"/>
    <col min="14845" max="14852" width="5.109375" style="49" customWidth="1"/>
    <col min="14853" max="15044" width="12.5546875" style="49" customWidth="1"/>
    <col min="15045" max="15084" width="13.88671875" style="49"/>
    <col min="15085" max="15085" width="2" style="49" customWidth="1"/>
    <col min="15086" max="15086" width="10.5546875" style="49" customWidth="1"/>
    <col min="15087" max="15087" width="53.44140625" style="49" customWidth="1"/>
    <col min="15088" max="15088" width="26.44140625" style="49" bestFit="1" customWidth="1"/>
    <col min="15089" max="15089" width="17.44140625" style="49" customWidth="1"/>
    <col min="15090" max="15090" width="25.109375" style="49" customWidth="1"/>
    <col min="15091" max="15091" width="23.109375" style="49" customWidth="1"/>
    <col min="15092" max="15092" width="26.109375" style="49" customWidth="1"/>
    <col min="15093" max="15098" width="5.44140625" style="49" customWidth="1"/>
    <col min="15099" max="15100" width="4.21875" style="49" customWidth="1"/>
    <col min="15101" max="15108" width="5.109375" style="49" customWidth="1"/>
    <col min="15109" max="15300" width="12.5546875" style="49" customWidth="1"/>
    <col min="15301" max="15340" width="13.88671875" style="49"/>
    <col min="15341" max="15341" width="2" style="49" customWidth="1"/>
    <col min="15342" max="15342" width="10.5546875" style="49" customWidth="1"/>
    <col min="15343" max="15343" width="53.44140625" style="49" customWidth="1"/>
    <col min="15344" max="15344" width="26.44140625" style="49" bestFit="1" customWidth="1"/>
    <col min="15345" max="15345" width="17.44140625" style="49" customWidth="1"/>
    <col min="15346" max="15346" width="25.109375" style="49" customWidth="1"/>
    <col min="15347" max="15347" width="23.109375" style="49" customWidth="1"/>
    <col min="15348" max="15348" width="26.109375" style="49" customWidth="1"/>
    <col min="15349" max="15354" width="5.44140625" style="49" customWidth="1"/>
    <col min="15355" max="15356" width="4.21875" style="49" customWidth="1"/>
    <col min="15357" max="15364" width="5.109375" style="49" customWidth="1"/>
    <col min="15365" max="15556" width="12.5546875" style="49" customWidth="1"/>
    <col min="15557" max="15596" width="13.88671875" style="49"/>
    <col min="15597" max="15597" width="2" style="49" customWidth="1"/>
    <col min="15598" max="15598" width="10.5546875" style="49" customWidth="1"/>
    <col min="15599" max="15599" width="53.44140625" style="49" customWidth="1"/>
    <col min="15600" max="15600" width="26.44140625" style="49" bestFit="1" customWidth="1"/>
    <col min="15601" max="15601" width="17.44140625" style="49" customWidth="1"/>
    <col min="15602" max="15602" width="25.109375" style="49" customWidth="1"/>
    <col min="15603" max="15603" width="23.109375" style="49" customWidth="1"/>
    <col min="15604" max="15604" width="26.109375" style="49" customWidth="1"/>
    <col min="15605" max="15610" width="5.44140625" style="49" customWidth="1"/>
    <col min="15611" max="15612" width="4.21875" style="49" customWidth="1"/>
    <col min="15613" max="15620" width="5.109375" style="49" customWidth="1"/>
    <col min="15621" max="15812" width="12.5546875" style="49" customWidth="1"/>
    <col min="15813" max="15852" width="13.88671875" style="49"/>
    <col min="15853" max="15853" width="2" style="49" customWidth="1"/>
    <col min="15854" max="15854" width="10.5546875" style="49" customWidth="1"/>
    <col min="15855" max="15855" width="53.44140625" style="49" customWidth="1"/>
    <col min="15856" max="15856" width="26.44140625" style="49" bestFit="1" customWidth="1"/>
    <col min="15857" max="15857" width="17.44140625" style="49" customWidth="1"/>
    <col min="15858" max="15858" width="25.109375" style="49" customWidth="1"/>
    <col min="15859" max="15859" width="23.109375" style="49" customWidth="1"/>
    <col min="15860" max="15860" width="26.109375" style="49" customWidth="1"/>
    <col min="15861" max="15866" width="5.44140625" style="49" customWidth="1"/>
    <col min="15867" max="15868" width="4.21875" style="49" customWidth="1"/>
    <col min="15869" max="15876" width="5.109375" style="49" customWidth="1"/>
    <col min="15877" max="16068" width="12.5546875" style="49" customWidth="1"/>
    <col min="16069" max="16108" width="13.88671875" style="49"/>
    <col min="16109" max="16109" width="2" style="49" customWidth="1"/>
    <col min="16110" max="16110" width="10.5546875" style="49" customWidth="1"/>
    <col min="16111" max="16111" width="53.44140625" style="49" customWidth="1"/>
    <col min="16112" max="16112" width="26.44140625" style="49" bestFit="1" customWidth="1"/>
    <col min="16113" max="16113" width="17.44140625" style="49" customWidth="1"/>
    <col min="16114" max="16114" width="25.109375" style="49" customWidth="1"/>
    <col min="16115" max="16115" width="23.109375" style="49" customWidth="1"/>
    <col min="16116" max="16116" width="26.109375" style="49" customWidth="1"/>
    <col min="16117" max="16122" width="5.44140625" style="49" customWidth="1"/>
    <col min="16123" max="16124" width="4.21875" style="49" customWidth="1"/>
    <col min="16125" max="16132" width="5.109375" style="49" customWidth="1"/>
    <col min="16133" max="16324" width="12.5546875" style="49" customWidth="1"/>
    <col min="16325" max="16384" width="13.88671875" style="49"/>
  </cols>
  <sheetData>
    <row r="1" spans="2:196" ht="16.5" customHeight="1" x14ac:dyDescent="0.3">
      <c r="B1" s="50"/>
      <c r="C1" s="50"/>
      <c r="D1" s="50"/>
      <c r="E1" s="50"/>
      <c r="F1" s="51"/>
      <c r="G1" s="50"/>
      <c r="H1" s="50"/>
      <c r="I1" s="50"/>
      <c r="J1" s="50"/>
      <c r="K1" s="50"/>
    </row>
    <row r="2" spans="2:196" x14ac:dyDescent="0.3">
      <c r="B2" s="118" t="s">
        <v>44</v>
      </c>
      <c r="C2" s="118"/>
      <c r="D2" s="118"/>
      <c r="E2" s="118"/>
      <c r="F2" s="118"/>
      <c r="G2" s="118"/>
      <c r="H2" s="52"/>
      <c r="I2" s="52"/>
      <c r="J2" s="52"/>
      <c r="K2" s="52"/>
    </row>
    <row r="3" spans="2:196" x14ac:dyDescent="0.3">
      <c r="B3" s="117"/>
      <c r="C3" s="117"/>
      <c r="D3" s="117"/>
      <c r="E3" s="117"/>
      <c r="F3" s="117"/>
      <c r="G3" s="117"/>
      <c r="H3" s="54"/>
      <c r="I3" s="54"/>
      <c r="J3" s="54"/>
      <c r="K3" s="54"/>
    </row>
    <row r="4" spans="2:196" x14ac:dyDescent="0.3"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2:196" x14ac:dyDescent="0.3">
      <c r="B5" s="117" t="s">
        <v>45</v>
      </c>
      <c r="C5" s="117"/>
      <c r="D5" s="117"/>
      <c r="E5" s="117"/>
      <c r="F5" s="117"/>
      <c r="G5" s="117"/>
      <c r="H5" s="54"/>
      <c r="I5" s="54"/>
      <c r="J5" s="54"/>
      <c r="K5" s="54"/>
    </row>
    <row r="6" spans="2:196" ht="15" thickBot="1" x14ac:dyDescent="0.35">
      <c r="B6" s="50"/>
      <c r="C6" s="50"/>
      <c r="D6" s="50"/>
      <c r="E6" s="50"/>
      <c r="F6" s="51"/>
      <c r="G6" s="50"/>
      <c r="H6" s="50"/>
      <c r="I6" s="50"/>
      <c r="J6" s="50"/>
      <c r="K6" s="50"/>
    </row>
    <row r="7" spans="2:196" ht="52.5" customHeight="1" thickBot="1" x14ac:dyDescent="0.35">
      <c r="B7" s="114" t="s">
        <v>47</v>
      </c>
      <c r="C7" s="115"/>
      <c r="D7" s="115"/>
      <c r="E7" s="115"/>
      <c r="F7" s="115"/>
      <c r="G7" s="116"/>
      <c r="H7" s="55"/>
      <c r="I7" s="55"/>
      <c r="J7" s="55"/>
      <c r="K7" s="55"/>
    </row>
    <row r="8" spans="2:196" ht="15" thickBot="1" x14ac:dyDescent="0.35">
      <c r="B8" s="56"/>
      <c r="C8" s="56"/>
      <c r="D8" s="56"/>
      <c r="E8" s="56"/>
      <c r="F8" s="56"/>
      <c r="G8" s="56"/>
      <c r="H8" s="56"/>
      <c r="I8" s="56"/>
      <c r="J8" s="56"/>
    </row>
    <row r="9" spans="2:196" s="3" customFormat="1" ht="28.8" x14ac:dyDescent="0.3">
      <c r="B9" s="71" t="s">
        <v>0</v>
      </c>
      <c r="C9" s="113" t="s">
        <v>1</v>
      </c>
      <c r="D9" s="72" t="s">
        <v>48</v>
      </c>
      <c r="E9" s="72" t="s">
        <v>49</v>
      </c>
      <c r="F9" s="72" t="s">
        <v>50</v>
      </c>
      <c r="G9" s="73" t="s">
        <v>51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</row>
    <row r="10" spans="2:196" s="3" customFormat="1" ht="28.5" customHeight="1" thickBot="1" x14ac:dyDescent="0.35">
      <c r="B10" s="4" t="s">
        <v>4</v>
      </c>
      <c r="C10" s="79"/>
      <c r="D10" s="5" t="s">
        <v>5</v>
      </c>
      <c r="E10" s="5" t="s">
        <v>6</v>
      </c>
      <c r="F10" s="5" t="s">
        <v>7</v>
      </c>
      <c r="G10" s="57" t="s">
        <v>35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</row>
    <row r="11" spans="2:196" s="3" customFormat="1" ht="16.5" customHeight="1" x14ac:dyDescent="0.3">
      <c r="B11" s="82" t="s">
        <v>8</v>
      </c>
      <c r="C11" s="83"/>
      <c r="D11" s="83"/>
      <c r="E11" s="83"/>
      <c r="F11" s="83"/>
      <c r="G11" s="8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</row>
    <row r="12" spans="2:196" s="3" customFormat="1" ht="19.5" customHeight="1" x14ac:dyDescent="0.3">
      <c r="B12" s="85" t="s">
        <v>9</v>
      </c>
      <c r="C12" s="86"/>
      <c r="D12" s="86"/>
      <c r="E12" s="86"/>
      <c r="F12" s="86"/>
      <c r="G12" s="87"/>
      <c r="H12" s="1"/>
      <c r="I12" s="1"/>
      <c r="J12" s="1"/>
      <c r="K12" s="5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2:196" s="3" customFormat="1" ht="20.100000000000001" customHeight="1" x14ac:dyDescent="0.3">
      <c r="B13" s="6">
        <v>1</v>
      </c>
      <c r="C13" s="7" t="s">
        <v>10</v>
      </c>
      <c r="D13" s="8">
        <v>4000000</v>
      </c>
      <c r="E13" s="9">
        <v>0.2</v>
      </c>
      <c r="F13" s="10">
        <v>6</v>
      </c>
      <c r="G13" s="11">
        <f>+D13*E13*F13</f>
        <v>4800000</v>
      </c>
      <c r="H13" s="1"/>
      <c r="I13" s="36">
        <f>+D13*E13*F13</f>
        <v>4800000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2:196" s="3" customFormat="1" ht="20.100000000000001" customHeight="1" x14ac:dyDescent="0.3">
      <c r="B14" s="6">
        <v>1</v>
      </c>
      <c r="C14" s="12" t="s">
        <v>11</v>
      </c>
      <c r="D14" s="8">
        <v>3500000</v>
      </c>
      <c r="E14" s="9">
        <v>1</v>
      </c>
      <c r="F14" s="10">
        <v>6</v>
      </c>
      <c r="G14" s="11">
        <f t="shared" ref="G14:G15" si="0">+D14*E14*F14</f>
        <v>21000000</v>
      </c>
      <c r="H14" s="1"/>
      <c r="I14" s="36">
        <f>+D14*E14*F14</f>
        <v>21000000</v>
      </c>
      <c r="J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2:196" s="3" customFormat="1" ht="20.100000000000001" customHeight="1" x14ac:dyDescent="0.3">
      <c r="B15" s="6">
        <v>1</v>
      </c>
      <c r="C15" s="12" t="s">
        <v>12</v>
      </c>
      <c r="D15" s="8">
        <v>4000000</v>
      </c>
      <c r="E15" s="9">
        <v>0.15</v>
      </c>
      <c r="F15" s="10">
        <v>6</v>
      </c>
      <c r="G15" s="11">
        <f t="shared" si="0"/>
        <v>3600000</v>
      </c>
      <c r="H15" s="1"/>
      <c r="I15" s="36">
        <f>+D15*E15*F15</f>
        <v>3600000</v>
      </c>
      <c r="J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2:196" s="3" customFormat="1" ht="20.100000000000001" customHeight="1" x14ac:dyDescent="0.3">
      <c r="B16" s="85" t="s">
        <v>13</v>
      </c>
      <c r="C16" s="86"/>
      <c r="D16" s="86"/>
      <c r="E16" s="86"/>
      <c r="F16" s="86"/>
      <c r="G16" s="87"/>
      <c r="H16" s="1"/>
      <c r="I16" s="36"/>
      <c r="J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2:196" s="3" customFormat="1" ht="20.100000000000001" customHeight="1" x14ac:dyDescent="0.3">
      <c r="B17" s="88" t="s">
        <v>36</v>
      </c>
      <c r="C17" s="89"/>
      <c r="D17" s="89"/>
      <c r="E17" s="89"/>
      <c r="F17" s="90"/>
      <c r="G17" s="14">
        <f>SUM(G13:G15)</f>
        <v>29400000</v>
      </c>
      <c r="H17" s="59"/>
      <c r="I17" s="36">
        <f>SUM(I13:I16)</f>
        <v>29400000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2:196" s="3" customFormat="1" ht="20.100000000000001" customHeight="1" x14ac:dyDescent="0.3">
      <c r="B18" s="88" t="s">
        <v>37</v>
      </c>
      <c r="C18" s="89"/>
      <c r="D18" s="89"/>
      <c r="E18" s="89"/>
      <c r="F18" s="90"/>
      <c r="G18" s="15">
        <v>2.2000000000000002</v>
      </c>
      <c r="H18" s="60" t="s">
        <v>14</v>
      </c>
      <c r="J18" s="6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2:196" s="3" customFormat="1" ht="20.100000000000001" customHeight="1" thickBot="1" x14ac:dyDescent="0.35">
      <c r="B19" s="91" t="s">
        <v>38</v>
      </c>
      <c r="C19" s="92"/>
      <c r="D19" s="92"/>
      <c r="E19" s="92"/>
      <c r="F19" s="93"/>
      <c r="G19" s="16">
        <f>G17*G18</f>
        <v>64680000.000000007</v>
      </c>
      <c r="H19" s="17"/>
      <c r="I19" s="36">
        <f>+I17*2.2</f>
        <v>64680000.000000007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2:196" s="3" customFormat="1" ht="13.5" customHeight="1" x14ac:dyDescent="0.3">
      <c r="B20" s="74" t="s">
        <v>0</v>
      </c>
      <c r="C20" s="76" t="s">
        <v>15</v>
      </c>
      <c r="D20" s="78" t="s">
        <v>16</v>
      </c>
      <c r="E20" s="67" t="s">
        <v>17</v>
      </c>
      <c r="F20" s="80" t="s">
        <v>18</v>
      </c>
      <c r="G20" s="70" t="s">
        <v>2</v>
      </c>
      <c r="H20" s="1"/>
      <c r="I20" s="3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2:196" s="3" customFormat="1" ht="12" customHeight="1" x14ac:dyDescent="0.3">
      <c r="B21" s="75"/>
      <c r="C21" s="76"/>
      <c r="D21" s="78"/>
      <c r="E21" s="68" t="s">
        <v>19</v>
      </c>
      <c r="F21" s="81"/>
      <c r="G21" s="69" t="s">
        <v>3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2:196" s="3" customFormat="1" ht="20.100000000000001" customHeight="1" thickBot="1" x14ac:dyDescent="0.35">
      <c r="B22" s="4" t="s">
        <v>20</v>
      </c>
      <c r="C22" s="77"/>
      <c r="D22" s="79"/>
      <c r="E22" s="5" t="s">
        <v>21</v>
      </c>
      <c r="F22" s="5" t="s">
        <v>22</v>
      </c>
      <c r="G22" s="57" t="s">
        <v>39</v>
      </c>
      <c r="H22" s="1"/>
      <c r="I22" s="3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2:196" s="3" customFormat="1" ht="30" customHeight="1" x14ac:dyDescent="0.3">
      <c r="B23" s="82" t="s">
        <v>23</v>
      </c>
      <c r="C23" s="83"/>
      <c r="D23" s="83"/>
      <c r="E23" s="83"/>
      <c r="F23" s="83"/>
      <c r="G23" s="84"/>
      <c r="H23" s="1"/>
      <c r="I23" s="3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2:196" s="3" customFormat="1" ht="20.100000000000001" customHeight="1" x14ac:dyDescent="0.3">
      <c r="B24" s="85" t="s">
        <v>24</v>
      </c>
      <c r="C24" s="86"/>
      <c r="D24" s="86"/>
      <c r="E24" s="86"/>
      <c r="F24" s="86"/>
      <c r="G24" s="87"/>
      <c r="H24" s="1"/>
      <c r="I24" s="3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2:196" s="3" customFormat="1" ht="20.100000000000001" customHeight="1" x14ac:dyDescent="0.3">
      <c r="B25" s="6" t="s">
        <v>25</v>
      </c>
      <c r="C25" s="18" t="s">
        <v>26</v>
      </c>
      <c r="D25" s="19" t="s">
        <v>27</v>
      </c>
      <c r="E25" s="20">
        <v>800000</v>
      </c>
      <c r="F25" s="21">
        <v>6</v>
      </c>
      <c r="G25" s="11">
        <f>E25*F25</f>
        <v>4800000</v>
      </c>
      <c r="H25" s="1"/>
      <c r="I25" s="36">
        <f>800000*6</f>
        <v>4800000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2:196" s="3" customFormat="1" ht="20.100000000000001" customHeight="1" x14ac:dyDescent="0.3">
      <c r="B26" s="85" t="s">
        <v>28</v>
      </c>
      <c r="C26" s="86"/>
      <c r="D26" s="86"/>
      <c r="E26" s="86"/>
      <c r="F26" s="86"/>
      <c r="G26" s="87"/>
      <c r="H26" s="1"/>
      <c r="I26" s="3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2:196" s="3" customFormat="1" ht="20.100000000000001" customHeight="1" x14ac:dyDescent="0.3">
      <c r="B27" s="6" t="s">
        <v>25</v>
      </c>
      <c r="C27" s="22" t="s">
        <v>29</v>
      </c>
      <c r="D27" s="19" t="s">
        <v>27</v>
      </c>
      <c r="E27" s="23">
        <v>750000</v>
      </c>
      <c r="F27" s="21">
        <v>6</v>
      </c>
      <c r="G27" s="11">
        <f>E27*F27</f>
        <v>4500000</v>
      </c>
      <c r="H27" s="1"/>
      <c r="I27" s="36">
        <f>750000*6</f>
        <v>4500000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2:196" s="3" customFormat="1" ht="20.100000000000001" customHeight="1" x14ac:dyDescent="0.3">
      <c r="B28" s="6" t="s">
        <v>25</v>
      </c>
      <c r="C28" s="18" t="s">
        <v>30</v>
      </c>
      <c r="D28" s="19" t="s">
        <v>27</v>
      </c>
      <c r="E28" s="13">
        <v>203582.6</v>
      </c>
      <c r="F28" s="21">
        <v>6</v>
      </c>
      <c r="G28" s="11">
        <f>E28*F28</f>
        <v>1221495.6000000001</v>
      </c>
      <c r="H28" s="1"/>
      <c r="I28" s="36">
        <f>+E28*F28</f>
        <v>1221495.6000000001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2:196" s="3" customFormat="1" ht="20.100000000000001" customHeight="1" x14ac:dyDescent="0.3">
      <c r="B29" s="85"/>
      <c r="C29" s="86"/>
      <c r="D29" s="86"/>
      <c r="E29" s="86"/>
      <c r="F29" s="86"/>
      <c r="G29" s="87"/>
      <c r="H29" s="1"/>
      <c r="I29" s="36"/>
      <c r="J29" s="1"/>
      <c r="K29" s="1"/>
      <c r="L29" s="1"/>
      <c r="M29" s="1"/>
      <c r="N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2:196" s="3" customFormat="1" ht="28.8" x14ac:dyDescent="0.3">
      <c r="B30" s="24" t="s">
        <v>25</v>
      </c>
      <c r="C30" s="22" t="s">
        <v>43</v>
      </c>
      <c r="D30" s="19" t="s">
        <v>25</v>
      </c>
      <c r="E30" s="23">
        <v>400000</v>
      </c>
      <c r="F30" s="21">
        <v>6</v>
      </c>
      <c r="G30" s="11">
        <f t="shared" ref="G30:G31" si="1">E30*F30</f>
        <v>2400000</v>
      </c>
      <c r="H30" s="1"/>
      <c r="I30" s="36">
        <f>+E30*F30</f>
        <v>2400000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2:196" s="3" customFormat="1" ht="20.100000000000001" customHeight="1" thickBot="1" x14ac:dyDescent="0.35">
      <c r="B31" s="25"/>
      <c r="C31" s="26"/>
      <c r="D31" s="27"/>
      <c r="E31" s="23"/>
      <c r="F31" s="28"/>
      <c r="G31" s="11">
        <f t="shared" si="1"/>
        <v>0</v>
      </c>
      <c r="H31" s="1"/>
      <c r="I31" s="3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2:196" s="3" customFormat="1" ht="20.100000000000001" customHeight="1" x14ac:dyDescent="0.3">
      <c r="B32" s="100" t="s">
        <v>40</v>
      </c>
      <c r="C32" s="101"/>
      <c r="D32" s="101"/>
      <c r="E32" s="101"/>
      <c r="F32" s="102"/>
      <c r="G32" s="29">
        <f>+G25+G27+G28+G30+G31</f>
        <v>12921495.6</v>
      </c>
      <c r="H32" s="30"/>
      <c r="I32" s="36">
        <f>+I30+I28+I27+I25</f>
        <v>12921495.6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s="3" customFormat="1" ht="20.100000000000001" customHeight="1" x14ac:dyDescent="0.3">
      <c r="B33" s="88" t="s">
        <v>41</v>
      </c>
      <c r="C33" s="89"/>
      <c r="D33" s="89"/>
      <c r="E33" s="89"/>
      <c r="F33" s="90"/>
      <c r="G33" s="31">
        <f>G19+G32</f>
        <v>77601495.600000009</v>
      </c>
      <c r="H33" s="62"/>
      <c r="I33" s="36">
        <f>+I32+I19</f>
        <v>77601495.600000009</v>
      </c>
      <c r="J33" s="1"/>
      <c r="K33" s="3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s="3" customFormat="1" ht="20.100000000000001" customHeight="1" x14ac:dyDescent="0.3">
      <c r="B34" s="88" t="s">
        <v>31</v>
      </c>
      <c r="C34" s="89"/>
      <c r="D34" s="89"/>
      <c r="E34" s="89"/>
      <c r="F34" s="90"/>
      <c r="G34" s="33">
        <v>0</v>
      </c>
      <c r="H34" s="63"/>
      <c r="I34" s="36"/>
      <c r="J34" s="1"/>
      <c r="K34" s="3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s="3" customFormat="1" ht="20.100000000000001" customHeight="1" x14ac:dyDescent="0.3">
      <c r="B35" s="88" t="s">
        <v>32</v>
      </c>
      <c r="C35" s="89"/>
      <c r="D35" s="89"/>
      <c r="E35" s="89"/>
      <c r="F35" s="90"/>
      <c r="G35" s="31">
        <f>G33</f>
        <v>77601495.600000009</v>
      </c>
      <c r="H35" s="62"/>
      <c r="I35" s="36"/>
      <c r="J35" s="1"/>
      <c r="K35" s="3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s="3" customFormat="1" ht="20.100000000000001" customHeight="1" x14ac:dyDescent="0.3">
      <c r="B36" s="88" t="s">
        <v>42</v>
      </c>
      <c r="C36" s="89"/>
      <c r="D36" s="89"/>
      <c r="E36" s="89"/>
      <c r="F36" s="90"/>
      <c r="G36" s="34">
        <f>ROUND(G35*0.19,0)</f>
        <v>14744284</v>
      </c>
      <c r="H36" s="35"/>
      <c r="I36" s="36">
        <f>+I33*0.19</f>
        <v>14744284.164000003</v>
      </c>
      <c r="J36" s="1"/>
      <c r="K36" s="1"/>
      <c r="L36" s="1"/>
      <c r="M36" s="1"/>
      <c r="N36" s="36"/>
      <c r="O36" s="37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s="3" customFormat="1" ht="20.100000000000001" customHeight="1" thickBot="1" x14ac:dyDescent="0.35">
      <c r="B37" s="91" t="s">
        <v>53</v>
      </c>
      <c r="C37" s="92"/>
      <c r="D37" s="92"/>
      <c r="E37" s="92"/>
      <c r="F37" s="93"/>
      <c r="G37" s="38">
        <f>ROUND((G35+G36),0)</f>
        <v>92345780</v>
      </c>
      <c r="H37" s="39"/>
      <c r="I37" s="36">
        <f>+I36+I33</f>
        <v>92345779.764000013</v>
      </c>
      <c r="J37" s="1"/>
      <c r="K37" s="40"/>
      <c r="L37" s="1"/>
      <c r="M37" s="1"/>
      <c r="N37" s="4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x14ac:dyDescent="0.3">
      <c r="B38" s="110" t="s">
        <v>52</v>
      </c>
      <c r="C38" s="111"/>
      <c r="D38" s="111"/>
      <c r="E38" s="111"/>
      <c r="F38" s="111"/>
      <c r="G38" s="112"/>
      <c r="H38" s="1"/>
      <c r="I38" s="36"/>
    </row>
    <row r="39" spans="1:196" x14ac:dyDescent="0.3">
      <c r="B39" s="107" t="s">
        <v>46</v>
      </c>
      <c r="C39" s="108"/>
      <c r="D39" s="108"/>
      <c r="E39" s="108"/>
      <c r="F39" s="108"/>
      <c r="G39" s="109"/>
      <c r="H39" s="1"/>
    </row>
    <row r="40" spans="1:196" x14ac:dyDescent="0.3">
      <c r="B40" s="42"/>
      <c r="G40" s="2"/>
      <c r="H40" s="1"/>
    </row>
    <row r="41" spans="1:196" x14ac:dyDescent="0.3">
      <c r="B41" s="42"/>
      <c r="G41" s="2"/>
      <c r="H41" s="1"/>
    </row>
    <row r="42" spans="1:196" x14ac:dyDescent="0.3">
      <c r="B42" s="42"/>
      <c r="G42" s="2"/>
      <c r="H42" s="1"/>
    </row>
    <row r="43" spans="1:196" x14ac:dyDescent="0.3">
      <c r="B43" s="42"/>
      <c r="G43" s="2"/>
      <c r="H43" s="1"/>
    </row>
    <row r="44" spans="1:196" x14ac:dyDescent="0.3">
      <c r="B44" s="103"/>
      <c r="C44" s="104"/>
      <c r="E44" s="105"/>
      <c r="F44" s="105"/>
      <c r="G44" s="106"/>
      <c r="H44" s="1"/>
    </row>
    <row r="45" spans="1:196" ht="26.25" customHeight="1" x14ac:dyDescent="0.3">
      <c r="B45" s="94" t="s">
        <v>33</v>
      </c>
      <c r="C45" s="95"/>
      <c r="D45" s="95"/>
      <c r="E45" s="98" t="s">
        <v>34</v>
      </c>
      <c r="F45" s="98"/>
      <c r="G45" s="99"/>
      <c r="H45" s="1"/>
    </row>
    <row r="46" spans="1:196" ht="15" thickBot="1" x14ac:dyDescent="0.35">
      <c r="B46" s="96"/>
      <c r="C46" s="97"/>
      <c r="D46" s="97"/>
      <c r="E46" s="45"/>
      <c r="F46" s="46"/>
      <c r="G46" s="47"/>
      <c r="H46" s="1"/>
    </row>
    <row r="47" spans="1:196" x14ac:dyDescent="0.3">
      <c r="A47" s="64"/>
      <c r="B47" s="49"/>
      <c r="C47" s="65"/>
      <c r="D47" s="65"/>
      <c r="E47" s="49"/>
      <c r="F47" s="65"/>
      <c r="G47" s="65"/>
      <c r="H47" s="1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</row>
    <row r="48" spans="1:196" ht="16.5" customHeight="1" x14ac:dyDescent="0.3">
      <c r="B48" s="49"/>
      <c r="C48" s="49"/>
      <c r="D48" s="49"/>
      <c r="E48" s="49"/>
      <c r="F48" s="49"/>
      <c r="G48" s="49"/>
      <c r="H48" s="1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</row>
    <row r="49" spans="2:8" x14ac:dyDescent="0.3">
      <c r="H49" s="1"/>
    </row>
    <row r="50" spans="2:8" x14ac:dyDescent="0.3">
      <c r="H50" s="1"/>
    </row>
    <row r="51" spans="2:8" x14ac:dyDescent="0.3">
      <c r="H51" s="1"/>
    </row>
    <row r="52" spans="2:8" x14ac:dyDescent="0.3">
      <c r="H52" s="1"/>
    </row>
    <row r="53" spans="2:8" x14ac:dyDescent="0.3">
      <c r="H53" s="1"/>
    </row>
    <row r="54" spans="2:8" x14ac:dyDescent="0.3">
      <c r="H54" s="1"/>
    </row>
    <row r="55" spans="2:8" x14ac:dyDescent="0.3">
      <c r="H55" s="1"/>
    </row>
    <row r="56" spans="2:8" x14ac:dyDescent="0.3">
      <c r="H56" s="1"/>
    </row>
    <row r="57" spans="2:8" x14ac:dyDescent="0.3">
      <c r="H57" s="1"/>
    </row>
    <row r="58" spans="2:8" x14ac:dyDescent="0.3">
      <c r="H58" s="1"/>
    </row>
    <row r="59" spans="2:8" s="1" customFormat="1" x14ac:dyDescent="0.3">
      <c r="B59" s="66"/>
      <c r="C59" s="43"/>
      <c r="D59" s="43"/>
      <c r="E59" s="44"/>
    </row>
    <row r="60" spans="2:8" s="1" customFormat="1" x14ac:dyDescent="0.3">
      <c r="B60" s="66"/>
      <c r="C60" s="43"/>
      <c r="D60" s="43"/>
      <c r="E60" s="44"/>
    </row>
    <row r="61" spans="2:8" s="1" customFormat="1" x14ac:dyDescent="0.3">
      <c r="B61" s="66"/>
      <c r="C61" s="43"/>
      <c r="D61" s="43"/>
      <c r="E61" s="44"/>
    </row>
    <row r="62" spans="2:8" s="1" customFormat="1" x14ac:dyDescent="0.3">
      <c r="B62" s="66"/>
      <c r="C62" s="43"/>
      <c r="D62" s="43"/>
      <c r="E62" s="44"/>
    </row>
    <row r="63" spans="2:8" s="1" customFormat="1" x14ac:dyDescent="0.3">
      <c r="B63" s="66"/>
      <c r="C63" s="43"/>
      <c r="D63" s="43"/>
      <c r="E63" s="44"/>
    </row>
    <row r="64" spans="2:8" s="1" customFormat="1" x14ac:dyDescent="0.3">
      <c r="B64" s="66"/>
      <c r="C64" s="43"/>
      <c r="D64" s="43"/>
      <c r="E64" s="44"/>
    </row>
    <row r="65" spans="2:5" s="1" customFormat="1" x14ac:dyDescent="0.3">
      <c r="B65" s="66"/>
      <c r="C65" s="43"/>
      <c r="D65" s="43"/>
      <c r="E65" s="44"/>
    </row>
    <row r="66" spans="2:5" s="1" customFormat="1" x14ac:dyDescent="0.3">
      <c r="B66" s="66"/>
      <c r="C66" s="43"/>
      <c r="D66" s="43"/>
      <c r="E66" s="44"/>
    </row>
    <row r="67" spans="2:5" s="1" customFormat="1" x14ac:dyDescent="0.3">
      <c r="B67" s="66"/>
      <c r="C67" s="43"/>
      <c r="D67" s="43"/>
      <c r="E67" s="44"/>
    </row>
    <row r="68" spans="2:5" s="1" customFormat="1" x14ac:dyDescent="0.3">
      <c r="B68" s="66"/>
      <c r="C68" s="43"/>
      <c r="D68" s="43"/>
      <c r="E68" s="44"/>
    </row>
    <row r="69" spans="2:5" s="1" customFormat="1" x14ac:dyDescent="0.3">
      <c r="B69" s="66"/>
      <c r="C69" s="43"/>
      <c r="D69" s="43"/>
      <c r="E69" s="44"/>
    </row>
    <row r="70" spans="2:5" s="1" customFormat="1" x14ac:dyDescent="0.3">
      <c r="B70" s="66"/>
      <c r="C70" s="43"/>
      <c r="D70" s="43"/>
      <c r="E70" s="44"/>
    </row>
    <row r="71" spans="2:5" s="1" customFormat="1" x14ac:dyDescent="0.3">
      <c r="B71" s="66"/>
      <c r="C71" s="43"/>
      <c r="D71" s="43"/>
      <c r="E71" s="44"/>
    </row>
    <row r="72" spans="2:5" s="1" customFormat="1" x14ac:dyDescent="0.3">
      <c r="B72" s="66"/>
      <c r="C72" s="43"/>
      <c r="D72" s="43"/>
      <c r="E72" s="44"/>
    </row>
    <row r="73" spans="2:5" s="1" customFormat="1" x14ac:dyDescent="0.3">
      <c r="B73" s="66"/>
      <c r="C73" s="43"/>
      <c r="D73" s="43"/>
      <c r="E73" s="44"/>
    </row>
    <row r="74" spans="2:5" s="1" customFormat="1" x14ac:dyDescent="0.3">
      <c r="B74" s="66"/>
      <c r="C74" s="43"/>
      <c r="D74" s="43"/>
      <c r="E74" s="44"/>
    </row>
    <row r="75" spans="2:5" s="1" customFormat="1" x14ac:dyDescent="0.3">
      <c r="B75" s="66"/>
      <c r="C75" s="43"/>
      <c r="D75" s="43"/>
      <c r="E75" s="44"/>
    </row>
    <row r="76" spans="2:5" s="1" customFormat="1" x14ac:dyDescent="0.3">
      <c r="B76" s="66"/>
      <c r="C76" s="43"/>
      <c r="D76" s="43"/>
      <c r="E76" s="44"/>
    </row>
    <row r="77" spans="2:5" s="1" customFormat="1" x14ac:dyDescent="0.3">
      <c r="B77" s="66"/>
      <c r="C77" s="43"/>
      <c r="D77" s="43"/>
      <c r="E77" s="44"/>
    </row>
    <row r="78" spans="2:5" s="1" customFormat="1" x14ac:dyDescent="0.3">
      <c r="B78" s="66"/>
      <c r="C78" s="43"/>
      <c r="D78" s="43"/>
      <c r="E78" s="44"/>
    </row>
    <row r="79" spans="2:5" s="1" customFormat="1" x14ac:dyDescent="0.3">
      <c r="B79" s="66"/>
      <c r="C79" s="43"/>
      <c r="D79" s="43"/>
      <c r="E79" s="44"/>
    </row>
    <row r="80" spans="2:5" s="1" customFormat="1" x14ac:dyDescent="0.3">
      <c r="B80" s="66"/>
      <c r="C80" s="43"/>
      <c r="D80" s="43"/>
      <c r="E80" s="44"/>
    </row>
    <row r="81" spans="2:5" s="1" customFormat="1" x14ac:dyDescent="0.3">
      <c r="B81" s="66"/>
      <c r="C81" s="43"/>
      <c r="D81" s="43"/>
      <c r="E81" s="44"/>
    </row>
    <row r="82" spans="2:5" s="1" customFormat="1" x14ac:dyDescent="0.3">
      <c r="B82" s="66"/>
      <c r="C82" s="43"/>
      <c r="D82" s="43"/>
      <c r="E82" s="44"/>
    </row>
    <row r="83" spans="2:5" s="1" customFormat="1" x14ac:dyDescent="0.3">
      <c r="B83" s="66"/>
      <c r="C83" s="43"/>
      <c r="D83" s="43"/>
      <c r="E83" s="44"/>
    </row>
    <row r="84" spans="2:5" s="1" customFormat="1" x14ac:dyDescent="0.3">
      <c r="B84" s="66"/>
      <c r="C84" s="43"/>
      <c r="D84" s="43"/>
      <c r="E84" s="44"/>
    </row>
    <row r="85" spans="2:5" s="1" customFormat="1" x14ac:dyDescent="0.3">
      <c r="B85" s="66"/>
      <c r="C85" s="43"/>
      <c r="D85" s="43"/>
      <c r="E85" s="44"/>
    </row>
    <row r="86" spans="2:5" s="1" customFormat="1" x14ac:dyDescent="0.3">
      <c r="B86" s="66"/>
      <c r="C86" s="43"/>
      <c r="D86" s="43"/>
      <c r="E86" s="44"/>
    </row>
    <row r="87" spans="2:5" s="1" customFormat="1" x14ac:dyDescent="0.3">
      <c r="B87" s="66"/>
      <c r="C87" s="43"/>
      <c r="D87" s="43"/>
      <c r="E87" s="44"/>
    </row>
    <row r="88" spans="2:5" s="1" customFormat="1" x14ac:dyDescent="0.3">
      <c r="B88" s="66"/>
      <c r="C88" s="43"/>
      <c r="D88" s="43"/>
      <c r="E88" s="44"/>
    </row>
    <row r="89" spans="2:5" s="1" customFormat="1" x14ac:dyDescent="0.3">
      <c r="B89" s="66"/>
      <c r="C89" s="43"/>
      <c r="D89" s="43"/>
      <c r="E89" s="44"/>
    </row>
    <row r="90" spans="2:5" s="1" customFormat="1" x14ac:dyDescent="0.3">
      <c r="B90" s="66"/>
      <c r="C90" s="43"/>
      <c r="D90" s="43"/>
      <c r="E90" s="44"/>
    </row>
    <row r="91" spans="2:5" s="1" customFormat="1" x14ac:dyDescent="0.3">
      <c r="B91" s="66"/>
      <c r="C91" s="43"/>
      <c r="D91" s="43"/>
      <c r="E91" s="44"/>
    </row>
    <row r="92" spans="2:5" s="1" customFormat="1" x14ac:dyDescent="0.3">
      <c r="B92" s="66"/>
      <c r="C92" s="43"/>
      <c r="D92" s="43"/>
      <c r="E92" s="44"/>
    </row>
    <row r="93" spans="2:5" s="1" customFormat="1" x14ac:dyDescent="0.3">
      <c r="B93" s="66"/>
      <c r="C93" s="43"/>
      <c r="D93" s="43"/>
      <c r="E93" s="44"/>
    </row>
    <row r="94" spans="2:5" s="1" customFormat="1" x14ac:dyDescent="0.3">
      <c r="B94" s="66"/>
      <c r="C94" s="43"/>
      <c r="D94" s="43"/>
      <c r="E94" s="44"/>
    </row>
    <row r="95" spans="2:5" s="1" customFormat="1" x14ac:dyDescent="0.3">
      <c r="B95" s="66"/>
      <c r="C95" s="43"/>
      <c r="D95" s="43"/>
      <c r="E95" s="44"/>
    </row>
    <row r="96" spans="2:5" s="1" customFormat="1" x14ac:dyDescent="0.3">
      <c r="B96" s="66"/>
      <c r="C96" s="43"/>
      <c r="D96" s="43"/>
      <c r="E96" s="44"/>
    </row>
    <row r="97" spans="2:5" s="1" customFormat="1" x14ac:dyDescent="0.3">
      <c r="B97" s="66"/>
      <c r="C97" s="43"/>
      <c r="D97" s="43"/>
      <c r="E97" s="44"/>
    </row>
    <row r="98" spans="2:5" s="1" customFormat="1" x14ac:dyDescent="0.3">
      <c r="B98" s="66"/>
      <c r="C98" s="43"/>
      <c r="D98" s="43"/>
      <c r="E98" s="44"/>
    </row>
    <row r="99" spans="2:5" s="1" customFormat="1" x14ac:dyDescent="0.3">
      <c r="B99" s="66"/>
      <c r="C99" s="43"/>
      <c r="D99" s="43"/>
      <c r="E99" s="44"/>
    </row>
    <row r="100" spans="2:5" s="1" customFormat="1" x14ac:dyDescent="0.3">
      <c r="B100" s="66"/>
      <c r="C100" s="43"/>
      <c r="D100" s="43"/>
      <c r="E100" s="44"/>
    </row>
    <row r="101" spans="2:5" s="1" customFormat="1" x14ac:dyDescent="0.3">
      <c r="B101" s="66"/>
      <c r="C101" s="43"/>
      <c r="D101" s="43"/>
      <c r="E101" s="44"/>
    </row>
    <row r="102" spans="2:5" s="1" customFormat="1" x14ac:dyDescent="0.3">
      <c r="B102" s="66"/>
      <c r="C102" s="43"/>
      <c r="D102" s="43"/>
      <c r="E102" s="44"/>
    </row>
    <row r="103" spans="2:5" s="1" customFormat="1" x14ac:dyDescent="0.3">
      <c r="B103" s="66"/>
      <c r="C103" s="43"/>
      <c r="D103" s="43"/>
      <c r="E103" s="44"/>
    </row>
    <row r="104" spans="2:5" s="1" customFormat="1" x14ac:dyDescent="0.3">
      <c r="B104" s="66"/>
      <c r="C104" s="43"/>
      <c r="D104" s="43"/>
      <c r="E104" s="44"/>
    </row>
    <row r="105" spans="2:5" s="1" customFormat="1" x14ac:dyDescent="0.3">
      <c r="B105" s="66"/>
      <c r="C105" s="43"/>
      <c r="D105" s="43"/>
      <c r="E105" s="44"/>
    </row>
    <row r="106" spans="2:5" s="1" customFormat="1" x14ac:dyDescent="0.3">
      <c r="B106" s="66"/>
      <c r="C106" s="43"/>
      <c r="D106" s="43"/>
      <c r="E106" s="44"/>
    </row>
    <row r="107" spans="2:5" s="1" customFormat="1" x14ac:dyDescent="0.3">
      <c r="B107" s="66"/>
      <c r="C107" s="43"/>
      <c r="D107" s="43"/>
      <c r="E107" s="44"/>
    </row>
    <row r="108" spans="2:5" s="1" customFormat="1" x14ac:dyDescent="0.3">
      <c r="B108" s="66"/>
      <c r="C108" s="43"/>
      <c r="D108" s="43"/>
      <c r="E108" s="44"/>
    </row>
    <row r="109" spans="2:5" s="1" customFormat="1" x14ac:dyDescent="0.3">
      <c r="B109" s="66"/>
      <c r="C109" s="43"/>
      <c r="D109" s="43"/>
      <c r="E109" s="44"/>
    </row>
    <row r="110" spans="2:5" s="1" customFormat="1" x14ac:dyDescent="0.3">
      <c r="B110" s="66"/>
      <c r="C110" s="43"/>
      <c r="D110" s="43"/>
      <c r="E110" s="44"/>
    </row>
    <row r="111" spans="2:5" s="1" customFormat="1" x14ac:dyDescent="0.3">
      <c r="B111" s="66"/>
      <c r="C111" s="43"/>
      <c r="D111" s="43"/>
      <c r="E111" s="44"/>
    </row>
    <row r="112" spans="2:5" s="1" customFormat="1" x14ac:dyDescent="0.3">
      <c r="B112" s="66"/>
      <c r="C112" s="43"/>
      <c r="D112" s="43"/>
      <c r="E112" s="44"/>
    </row>
    <row r="113" spans="2:5" s="1" customFormat="1" x14ac:dyDescent="0.3">
      <c r="B113" s="66"/>
      <c r="C113" s="43"/>
      <c r="D113" s="43"/>
      <c r="E113" s="44"/>
    </row>
    <row r="114" spans="2:5" s="1" customFormat="1" x14ac:dyDescent="0.3">
      <c r="B114" s="66"/>
      <c r="C114" s="43"/>
      <c r="D114" s="43"/>
      <c r="E114" s="44"/>
    </row>
    <row r="115" spans="2:5" s="1" customFormat="1" x14ac:dyDescent="0.3">
      <c r="B115" s="66"/>
      <c r="C115" s="43"/>
      <c r="D115" s="43"/>
      <c r="E115" s="44"/>
    </row>
    <row r="116" spans="2:5" s="1" customFormat="1" x14ac:dyDescent="0.3">
      <c r="B116" s="66"/>
      <c r="C116" s="43"/>
      <c r="D116" s="43"/>
      <c r="E116" s="44"/>
    </row>
    <row r="117" spans="2:5" s="1" customFormat="1" x14ac:dyDescent="0.3">
      <c r="B117" s="66"/>
      <c r="C117" s="43"/>
      <c r="D117" s="43"/>
      <c r="E117" s="44"/>
    </row>
    <row r="118" spans="2:5" s="1" customFormat="1" x14ac:dyDescent="0.3">
      <c r="B118" s="66"/>
      <c r="C118" s="43"/>
      <c r="D118" s="43"/>
      <c r="E118" s="44"/>
    </row>
    <row r="119" spans="2:5" s="1" customFormat="1" x14ac:dyDescent="0.3">
      <c r="B119" s="66"/>
      <c r="C119" s="43"/>
      <c r="D119" s="43"/>
      <c r="E119" s="44"/>
    </row>
    <row r="120" spans="2:5" s="1" customFormat="1" x14ac:dyDescent="0.3">
      <c r="B120" s="66"/>
      <c r="C120" s="43"/>
      <c r="D120" s="43"/>
      <c r="E120" s="44"/>
    </row>
    <row r="121" spans="2:5" s="1" customFormat="1" x14ac:dyDescent="0.3">
      <c r="B121" s="66"/>
      <c r="C121" s="43"/>
      <c r="D121" s="43"/>
      <c r="E121" s="44"/>
    </row>
    <row r="122" spans="2:5" s="1" customFormat="1" x14ac:dyDescent="0.3">
      <c r="B122" s="66"/>
      <c r="C122" s="43"/>
      <c r="D122" s="43"/>
      <c r="E122" s="44"/>
    </row>
    <row r="123" spans="2:5" s="1" customFormat="1" x14ac:dyDescent="0.3">
      <c r="B123" s="66"/>
      <c r="C123" s="43"/>
      <c r="D123" s="43"/>
      <c r="E123" s="44"/>
    </row>
    <row r="124" spans="2:5" s="1" customFormat="1" x14ac:dyDescent="0.3">
      <c r="B124" s="66"/>
      <c r="C124" s="43"/>
      <c r="D124" s="43"/>
      <c r="E124" s="44"/>
    </row>
    <row r="125" spans="2:5" s="1" customFormat="1" x14ac:dyDescent="0.3">
      <c r="B125" s="66"/>
      <c r="C125" s="43"/>
      <c r="D125" s="43"/>
      <c r="E125" s="44"/>
    </row>
    <row r="126" spans="2:5" s="1" customFormat="1" x14ac:dyDescent="0.3">
      <c r="B126" s="66"/>
      <c r="C126" s="43"/>
      <c r="D126" s="43"/>
      <c r="E126" s="44"/>
    </row>
    <row r="127" spans="2:5" s="1" customFormat="1" x14ac:dyDescent="0.3">
      <c r="B127" s="66"/>
      <c r="C127" s="43"/>
      <c r="D127" s="43"/>
      <c r="E127" s="44"/>
    </row>
    <row r="128" spans="2:5" s="1" customFormat="1" x14ac:dyDescent="0.3">
      <c r="B128" s="66"/>
      <c r="C128" s="43"/>
      <c r="D128" s="43"/>
      <c r="E128" s="44"/>
    </row>
    <row r="129" spans="2:5" s="1" customFormat="1" x14ac:dyDescent="0.3">
      <c r="B129" s="66"/>
      <c r="C129" s="43"/>
      <c r="D129" s="43"/>
      <c r="E129" s="44"/>
    </row>
    <row r="130" spans="2:5" s="1" customFormat="1" x14ac:dyDescent="0.3">
      <c r="B130" s="66"/>
      <c r="C130" s="43"/>
      <c r="D130" s="43"/>
      <c r="E130" s="44"/>
    </row>
    <row r="131" spans="2:5" s="1" customFormat="1" x14ac:dyDescent="0.3">
      <c r="B131" s="66"/>
      <c r="C131" s="43"/>
      <c r="D131" s="43"/>
      <c r="E131" s="44"/>
    </row>
    <row r="132" spans="2:5" s="1" customFormat="1" x14ac:dyDescent="0.3">
      <c r="B132" s="66"/>
      <c r="C132" s="43"/>
      <c r="D132" s="43"/>
      <c r="E132" s="44"/>
    </row>
    <row r="133" spans="2:5" s="1" customFormat="1" x14ac:dyDescent="0.3">
      <c r="B133" s="66"/>
      <c r="C133" s="43"/>
      <c r="D133" s="43"/>
      <c r="E133" s="44"/>
    </row>
    <row r="134" spans="2:5" s="1" customFormat="1" x14ac:dyDescent="0.3">
      <c r="B134" s="66"/>
      <c r="C134" s="43"/>
      <c r="D134" s="43"/>
      <c r="E134" s="44"/>
    </row>
    <row r="135" spans="2:5" s="1" customFormat="1" x14ac:dyDescent="0.3">
      <c r="B135" s="66"/>
      <c r="C135" s="43"/>
      <c r="D135" s="43"/>
      <c r="E135" s="44"/>
    </row>
    <row r="136" spans="2:5" s="1" customFormat="1" x14ac:dyDescent="0.3">
      <c r="B136" s="66"/>
      <c r="C136" s="43"/>
      <c r="D136" s="43"/>
      <c r="E136" s="44"/>
    </row>
    <row r="137" spans="2:5" s="1" customFormat="1" x14ac:dyDescent="0.3">
      <c r="B137" s="66"/>
      <c r="C137" s="43"/>
      <c r="D137" s="43"/>
      <c r="E137" s="44"/>
    </row>
    <row r="138" spans="2:5" s="1" customFormat="1" x14ac:dyDescent="0.3">
      <c r="B138" s="66"/>
      <c r="C138" s="43"/>
      <c r="D138" s="43"/>
      <c r="E138" s="44"/>
    </row>
    <row r="139" spans="2:5" s="1" customFormat="1" x14ac:dyDescent="0.3">
      <c r="B139" s="66"/>
      <c r="C139" s="43"/>
      <c r="D139" s="43"/>
      <c r="E139" s="44"/>
    </row>
    <row r="140" spans="2:5" s="1" customFormat="1" x14ac:dyDescent="0.3">
      <c r="B140" s="66"/>
      <c r="C140" s="43"/>
      <c r="D140" s="43"/>
      <c r="E140" s="44"/>
    </row>
    <row r="141" spans="2:5" s="1" customFormat="1" x14ac:dyDescent="0.3">
      <c r="B141" s="66"/>
      <c r="C141" s="43"/>
      <c r="D141" s="43"/>
      <c r="E141" s="44"/>
    </row>
    <row r="142" spans="2:5" s="1" customFormat="1" x14ac:dyDescent="0.3">
      <c r="B142" s="66"/>
      <c r="C142" s="43"/>
      <c r="D142" s="43"/>
      <c r="E142" s="44"/>
    </row>
    <row r="143" spans="2:5" s="1" customFormat="1" x14ac:dyDescent="0.3">
      <c r="B143" s="66"/>
      <c r="C143" s="43"/>
      <c r="D143" s="43"/>
      <c r="E143" s="44"/>
    </row>
    <row r="144" spans="2:5" s="1" customFormat="1" x14ac:dyDescent="0.3">
      <c r="B144" s="66"/>
      <c r="C144" s="43"/>
      <c r="D144" s="43"/>
      <c r="E144" s="44"/>
    </row>
    <row r="145" spans="2:5" s="1" customFormat="1" x14ac:dyDescent="0.3">
      <c r="B145" s="66"/>
      <c r="C145" s="43"/>
      <c r="D145" s="43"/>
      <c r="E145" s="44"/>
    </row>
    <row r="146" spans="2:5" s="1" customFormat="1" x14ac:dyDescent="0.3">
      <c r="B146" s="66"/>
      <c r="C146" s="43"/>
      <c r="D146" s="43"/>
      <c r="E146" s="44"/>
    </row>
    <row r="147" spans="2:5" s="1" customFormat="1" x14ac:dyDescent="0.3">
      <c r="B147" s="66"/>
      <c r="C147" s="43"/>
      <c r="D147" s="43"/>
      <c r="E147" s="44"/>
    </row>
    <row r="148" spans="2:5" s="1" customFormat="1" x14ac:dyDescent="0.3">
      <c r="B148" s="66"/>
      <c r="C148" s="43"/>
      <c r="D148" s="43"/>
      <c r="E148" s="44"/>
    </row>
    <row r="149" spans="2:5" s="1" customFormat="1" x14ac:dyDescent="0.3">
      <c r="B149" s="66"/>
      <c r="C149" s="43"/>
      <c r="D149" s="43"/>
      <c r="E149" s="44"/>
    </row>
    <row r="150" spans="2:5" s="1" customFormat="1" x14ac:dyDescent="0.3">
      <c r="B150" s="66"/>
      <c r="C150" s="43"/>
      <c r="D150" s="43"/>
      <c r="E150" s="44"/>
    </row>
    <row r="151" spans="2:5" s="1" customFormat="1" x14ac:dyDescent="0.3">
      <c r="B151" s="66"/>
      <c r="C151" s="43"/>
      <c r="D151" s="43"/>
      <c r="E151" s="44"/>
    </row>
    <row r="152" spans="2:5" s="1" customFormat="1" x14ac:dyDescent="0.3">
      <c r="B152" s="66"/>
      <c r="C152" s="43"/>
      <c r="D152" s="43"/>
      <c r="E152" s="44"/>
    </row>
    <row r="153" spans="2:5" s="1" customFormat="1" x14ac:dyDescent="0.3">
      <c r="B153" s="66"/>
      <c r="C153" s="43"/>
      <c r="D153" s="43"/>
      <c r="E153" s="44"/>
    </row>
    <row r="154" spans="2:5" s="1" customFormat="1" x14ac:dyDescent="0.3">
      <c r="B154" s="66"/>
      <c r="C154" s="43"/>
      <c r="D154" s="43"/>
      <c r="E154" s="44"/>
    </row>
    <row r="155" spans="2:5" s="1" customFormat="1" x14ac:dyDescent="0.3">
      <c r="B155" s="66"/>
      <c r="C155" s="43"/>
      <c r="D155" s="43"/>
      <c r="E155" s="44"/>
    </row>
    <row r="156" spans="2:5" s="1" customFormat="1" x14ac:dyDescent="0.3">
      <c r="B156" s="66"/>
      <c r="C156" s="43"/>
      <c r="D156" s="43"/>
      <c r="E156" s="44"/>
    </row>
    <row r="157" spans="2:5" s="1" customFormat="1" x14ac:dyDescent="0.3">
      <c r="B157" s="66"/>
      <c r="C157" s="43"/>
      <c r="D157" s="43"/>
      <c r="E157" s="44"/>
    </row>
    <row r="158" spans="2:5" s="1" customFormat="1" x14ac:dyDescent="0.3">
      <c r="B158" s="66"/>
      <c r="C158" s="43"/>
      <c r="D158" s="43"/>
      <c r="E158" s="44"/>
    </row>
    <row r="159" spans="2:5" s="1" customFormat="1" x14ac:dyDescent="0.3">
      <c r="B159" s="66"/>
      <c r="C159" s="43"/>
      <c r="D159" s="43"/>
      <c r="E159" s="44"/>
    </row>
    <row r="160" spans="2:5" s="1" customFormat="1" x14ac:dyDescent="0.3">
      <c r="B160" s="66"/>
      <c r="C160" s="43"/>
      <c r="D160" s="43"/>
      <c r="E160" s="44"/>
    </row>
    <row r="161" spans="2:5" s="1" customFormat="1" x14ac:dyDescent="0.3">
      <c r="B161" s="66"/>
      <c r="C161" s="43"/>
      <c r="D161" s="43"/>
      <c r="E161" s="44"/>
    </row>
    <row r="162" spans="2:5" s="1" customFormat="1" x14ac:dyDescent="0.3">
      <c r="B162" s="66"/>
      <c r="C162" s="43"/>
      <c r="D162" s="43"/>
      <c r="E162" s="44"/>
    </row>
    <row r="163" spans="2:5" s="1" customFormat="1" x14ac:dyDescent="0.3">
      <c r="B163" s="66"/>
      <c r="C163" s="43"/>
      <c r="D163" s="43"/>
      <c r="E163" s="44"/>
    </row>
    <row r="164" spans="2:5" s="1" customFormat="1" x14ac:dyDescent="0.3">
      <c r="B164" s="66"/>
      <c r="C164" s="43"/>
      <c r="D164" s="43"/>
      <c r="E164" s="44"/>
    </row>
    <row r="165" spans="2:5" s="1" customFormat="1" x14ac:dyDescent="0.3">
      <c r="B165" s="66"/>
      <c r="C165" s="43"/>
      <c r="D165" s="43"/>
      <c r="E165" s="44"/>
    </row>
    <row r="166" spans="2:5" s="1" customFormat="1" x14ac:dyDescent="0.3">
      <c r="B166" s="66"/>
      <c r="C166" s="43"/>
      <c r="D166" s="43"/>
      <c r="E166" s="44"/>
    </row>
    <row r="167" spans="2:5" s="1" customFormat="1" x14ac:dyDescent="0.3">
      <c r="B167" s="66"/>
      <c r="C167" s="43"/>
      <c r="D167" s="43"/>
      <c r="E167" s="44"/>
    </row>
    <row r="168" spans="2:5" s="1" customFormat="1" x14ac:dyDescent="0.3">
      <c r="B168" s="66"/>
      <c r="C168" s="43"/>
      <c r="D168" s="43"/>
      <c r="E168" s="44"/>
    </row>
    <row r="169" spans="2:5" s="1" customFormat="1" x14ac:dyDescent="0.3">
      <c r="B169" s="66"/>
      <c r="C169" s="43"/>
      <c r="D169" s="43"/>
      <c r="E169" s="44"/>
    </row>
    <row r="170" spans="2:5" s="1" customFormat="1" x14ac:dyDescent="0.3">
      <c r="B170" s="66"/>
      <c r="C170" s="43"/>
      <c r="D170" s="43"/>
      <c r="E170" s="44"/>
    </row>
    <row r="171" spans="2:5" s="1" customFormat="1" x14ac:dyDescent="0.3">
      <c r="B171" s="66"/>
      <c r="C171" s="43"/>
      <c r="D171" s="43"/>
      <c r="E171" s="44"/>
    </row>
    <row r="172" spans="2:5" s="1" customFormat="1" x14ac:dyDescent="0.3">
      <c r="B172" s="66"/>
      <c r="C172" s="43"/>
      <c r="D172" s="43"/>
      <c r="E172" s="44"/>
    </row>
    <row r="173" spans="2:5" s="1" customFormat="1" x14ac:dyDescent="0.3">
      <c r="B173" s="66"/>
      <c r="C173" s="43"/>
      <c r="D173" s="43"/>
      <c r="E173" s="44"/>
    </row>
    <row r="174" spans="2:5" s="1" customFormat="1" x14ac:dyDescent="0.3">
      <c r="B174" s="66"/>
      <c r="C174" s="43"/>
      <c r="D174" s="43"/>
      <c r="E174" s="44"/>
    </row>
    <row r="175" spans="2:5" s="1" customFormat="1" x14ac:dyDescent="0.3">
      <c r="B175" s="66"/>
      <c r="C175" s="43"/>
      <c r="D175" s="43"/>
      <c r="E175" s="44"/>
    </row>
    <row r="176" spans="2:5" s="1" customFormat="1" x14ac:dyDescent="0.3">
      <c r="B176" s="66"/>
      <c r="C176" s="43"/>
      <c r="D176" s="43"/>
      <c r="E176" s="44"/>
    </row>
    <row r="177" spans="2:5" s="1" customFormat="1" x14ac:dyDescent="0.3">
      <c r="B177" s="66"/>
      <c r="C177" s="43"/>
      <c r="D177" s="43"/>
      <c r="E177" s="44"/>
    </row>
    <row r="178" spans="2:5" s="1" customFormat="1" x14ac:dyDescent="0.3">
      <c r="B178" s="66"/>
      <c r="C178" s="43"/>
      <c r="D178" s="43"/>
      <c r="E178" s="44"/>
    </row>
    <row r="179" spans="2:5" s="1" customFormat="1" x14ac:dyDescent="0.3">
      <c r="B179" s="66"/>
      <c r="C179" s="43"/>
      <c r="D179" s="43"/>
      <c r="E179" s="44"/>
    </row>
    <row r="180" spans="2:5" s="1" customFormat="1" x14ac:dyDescent="0.3">
      <c r="B180" s="66"/>
      <c r="C180" s="43"/>
      <c r="D180" s="43"/>
      <c r="E180" s="44"/>
    </row>
    <row r="181" spans="2:5" s="1" customFormat="1" x14ac:dyDescent="0.3">
      <c r="B181" s="66"/>
      <c r="C181" s="43"/>
      <c r="D181" s="43"/>
      <c r="E181" s="44"/>
    </row>
    <row r="182" spans="2:5" s="1" customFormat="1" x14ac:dyDescent="0.3">
      <c r="B182" s="66"/>
      <c r="C182" s="43"/>
      <c r="D182" s="43"/>
      <c r="E182" s="44"/>
    </row>
    <row r="183" spans="2:5" s="1" customFormat="1" x14ac:dyDescent="0.3">
      <c r="B183" s="66"/>
      <c r="C183" s="43"/>
      <c r="D183" s="43"/>
      <c r="E183" s="44"/>
    </row>
    <row r="184" spans="2:5" s="1" customFormat="1" x14ac:dyDescent="0.3">
      <c r="B184" s="66"/>
      <c r="C184" s="43"/>
      <c r="D184" s="43"/>
      <c r="E184" s="44"/>
    </row>
    <row r="185" spans="2:5" s="1" customFormat="1" x14ac:dyDescent="0.3">
      <c r="B185" s="66"/>
      <c r="C185" s="43"/>
      <c r="D185" s="43"/>
      <c r="E185" s="44"/>
    </row>
    <row r="186" spans="2:5" s="1" customFormat="1" x14ac:dyDescent="0.3">
      <c r="B186" s="66"/>
      <c r="C186" s="43"/>
      <c r="D186" s="43"/>
      <c r="E186" s="44"/>
    </row>
    <row r="187" spans="2:5" s="1" customFormat="1" x14ac:dyDescent="0.3">
      <c r="B187" s="66"/>
      <c r="C187" s="43"/>
      <c r="D187" s="43"/>
      <c r="E187" s="44"/>
    </row>
    <row r="188" spans="2:5" s="1" customFormat="1" x14ac:dyDescent="0.3">
      <c r="B188" s="66"/>
      <c r="C188" s="43"/>
      <c r="D188" s="43"/>
      <c r="E188" s="44"/>
    </row>
    <row r="189" spans="2:5" s="1" customFormat="1" x14ac:dyDescent="0.3">
      <c r="B189" s="66"/>
      <c r="C189" s="43"/>
      <c r="D189" s="43"/>
      <c r="E189" s="44"/>
    </row>
    <row r="190" spans="2:5" s="1" customFormat="1" x14ac:dyDescent="0.3">
      <c r="B190" s="66"/>
      <c r="C190" s="43"/>
      <c r="D190" s="43"/>
      <c r="E190" s="44"/>
    </row>
    <row r="191" spans="2:5" s="1" customFormat="1" x14ac:dyDescent="0.3">
      <c r="B191" s="66"/>
      <c r="C191" s="43"/>
      <c r="D191" s="43"/>
      <c r="E191" s="44"/>
    </row>
    <row r="192" spans="2:5" s="1" customFormat="1" x14ac:dyDescent="0.3">
      <c r="B192" s="66"/>
      <c r="C192" s="43"/>
      <c r="D192" s="43"/>
      <c r="E192" s="44"/>
    </row>
    <row r="193" spans="2:5" s="1" customFormat="1" x14ac:dyDescent="0.3">
      <c r="B193" s="66"/>
      <c r="C193" s="43"/>
      <c r="D193" s="43"/>
      <c r="E193" s="44"/>
    </row>
    <row r="194" spans="2:5" s="1" customFormat="1" x14ac:dyDescent="0.3">
      <c r="B194" s="66"/>
      <c r="C194" s="43"/>
      <c r="D194" s="43"/>
      <c r="E194" s="44"/>
    </row>
    <row r="195" spans="2:5" s="1" customFormat="1" x14ac:dyDescent="0.3">
      <c r="B195" s="66"/>
      <c r="C195" s="43"/>
      <c r="D195" s="43"/>
      <c r="E195" s="44"/>
    </row>
    <row r="196" spans="2:5" s="1" customFormat="1" x14ac:dyDescent="0.3">
      <c r="B196" s="66"/>
      <c r="C196" s="43"/>
      <c r="D196" s="43"/>
      <c r="E196" s="44"/>
    </row>
    <row r="197" spans="2:5" s="1" customFormat="1" x14ac:dyDescent="0.3">
      <c r="B197" s="66"/>
      <c r="C197" s="43"/>
      <c r="D197" s="43"/>
      <c r="E197" s="44"/>
    </row>
    <row r="198" spans="2:5" s="1" customFormat="1" x14ac:dyDescent="0.3">
      <c r="B198" s="66"/>
      <c r="C198" s="43"/>
      <c r="D198" s="43"/>
      <c r="E198" s="44"/>
    </row>
    <row r="199" spans="2:5" s="1" customFormat="1" x14ac:dyDescent="0.3">
      <c r="B199" s="66"/>
      <c r="C199" s="43"/>
      <c r="D199" s="43"/>
      <c r="E199" s="44"/>
    </row>
    <row r="200" spans="2:5" s="1" customFormat="1" x14ac:dyDescent="0.3">
      <c r="B200" s="66"/>
      <c r="C200" s="43"/>
      <c r="D200" s="43"/>
      <c r="E200" s="44"/>
    </row>
    <row r="201" spans="2:5" s="1" customFormat="1" x14ac:dyDescent="0.3">
      <c r="B201" s="66"/>
      <c r="C201" s="43"/>
      <c r="D201" s="43"/>
      <c r="E201" s="44"/>
    </row>
    <row r="202" spans="2:5" s="1" customFormat="1" x14ac:dyDescent="0.3">
      <c r="B202" s="66"/>
      <c r="C202" s="43"/>
      <c r="D202" s="43"/>
      <c r="E202" s="44"/>
    </row>
    <row r="203" spans="2:5" s="1" customFormat="1" x14ac:dyDescent="0.3">
      <c r="B203" s="66"/>
      <c r="C203" s="43"/>
      <c r="D203" s="43"/>
      <c r="E203" s="44"/>
    </row>
    <row r="204" spans="2:5" s="1" customFormat="1" x14ac:dyDescent="0.3">
      <c r="B204" s="66"/>
      <c r="C204" s="43"/>
      <c r="D204" s="43"/>
      <c r="E204" s="44"/>
    </row>
    <row r="205" spans="2:5" s="1" customFormat="1" x14ac:dyDescent="0.3">
      <c r="B205" s="66"/>
      <c r="C205" s="43"/>
      <c r="D205" s="43"/>
      <c r="E205" s="44"/>
    </row>
    <row r="206" spans="2:5" s="1" customFormat="1" x14ac:dyDescent="0.3">
      <c r="B206" s="66"/>
      <c r="C206" s="43"/>
      <c r="D206" s="43"/>
      <c r="E206" s="44"/>
    </row>
    <row r="207" spans="2:5" s="1" customFormat="1" x14ac:dyDescent="0.3">
      <c r="B207" s="66"/>
      <c r="C207" s="43"/>
      <c r="D207" s="43"/>
      <c r="E207" s="44"/>
    </row>
    <row r="208" spans="2:5" s="1" customFormat="1" x14ac:dyDescent="0.3">
      <c r="B208" s="66"/>
      <c r="C208" s="43"/>
      <c r="D208" s="43"/>
      <c r="E208" s="44"/>
    </row>
    <row r="209" spans="2:5" s="1" customFormat="1" x14ac:dyDescent="0.3">
      <c r="B209" s="66"/>
      <c r="C209" s="43"/>
      <c r="D209" s="43"/>
      <c r="E209" s="44"/>
    </row>
    <row r="210" spans="2:5" s="1" customFormat="1" x14ac:dyDescent="0.3">
      <c r="B210" s="66"/>
      <c r="C210" s="43"/>
      <c r="D210" s="43"/>
      <c r="E210" s="44"/>
    </row>
    <row r="211" spans="2:5" s="1" customFormat="1" x14ac:dyDescent="0.3">
      <c r="B211" s="66"/>
      <c r="C211" s="43"/>
      <c r="D211" s="43"/>
      <c r="E211" s="44"/>
    </row>
    <row r="212" spans="2:5" s="1" customFormat="1" x14ac:dyDescent="0.3">
      <c r="B212" s="66"/>
      <c r="C212" s="43"/>
      <c r="D212" s="43"/>
      <c r="E212" s="44"/>
    </row>
    <row r="213" spans="2:5" s="1" customFormat="1" x14ac:dyDescent="0.3">
      <c r="B213" s="66"/>
      <c r="C213" s="43"/>
      <c r="D213" s="43"/>
      <c r="E213" s="44"/>
    </row>
    <row r="214" spans="2:5" s="1" customFormat="1" x14ac:dyDescent="0.3">
      <c r="B214" s="66"/>
      <c r="C214" s="43"/>
      <c r="D214" s="43"/>
      <c r="E214" s="44"/>
    </row>
    <row r="215" spans="2:5" s="1" customFormat="1" x14ac:dyDescent="0.3">
      <c r="B215" s="66"/>
      <c r="C215" s="43"/>
      <c r="D215" s="43"/>
      <c r="E215" s="44"/>
    </row>
    <row r="216" spans="2:5" s="1" customFormat="1" x14ac:dyDescent="0.3">
      <c r="B216" s="66"/>
      <c r="C216" s="43"/>
      <c r="D216" s="43"/>
      <c r="E216" s="44"/>
    </row>
    <row r="217" spans="2:5" s="1" customFormat="1" x14ac:dyDescent="0.3">
      <c r="B217" s="66"/>
      <c r="C217" s="43"/>
      <c r="D217" s="43"/>
      <c r="E217" s="44"/>
    </row>
    <row r="218" spans="2:5" s="1" customFormat="1" x14ac:dyDescent="0.3">
      <c r="B218" s="66"/>
      <c r="C218" s="43"/>
      <c r="D218" s="43"/>
      <c r="E218" s="44"/>
    </row>
    <row r="219" spans="2:5" s="1" customFormat="1" x14ac:dyDescent="0.3">
      <c r="B219" s="66"/>
      <c r="C219" s="43"/>
      <c r="D219" s="43"/>
      <c r="E219" s="44"/>
    </row>
    <row r="220" spans="2:5" s="1" customFormat="1" x14ac:dyDescent="0.3">
      <c r="B220" s="66"/>
      <c r="C220" s="43"/>
      <c r="D220" s="43"/>
      <c r="E220" s="44"/>
    </row>
    <row r="221" spans="2:5" s="1" customFormat="1" x14ac:dyDescent="0.3">
      <c r="B221" s="66"/>
      <c r="C221" s="43"/>
      <c r="D221" s="43"/>
      <c r="E221" s="44"/>
    </row>
    <row r="222" spans="2:5" s="1" customFormat="1" x14ac:dyDescent="0.3">
      <c r="B222" s="66"/>
      <c r="C222" s="43"/>
      <c r="D222" s="43"/>
      <c r="E222" s="44"/>
    </row>
    <row r="223" spans="2:5" s="1" customFormat="1" x14ac:dyDescent="0.3">
      <c r="B223" s="66"/>
      <c r="C223" s="43"/>
      <c r="D223" s="43"/>
      <c r="E223" s="44"/>
    </row>
    <row r="224" spans="2:5" s="1" customFormat="1" x14ac:dyDescent="0.3">
      <c r="B224" s="66"/>
      <c r="C224" s="43"/>
      <c r="D224" s="43"/>
      <c r="E224" s="44"/>
    </row>
    <row r="225" spans="2:5" s="1" customFormat="1" x14ac:dyDescent="0.3">
      <c r="B225" s="66"/>
      <c r="C225" s="43"/>
      <c r="D225" s="43"/>
      <c r="E225" s="44"/>
    </row>
    <row r="226" spans="2:5" s="1" customFormat="1" x14ac:dyDescent="0.3">
      <c r="B226" s="66"/>
      <c r="C226" s="43"/>
      <c r="D226" s="43"/>
      <c r="E226" s="44"/>
    </row>
    <row r="227" spans="2:5" s="1" customFormat="1" x14ac:dyDescent="0.3">
      <c r="B227" s="66"/>
      <c r="C227" s="43"/>
      <c r="D227" s="43"/>
      <c r="E227" s="44"/>
    </row>
    <row r="228" spans="2:5" s="1" customFormat="1" x14ac:dyDescent="0.3">
      <c r="B228" s="66"/>
      <c r="C228" s="43"/>
      <c r="D228" s="43"/>
      <c r="E228" s="44"/>
    </row>
    <row r="229" spans="2:5" s="1" customFormat="1" x14ac:dyDescent="0.3">
      <c r="B229" s="66"/>
      <c r="C229" s="43"/>
      <c r="D229" s="43"/>
      <c r="E229" s="44"/>
    </row>
    <row r="230" spans="2:5" s="1" customFormat="1" x14ac:dyDescent="0.3">
      <c r="B230" s="66"/>
      <c r="C230" s="43"/>
      <c r="D230" s="43"/>
      <c r="E230" s="44"/>
    </row>
    <row r="231" spans="2:5" s="1" customFormat="1" x14ac:dyDescent="0.3">
      <c r="B231" s="66"/>
      <c r="C231" s="43"/>
      <c r="D231" s="43"/>
      <c r="E231" s="44"/>
    </row>
    <row r="232" spans="2:5" s="1" customFormat="1" x14ac:dyDescent="0.3">
      <c r="B232" s="66"/>
      <c r="C232" s="43"/>
      <c r="D232" s="43"/>
      <c r="E232" s="44"/>
    </row>
    <row r="233" spans="2:5" s="1" customFormat="1" x14ac:dyDescent="0.3">
      <c r="B233" s="66"/>
      <c r="C233" s="43"/>
      <c r="D233" s="43"/>
      <c r="E233" s="44"/>
    </row>
    <row r="234" spans="2:5" s="1" customFormat="1" x14ac:dyDescent="0.3">
      <c r="B234" s="66"/>
      <c r="C234" s="43"/>
      <c r="D234" s="43"/>
      <c r="E234" s="44"/>
    </row>
    <row r="235" spans="2:5" s="1" customFormat="1" x14ac:dyDescent="0.3">
      <c r="B235" s="66"/>
      <c r="C235" s="43"/>
      <c r="D235" s="43"/>
      <c r="E235" s="44"/>
    </row>
    <row r="236" spans="2:5" s="1" customFormat="1" x14ac:dyDescent="0.3">
      <c r="B236" s="66"/>
      <c r="C236" s="43"/>
      <c r="D236" s="43"/>
      <c r="E236" s="44"/>
    </row>
    <row r="237" spans="2:5" s="1" customFormat="1" x14ac:dyDescent="0.3">
      <c r="B237" s="66"/>
      <c r="C237" s="43"/>
      <c r="D237" s="43"/>
      <c r="E237" s="44"/>
    </row>
    <row r="238" spans="2:5" s="1" customFormat="1" x14ac:dyDescent="0.3">
      <c r="B238" s="66"/>
      <c r="C238" s="43"/>
      <c r="D238" s="43"/>
      <c r="E238" s="44"/>
    </row>
    <row r="239" spans="2:5" s="1" customFormat="1" x14ac:dyDescent="0.3">
      <c r="B239" s="66"/>
      <c r="C239" s="43"/>
      <c r="D239" s="43"/>
      <c r="E239" s="44"/>
    </row>
    <row r="240" spans="2:5" s="1" customFormat="1" x14ac:dyDescent="0.3">
      <c r="B240" s="66"/>
      <c r="C240" s="43"/>
      <c r="D240" s="43"/>
      <c r="E240" s="44"/>
    </row>
    <row r="241" spans="2:5" s="1" customFormat="1" x14ac:dyDescent="0.3">
      <c r="B241" s="66"/>
      <c r="C241" s="43"/>
      <c r="D241" s="43"/>
      <c r="E241" s="44"/>
    </row>
    <row r="242" spans="2:5" s="1" customFormat="1" x14ac:dyDescent="0.3">
      <c r="B242" s="66"/>
      <c r="C242" s="43"/>
      <c r="D242" s="43"/>
      <c r="E242" s="44"/>
    </row>
    <row r="243" spans="2:5" s="1" customFormat="1" x14ac:dyDescent="0.3">
      <c r="B243" s="66"/>
      <c r="C243" s="43"/>
      <c r="D243" s="43"/>
      <c r="E243" s="44"/>
    </row>
    <row r="244" spans="2:5" s="1" customFormat="1" x14ac:dyDescent="0.3">
      <c r="B244" s="66"/>
      <c r="C244" s="43"/>
      <c r="D244" s="43"/>
      <c r="E244" s="44"/>
    </row>
    <row r="245" spans="2:5" s="1" customFormat="1" x14ac:dyDescent="0.3">
      <c r="B245" s="66"/>
      <c r="C245" s="43"/>
      <c r="D245" s="43"/>
      <c r="E245" s="44"/>
    </row>
    <row r="246" spans="2:5" s="1" customFormat="1" x14ac:dyDescent="0.3">
      <c r="B246" s="66"/>
      <c r="C246" s="43"/>
      <c r="D246" s="43"/>
      <c r="E246" s="44"/>
    </row>
    <row r="247" spans="2:5" s="1" customFormat="1" x14ac:dyDescent="0.3">
      <c r="B247" s="66"/>
      <c r="C247" s="43"/>
      <c r="D247" s="43"/>
      <c r="E247" s="44"/>
    </row>
    <row r="248" spans="2:5" s="1" customFormat="1" x14ac:dyDescent="0.3">
      <c r="B248" s="66"/>
      <c r="C248" s="43"/>
      <c r="D248" s="43"/>
      <c r="E248" s="44"/>
    </row>
    <row r="249" spans="2:5" s="1" customFormat="1" x14ac:dyDescent="0.3">
      <c r="B249" s="66"/>
      <c r="C249" s="43"/>
      <c r="D249" s="43"/>
      <c r="E249" s="44"/>
    </row>
    <row r="250" spans="2:5" s="1" customFormat="1" x14ac:dyDescent="0.3">
      <c r="B250" s="66"/>
      <c r="C250" s="43"/>
      <c r="D250" s="43"/>
      <c r="E250" s="44"/>
    </row>
    <row r="251" spans="2:5" s="1" customFormat="1" x14ac:dyDescent="0.3">
      <c r="B251" s="66"/>
      <c r="C251" s="43"/>
      <c r="D251" s="43"/>
      <c r="E251" s="44"/>
    </row>
    <row r="252" spans="2:5" s="1" customFormat="1" x14ac:dyDescent="0.3">
      <c r="B252" s="66"/>
      <c r="C252" s="43"/>
      <c r="D252" s="43"/>
      <c r="E252" s="44"/>
    </row>
    <row r="253" spans="2:5" s="1" customFormat="1" x14ac:dyDescent="0.3">
      <c r="B253" s="66"/>
      <c r="C253" s="43"/>
      <c r="D253" s="43"/>
      <c r="E253" s="44"/>
    </row>
    <row r="254" spans="2:5" s="1" customFormat="1" x14ac:dyDescent="0.3">
      <c r="B254" s="66"/>
      <c r="C254" s="43"/>
      <c r="D254" s="43"/>
      <c r="E254" s="44"/>
    </row>
    <row r="255" spans="2:5" s="1" customFormat="1" x14ac:dyDescent="0.3">
      <c r="B255" s="66"/>
      <c r="C255" s="43"/>
      <c r="D255" s="43"/>
      <c r="E255" s="44"/>
    </row>
    <row r="256" spans="2:5" s="1" customFormat="1" x14ac:dyDescent="0.3">
      <c r="B256" s="66"/>
      <c r="C256" s="43"/>
      <c r="D256" s="43"/>
      <c r="E256" s="44"/>
    </row>
    <row r="257" spans="2:5" s="1" customFormat="1" x14ac:dyDescent="0.3">
      <c r="B257" s="66"/>
      <c r="C257" s="43"/>
      <c r="D257" s="43"/>
      <c r="E257" s="44"/>
    </row>
    <row r="258" spans="2:5" s="1" customFormat="1" x14ac:dyDescent="0.3">
      <c r="B258" s="66"/>
      <c r="C258" s="43"/>
      <c r="D258" s="43"/>
      <c r="E258" s="44"/>
    </row>
    <row r="259" spans="2:5" s="1" customFormat="1" x14ac:dyDescent="0.3">
      <c r="B259" s="66"/>
      <c r="C259" s="43"/>
      <c r="D259" s="43"/>
      <c r="E259" s="44"/>
    </row>
    <row r="260" spans="2:5" s="1" customFormat="1" x14ac:dyDescent="0.3">
      <c r="B260" s="66"/>
      <c r="C260" s="43"/>
      <c r="D260" s="43"/>
      <c r="E260" s="44"/>
    </row>
    <row r="261" spans="2:5" s="1" customFormat="1" x14ac:dyDescent="0.3">
      <c r="B261" s="66"/>
      <c r="C261" s="43"/>
      <c r="D261" s="43"/>
      <c r="E261" s="44"/>
    </row>
    <row r="262" spans="2:5" s="1" customFormat="1" x14ac:dyDescent="0.3">
      <c r="B262" s="66"/>
      <c r="C262" s="43"/>
      <c r="D262" s="43"/>
      <c r="E262" s="44"/>
    </row>
    <row r="263" spans="2:5" s="1" customFormat="1" x14ac:dyDescent="0.3">
      <c r="B263" s="66"/>
      <c r="C263" s="43"/>
      <c r="D263" s="43"/>
      <c r="E263" s="44"/>
    </row>
    <row r="264" spans="2:5" s="1" customFormat="1" x14ac:dyDescent="0.3">
      <c r="B264" s="66"/>
      <c r="C264" s="43"/>
      <c r="D264" s="43"/>
      <c r="E264" s="44"/>
    </row>
    <row r="265" spans="2:5" s="1" customFormat="1" x14ac:dyDescent="0.3">
      <c r="B265" s="66"/>
      <c r="C265" s="43"/>
      <c r="D265" s="43"/>
      <c r="E265" s="44"/>
    </row>
    <row r="266" spans="2:5" s="1" customFormat="1" x14ac:dyDescent="0.3">
      <c r="B266" s="66"/>
      <c r="C266" s="43"/>
      <c r="D266" s="43"/>
      <c r="E266" s="44"/>
    </row>
    <row r="267" spans="2:5" s="1" customFormat="1" x14ac:dyDescent="0.3">
      <c r="B267" s="66"/>
      <c r="C267" s="43"/>
      <c r="D267" s="43"/>
      <c r="E267" s="44"/>
    </row>
    <row r="268" spans="2:5" s="1" customFormat="1" x14ac:dyDescent="0.3">
      <c r="B268" s="66"/>
      <c r="C268" s="43"/>
      <c r="D268" s="43"/>
      <c r="E268" s="44"/>
    </row>
    <row r="269" spans="2:5" s="1" customFormat="1" x14ac:dyDescent="0.3">
      <c r="B269" s="66"/>
      <c r="C269" s="43"/>
      <c r="D269" s="43"/>
      <c r="E269" s="44"/>
    </row>
    <row r="270" spans="2:5" s="1" customFormat="1" x14ac:dyDescent="0.3">
      <c r="B270" s="66"/>
      <c r="C270" s="43"/>
      <c r="D270" s="43"/>
      <c r="E270" s="44"/>
    </row>
    <row r="271" spans="2:5" s="1" customFormat="1" x14ac:dyDescent="0.3">
      <c r="B271" s="66"/>
      <c r="C271" s="43"/>
      <c r="D271" s="43"/>
      <c r="E271" s="44"/>
    </row>
    <row r="272" spans="2:5" s="1" customFormat="1" x14ac:dyDescent="0.3">
      <c r="B272" s="66"/>
      <c r="C272" s="43"/>
      <c r="D272" s="43"/>
      <c r="E272" s="44"/>
    </row>
    <row r="273" spans="2:5" s="1" customFormat="1" x14ac:dyDescent="0.3">
      <c r="B273" s="66"/>
      <c r="C273" s="43"/>
      <c r="D273" s="43"/>
      <c r="E273" s="44"/>
    </row>
    <row r="274" spans="2:5" s="1" customFormat="1" x14ac:dyDescent="0.3">
      <c r="B274" s="66"/>
      <c r="C274" s="43"/>
      <c r="D274" s="43"/>
      <c r="E274" s="44"/>
    </row>
    <row r="275" spans="2:5" s="1" customFormat="1" x14ac:dyDescent="0.3">
      <c r="B275" s="66"/>
      <c r="C275" s="43"/>
      <c r="D275" s="43"/>
      <c r="E275" s="44"/>
    </row>
    <row r="276" spans="2:5" s="1" customFormat="1" x14ac:dyDescent="0.3">
      <c r="B276" s="66"/>
      <c r="C276" s="43"/>
      <c r="D276" s="43"/>
      <c r="E276" s="44"/>
    </row>
    <row r="277" spans="2:5" s="1" customFormat="1" x14ac:dyDescent="0.3">
      <c r="B277" s="66"/>
      <c r="C277" s="43"/>
      <c r="D277" s="43"/>
      <c r="E277" s="44"/>
    </row>
    <row r="278" spans="2:5" s="1" customFormat="1" x14ac:dyDescent="0.3">
      <c r="B278" s="66"/>
      <c r="C278" s="43"/>
      <c r="D278" s="43"/>
      <c r="E278" s="44"/>
    </row>
    <row r="279" spans="2:5" s="1" customFormat="1" x14ac:dyDescent="0.3">
      <c r="B279" s="66"/>
      <c r="C279" s="43"/>
      <c r="D279" s="43"/>
      <c r="E279" s="44"/>
    </row>
    <row r="280" spans="2:5" s="1" customFormat="1" x14ac:dyDescent="0.3">
      <c r="B280" s="66"/>
      <c r="C280" s="43"/>
      <c r="D280" s="43"/>
      <c r="E280" s="44"/>
    </row>
    <row r="281" spans="2:5" s="1" customFormat="1" x14ac:dyDescent="0.3">
      <c r="B281" s="66"/>
      <c r="C281" s="43"/>
      <c r="D281" s="43"/>
      <c r="E281" s="44"/>
    </row>
    <row r="282" spans="2:5" s="1" customFormat="1" x14ac:dyDescent="0.3">
      <c r="B282" s="66"/>
      <c r="C282" s="43"/>
      <c r="D282" s="43"/>
      <c r="E282" s="44"/>
    </row>
    <row r="283" spans="2:5" s="1" customFormat="1" x14ac:dyDescent="0.3">
      <c r="B283" s="66"/>
      <c r="C283" s="43"/>
      <c r="D283" s="43"/>
      <c r="E283" s="44"/>
    </row>
    <row r="284" spans="2:5" s="1" customFormat="1" x14ac:dyDescent="0.3">
      <c r="B284" s="66"/>
      <c r="C284" s="43"/>
      <c r="D284" s="43"/>
      <c r="E284" s="44"/>
    </row>
    <row r="285" spans="2:5" s="1" customFormat="1" x14ac:dyDescent="0.3">
      <c r="B285" s="66"/>
      <c r="C285" s="43"/>
      <c r="D285" s="43"/>
      <c r="E285" s="44"/>
    </row>
    <row r="286" spans="2:5" s="1" customFormat="1" x14ac:dyDescent="0.3">
      <c r="B286" s="66"/>
      <c r="C286" s="43"/>
      <c r="D286" s="43"/>
      <c r="E286" s="44"/>
    </row>
    <row r="287" spans="2:5" s="1" customFormat="1" x14ac:dyDescent="0.3">
      <c r="B287" s="66"/>
      <c r="C287" s="43"/>
      <c r="D287" s="43"/>
      <c r="E287" s="44"/>
    </row>
    <row r="288" spans="2:5" s="1" customFormat="1" x14ac:dyDescent="0.3">
      <c r="B288" s="66"/>
      <c r="C288" s="43"/>
      <c r="D288" s="43"/>
      <c r="E288" s="44"/>
    </row>
    <row r="289" spans="2:5" s="1" customFormat="1" x14ac:dyDescent="0.3">
      <c r="B289" s="66"/>
      <c r="C289" s="43"/>
      <c r="D289" s="43"/>
      <c r="E289" s="44"/>
    </row>
    <row r="290" spans="2:5" s="1" customFormat="1" x14ac:dyDescent="0.3">
      <c r="B290" s="66"/>
      <c r="C290" s="43"/>
      <c r="D290" s="43"/>
      <c r="E290" s="44"/>
    </row>
    <row r="291" spans="2:5" s="1" customFormat="1" x14ac:dyDescent="0.3">
      <c r="B291" s="66"/>
      <c r="C291" s="43"/>
      <c r="D291" s="43"/>
      <c r="E291" s="44"/>
    </row>
    <row r="292" spans="2:5" s="1" customFormat="1" x14ac:dyDescent="0.3">
      <c r="B292" s="66"/>
      <c r="C292" s="43"/>
      <c r="D292" s="43"/>
      <c r="E292" s="44"/>
    </row>
    <row r="293" spans="2:5" s="1" customFormat="1" x14ac:dyDescent="0.3">
      <c r="B293" s="66"/>
      <c r="C293" s="43"/>
      <c r="D293" s="43"/>
      <c r="E293" s="44"/>
    </row>
    <row r="294" spans="2:5" s="1" customFormat="1" x14ac:dyDescent="0.3">
      <c r="B294" s="66"/>
      <c r="C294" s="43"/>
      <c r="D294" s="43"/>
      <c r="E294" s="44"/>
    </row>
    <row r="295" spans="2:5" s="1" customFormat="1" x14ac:dyDescent="0.3">
      <c r="B295" s="66"/>
      <c r="C295" s="43"/>
      <c r="D295" s="43"/>
      <c r="E295" s="44"/>
    </row>
    <row r="296" spans="2:5" s="1" customFormat="1" x14ac:dyDescent="0.3">
      <c r="B296" s="66"/>
      <c r="C296" s="43"/>
      <c r="D296" s="43"/>
      <c r="E296" s="44"/>
    </row>
    <row r="297" spans="2:5" s="1" customFormat="1" x14ac:dyDescent="0.3">
      <c r="B297" s="66"/>
      <c r="C297" s="43"/>
      <c r="D297" s="43"/>
      <c r="E297" s="44"/>
    </row>
    <row r="298" spans="2:5" s="1" customFormat="1" x14ac:dyDescent="0.3">
      <c r="B298" s="66"/>
      <c r="C298" s="43"/>
      <c r="D298" s="43"/>
      <c r="E298" s="44"/>
    </row>
    <row r="299" spans="2:5" s="1" customFormat="1" x14ac:dyDescent="0.3">
      <c r="B299" s="66"/>
      <c r="C299" s="43"/>
      <c r="D299" s="43"/>
      <c r="E299" s="44"/>
    </row>
    <row r="300" spans="2:5" s="1" customFormat="1" x14ac:dyDescent="0.3">
      <c r="B300" s="66"/>
      <c r="C300" s="43"/>
      <c r="D300" s="43"/>
      <c r="E300" s="44"/>
    </row>
    <row r="301" spans="2:5" s="1" customFormat="1" x14ac:dyDescent="0.3">
      <c r="B301" s="66"/>
      <c r="C301" s="43"/>
      <c r="D301" s="43"/>
      <c r="E301" s="44"/>
    </row>
    <row r="302" spans="2:5" s="1" customFormat="1" x14ac:dyDescent="0.3">
      <c r="B302" s="66"/>
      <c r="C302" s="43"/>
      <c r="D302" s="43"/>
      <c r="E302" s="44"/>
    </row>
    <row r="303" spans="2:5" s="1" customFormat="1" x14ac:dyDescent="0.3">
      <c r="B303" s="66"/>
      <c r="C303" s="43"/>
      <c r="D303" s="43"/>
      <c r="E303" s="44"/>
    </row>
    <row r="304" spans="2:5" s="1" customFormat="1" x14ac:dyDescent="0.3">
      <c r="B304" s="66"/>
      <c r="C304" s="43"/>
      <c r="D304" s="43"/>
      <c r="E304" s="44"/>
    </row>
    <row r="305" spans="2:5" s="1" customFormat="1" x14ac:dyDescent="0.3">
      <c r="B305" s="66"/>
      <c r="C305" s="43"/>
      <c r="D305" s="43"/>
      <c r="E305" s="44"/>
    </row>
    <row r="306" spans="2:5" s="1" customFormat="1" x14ac:dyDescent="0.3">
      <c r="B306" s="66"/>
      <c r="C306" s="43"/>
      <c r="D306" s="43"/>
      <c r="E306" s="44"/>
    </row>
    <row r="307" spans="2:5" s="1" customFormat="1" x14ac:dyDescent="0.3">
      <c r="B307" s="66"/>
      <c r="C307" s="43"/>
      <c r="D307" s="43"/>
      <c r="E307" s="44"/>
    </row>
    <row r="308" spans="2:5" s="1" customFormat="1" x14ac:dyDescent="0.3">
      <c r="B308" s="66"/>
      <c r="C308" s="43"/>
      <c r="D308" s="43"/>
      <c r="E308" s="44"/>
    </row>
    <row r="309" spans="2:5" s="1" customFormat="1" x14ac:dyDescent="0.3">
      <c r="B309" s="66"/>
      <c r="C309" s="43"/>
      <c r="D309" s="43"/>
      <c r="E309" s="44"/>
    </row>
    <row r="310" spans="2:5" s="1" customFormat="1" x14ac:dyDescent="0.3">
      <c r="B310" s="66"/>
      <c r="C310" s="43"/>
      <c r="D310" s="43"/>
      <c r="E310" s="44"/>
    </row>
    <row r="311" spans="2:5" s="1" customFormat="1" x14ac:dyDescent="0.3">
      <c r="B311" s="66"/>
      <c r="C311" s="43"/>
      <c r="D311" s="43"/>
      <c r="E311" s="44"/>
    </row>
    <row r="312" spans="2:5" s="1" customFormat="1" x14ac:dyDescent="0.3">
      <c r="B312" s="66"/>
      <c r="C312" s="43"/>
      <c r="D312" s="43"/>
      <c r="E312" s="44"/>
    </row>
    <row r="313" spans="2:5" s="1" customFormat="1" x14ac:dyDescent="0.3">
      <c r="B313" s="66"/>
      <c r="C313" s="43"/>
      <c r="D313" s="43"/>
      <c r="E313" s="44"/>
    </row>
    <row r="314" spans="2:5" s="1" customFormat="1" x14ac:dyDescent="0.3">
      <c r="B314" s="66"/>
      <c r="C314" s="43"/>
      <c r="D314" s="43"/>
      <c r="E314" s="44"/>
    </row>
    <row r="315" spans="2:5" s="1" customFormat="1" x14ac:dyDescent="0.3">
      <c r="B315" s="66"/>
      <c r="C315" s="43"/>
      <c r="D315" s="43"/>
      <c r="E315" s="44"/>
    </row>
    <row r="316" spans="2:5" s="1" customFormat="1" x14ac:dyDescent="0.3">
      <c r="B316" s="66"/>
      <c r="C316" s="43"/>
      <c r="D316" s="43"/>
      <c r="E316" s="44"/>
    </row>
    <row r="317" spans="2:5" s="1" customFormat="1" x14ac:dyDescent="0.3">
      <c r="B317" s="66"/>
      <c r="C317" s="43"/>
      <c r="D317" s="43"/>
      <c r="E317" s="44"/>
    </row>
    <row r="318" spans="2:5" s="1" customFormat="1" x14ac:dyDescent="0.3">
      <c r="B318" s="66"/>
      <c r="C318" s="43"/>
      <c r="D318" s="43"/>
      <c r="E318" s="44"/>
    </row>
    <row r="319" spans="2:5" s="1" customFormat="1" x14ac:dyDescent="0.3">
      <c r="B319" s="66"/>
      <c r="C319" s="43"/>
      <c r="D319" s="43"/>
      <c r="E319" s="44"/>
    </row>
    <row r="320" spans="2:5" s="1" customFormat="1" x14ac:dyDescent="0.3">
      <c r="B320" s="66"/>
      <c r="C320" s="43"/>
      <c r="D320" s="43"/>
      <c r="E320" s="44"/>
    </row>
    <row r="321" spans="2:5" s="1" customFormat="1" x14ac:dyDescent="0.3">
      <c r="B321" s="66"/>
      <c r="C321" s="43"/>
      <c r="D321" s="43"/>
      <c r="E321" s="44"/>
    </row>
    <row r="322" spans="2:5" s="1" customFormat="1" x14ac:dyDescent="0.3">
      <c r="B322" s="66"/>
      <c r="C322" s="43"/>
      <c r="D322" s="43"/>
      <c r="E322" s="44"/>
    </row>
    <row r="323" spans="2:5" s="1" customFormat="1" x14ac:dyDescent="0.3">
      <c r="B323" s="66"/>
      <c r="C323" s="43"/>
      <c r="D323" s="43"/>
      <c r="E323" s="44"/>
    </row>
    <row r="324" spans="2:5" s="1" customFormat="1" x14ac:dyDescent="0.3">
      <c r="B324" s="66"/>
      <c r="C324" s="43"/>
      <c r="D324" s="43"/>
      <c r="E324" s="44"/>
    </row>
    <row r="325" spans="2:5" s="1" customFormat="1" x14ac:dyDescent="0.3">
      <c r="B325" s="66"/>
      <c r="C325" s="43"/>
      <c r="D325" s="43"/>
      <c r="E325" s="44"/>
    </row>
    <row r="326" spans="2:5" s="1" customFormat="1" x14ac:dyDescent="0.3">
      <c r="B326" s="66"/>
      <c r="C326" s="43"/>
      <c r="D326" s="43"/>
      <c r="E326" s="44"/>
    </row>
    <row r="327" spans="2:5" s="1" customFormat="1" x14ac:dyDescent="0.3">
      <c r="B327" s="66"/>
      <c r="C327" s="43"/>
      <c r="D327" s="43"/>
      <c r="E327" s="44"/>
    </row>
    <row r="328" spans="2:5" s="1" customFormat="1" x14ac:dyDescent="0.3">
      <c r="B328" s="66"/>
      <c r="C328" s="43"/>
      <c r="D328" s="43"/>
      <c r="E328" s="44"/>
    </row>
    <row r="329" spans="2:5" s="1" customFormat="1" x14ac:dyDescent="0.3">
      <c r="B329" s="66"/>
      <c r="C329" s="43"/>
      <c r="D329" s="43"/>
      <c r="E329" s="44"/>
    </row>
    <row r="330" spans="2:5" s="1" customFormat="1" x14ac:dyDescent="0.3">
      <c r="B330" s="66"/>
      <c r="C330" s="43"/>
      <c r="D330" s="43"/>
      <c r="E330" s="44"/>
    </row>
    <row r="331" spans="2:5" s="1" customFormat="1" x14ac:dyDescent="0.3">
      <c r="B331" s="66"/>
      <c r="C331" s="43"/>
      <c r="D331" s="43"/>
      <c r="E331" s="44"/>
    </row>
    <row r="332" spans="2:5" s="1" customFormat="1" x14ac:dyDescent="0.3">
      <c r="B332" s="66"/>
      <c r="C332" s="43"/>
      <c r="D332" s="43"/>
      <c r="E332" s="44"/>
    </row>
    <row r="333" spans="2:5" s="1" customFormat="1" x14ac:dyDescent="0.3">
      <c r="B333" s="66"/>
      <c r="C333" s="43"/>
      <c r="D333" s="43"/>
      <c r="E333" s="44"/>
    </row>
    <row r="334" spans="2:5" s="1" customFormat="1" x14ac:dyDescent="0.3">
      <c r="B334" s="66"/>
      <c r="C334" s="43"/>
      <c r="D334" s="43"/>
      <c r="E334" s="44"/>
    </row>
    <row r="335" spans="2:5" s="1" customFormat="1" x14ac:dyDescent="0.3">
      <c r="B335" s="66"/>
      <c r="C335" s="43"/>
      <c r="D335" s="43"/>
      <c r="E335" s="44"/>
    </row>
    <row r="336" spans="2:5" s="1" customFormat="1" x14ac:dyDescent="0.3">
      <c r="B336" s="66"/>
      <c r="C336" s="43"/>
      <c r="D336" s="43"/>
      <c r="E336" s="44"/>
    </row>
    <row r="337" spans="2:5" s="1" customFormat="1" x14ac:dyDescent="0.3">
      <c r="B337" s="66"/>
      <c r="C337" s="43"/>
      <c r="D337" s="43"/>
      <c r="E337" s="44"/>
    </row>
    <row r="338" spans="2:5" s="1" customFormat="1" x14ac:dyDescent="0.3">
      <c r="B338" s="66"/>
      <c r="C338" s="43"/>
      <c r="D338" s="43"/>
      <c r="E338" s="44"/>
    </row>
    <row r="339" spans="2:5" s="1" customFormat="1" x14ac:dyDescent="0.3">
      <c r="B339" s="66"/>
      <c r="C339" s="43"/>
      <c r="D339" s="43"/>
      <c r="E339" s="44"/>
    </row>
    <row r="340" spans="2:5" s="1" customFormat="1" x14ac:dyDescent="0.3">
      <c r="B340" s="66"/>
      <c r="C340" s="43"/>
      <c r="D340" s="43"/>
      <c r="E340" s="44"/>
    </row>
    <row r="341" spans="2:5" s="1" customFormat="1" x14ac:dyDescent="0.3">
      <c r="B341" s="66"/>
      <c r="C341" s="43"/>
      <c r="D341" s="43"/>
      <c r="E341" s="44"/>
    </row>
    <row r="342" spans="2:5" s="1" customFormat="1" x14ac:dyDescent="0.3">
      <c r="B342" s="66"/>
      <c r="C342" s="43"/>
      <c r="D342" s="43"/>
      <c r="E342" s="44"/>
    </row>
    <row r="343" spans="2:5" s="1" customFormat="1" x14ac:dyDescent="0.3">
      <c r="B343" s="66"/>
      <c r="C343" s="43"/>
      <c r="D343" s="43"/>
      <c r="E343" s="44"/>
    </row>
    <row r="344" spans="2:5" s="1" customFormat="1" x14ac:dyDescent="0.3">
      <c r="B344" s="66"/>
      <c r="C344" s="43"/>
      <c r="D344" s="43"/>
      <c r="E344" s="44"/>
    </row>
    <row r="345" spans="2:5" s="1" customFormat="1" x14ac:dyDescent="0.3">
      <c r="B345" s="66"/>
      <c r="C345" s="43"/>
      <c r="D345" s="43"/>
      <c r="E345" s="44"/>
    </row>
    <row r="346" spans="2:5" s="1" customFormat="1" x14ac:dyDescent="0.3">
      <c r="B346" s="66"/>
      <c r="C346" s="43"/>
      <c r="D346" s="43"/>
      <c r="E346" s="44"/>
    </row>
    <row r="347" spans="2:5" s="1" customFormat="1" x14ac:dyDescent="0.3">
      <c r="B347" s="66"/>
      <c r="C347" s="43"/>
      <c r="D347" s="43"/>
      <c r="E347" s="44"/>
    </row>
    <row r="348" spans="2:5" s="1" customFormat="1" x14ac:dyDescent="0.3">
      <c r="B348" s="66"/>
      <c r="C348" s="43"/>
      <c r="D348" s="43"/>
      <c r="E348" s="44"/>
    </row>
    <row r="349" spans="2:5" s="1" customFormat="1" x14ac:dyDescent="0.3">
      <c r="B349" s="66"/>
      <c r="C349" s="43"/>
      <c r="D349" s="43"/>
      <c r="E349" s="44"/>
    </row>
    <row r="350" spans="2:5" s="1" customFormat="1" x14ac:dyDescent="0.3">
      <c r="B350" s="66"/>
      <c r="C350" s="43"/>
      <c r="D350" s="43"/>
      <c r="E350" s="44"/>
    </row>
    <row r="351" spans="2:5" s="1" customFormat="1" x14ac:dyDescent="0.3">
      <c r="B351" s="66"/>
      <c r="C351" s="43"/>
      <c r="D351" s="43"/>
      <c r="E351" s="44"/>
    </row>
    <row r="352" spans="2:5" s="1" customFormat="1" x14ac:dyDescent="0.3">
      <c r="B352" s="66"/>
      <c r="C352" s="43"/>
      <c r="D352" s="43"/>
      <c r="E352" s="44"/>
    </row>
    <row r="353" spans="2:5" s="1" customFormat="1" x14ac:dyDescent="0.3">
      <c r="B353" s="66"/>
      <c r="C353" s="43"/>
      <c r="D353" s="43"/>
      <c r="E353" s="44"/>
    </row>
    <row r="354" spans="2:5" s="1" customFormat="1" x14ac:dyDescent="0.3">
      <c r="B354" s="66"/>
      <c r="C354" s="43"/>
      <c r="D354" s="43"/>
      <c r="E354" s="44"/>
    </row>
    <row r="355" spans="2:5" s="1" customFormat="1" x14ac:dyDescent="0.3">
      <c r="B355" s="66"/>
      <c r="C355" s="43"/>
      <c r="D355" s="43"/>
      <c r="E355" s="44"/>
    </row>
    <row r="356" spans="2:5" s="1" customFormat="1" x14ac:dyDescent="0.3">
      <c r="B356" s="66"/>
      <c r="C356" s="43"/>
      <c r="D356" s="43"/>
      <c r="E356" s="44"/>
    </row>
  </sheetData>
  <mergeCells count="31">
    <mergeCell ref="C9:C10"/>
    <mergeCell ref="B7:G7"/>
    <mergeCell ref="B5:G5"/>
    <mergeCell ref="B3:G3"/>
    <mergeCell ref="B2:G2"/>
    <mergeCell ref="B45:D46"/>
    <mergeCell ref="E45:G45"/>
    <mergeCell ref="B23:G23"/>
    <mergeCell ref="B24:G24"/>
    <mergeCell ref="B26:G26"/>
    <mergeCell ref="B29:G29"/>
    <mergeCell ref="B32:F32"/>
    <mergeCell ref="B33:F33"/>
    <mergeCell ref="B44:C44"/>
    <mergeCell ref="E44:G44"/>
    <mergeCell ref="B39:G39"/>
    <mergeCell ref="B34:F34"/>
    <mergeCell ref="B35:F35"/>
    <mergeCell ref="B36:F36"/>
    <mergeCell ref="B37:F37"/>
    <mergeCell ref="B38:G38"/>
    <mergeCell ref="B20:B21"/>
    <mergeCell ref="C20:C22"/>
    <mergeCell ref="D20:D22"/>
    <mergeCell ref="F20:F21"/>
    <mergeCell ref="B11:G11"/>
    <mergeCell ref="B12:G12"/>
    <mergeCell ref="B16:G16"/>
    <mergeCell ref="B17:F17"/>
    <mergeCell ref="B18:F18"/>
    <mergeCell ref="B19:F19"/>
  </mergeCells>
  <pageMargins left="0.9055118110236221" right="0.11811023622047245" top="0.74803149606299213" bottom="0.15748031496062992" header="0.31496062992125984" footer="0.31496062992125984"/>
  <pageSetup scale="6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Orozco</dc:creator>
  <cp:lastModifiedBy>Office</cp:lastModifiedBy>
  <cp:lastPrinted>2025-08-29T23:02:46Z</cp:lastPrinted>
  <dcterms:created xsi:type="dcterms:W3CDTF">2025-08-29T22:45:37Z</dcterms:created>
  <dcterms:modified xsi:type="dcterms:W3CDTF">2025-12-27T02:02:53Z</dcterms:modified>
</cp:coreProperties>
</file>