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NOVACIÓN\Documents\DESARROLLO SOCIAL\2026\CONTRATACION\APOYO EMPRENDEDORES Y COMERCIANTES\"/>
    </mc:Choice>
  </mc:AlternateContent>
  <xr:revisionPtr revIDLastSave="0" documentId="13_ncr:1_{BFC63702-B302-496B-9363-452CDB3F4AD9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ERFIL" sheetId="1" r:id="rId1"/>
    <sheet name="ARBOL" sheetId="2" r:id="rId2"/>
    <sheet name="INSUMOS" sheetId="3" r:id="rId3"/>
    <sheet name="FICHA" sheetId="4" r:id="rId4"/>
  </sheets>
  <calcPr calcId="181029"/>
</workbook>
</file>

<file path=xl/calcChain.xml><?xml version="1.0" encoding="utf-8"?>
<calcChain xmlns="http://schemas.openxmlformats.org/spreadsheetml/2006/main">
  <c r="E18" i="4" l="1"/>
  <c r="E14" i="4"/>
  <c r="E13" i="4"/>
  <c r="E5" i="3"/>
  <c r="E6" i="3" s="1"/>
  <c r="E19" i="4"/>
  <c r="E17" i="4"/>
  <c r="E16" i="4"/>
  <c r="E15" i="4"/>
  <c r="E12" i="4"/>
  <c r="E11" i="4"/>
  <c r="E20" i="4" l="1"/>
  <c r="D6" i="4" l="1"/>
  <c r="D9" i="4"/>
  <c r="E9" i="4" s="1"/>
</calcChain>
</file>

<file path=xl/sharedStrings.xml><?xml version="1.0" encoding="utf-8"?>
<sst xmlns="http://schemas.openxmlformats.org/spreadsheetml/2006/main" count="116" uniqueCount="84">
  <si>
    <t>NOMBRE DEL PROYECTO:</t>
  </si>
  <si>
    <t>PROBLEMA Y/O NECESIDAD:</t>
  </si>
  <si>
    <t>OBJETIVO DEL PROYECTO:</t>
  </si>
  <si>
    <t>HOMBRES:</t>
  </si>
  <si>
    <t>MUJERES:</t>
  </si>
  <si>
    <t>ESPECIAL ATENCIÓN:</t>
  </si>
  <si>
    <t>VALOR TOTAL DEL PROYECTO:</t>
  </si>
  <si>
    <t>FUENTES DE FINANCIACIÓN:</t>
  </si>
  <si>
    <t>FECHA DE INICIO:</t>
  </si>
  <si>
    <t>FECHA DE TERMINACIÓN:</t>
  </si>
  <si>
    <t xml:space="preserve">RESPONSABLE: </t>
  </si>
  <si>
    <r>
      <rPr>
        <b/>
        <sz val="9"/>
        <color theme="1"/>
        <rFont val="Century Gothic"/>
        <family val="2"/>
      </rPr>
      <t>PROCEDIMIENTO:</t>
    </r>
    <r>
      <rPr>
        <sz val="9"/>
        <color theme="1"/>
        <rFont val="Century Gothic"/>
        <family val="2"/>
      </rPr>
      <t xml:space="preserve"> BANCO DE PROGRAMAS Y PROYECTOS
                          </t>
    </r>
    <r>
      <rPr>
        <b/>
        <sz val="9"/>
        <color theme="1"/>
        <rFont val="Century Gothic"/>
        <family val="2"/>
      </rPr>
      <t xml:space="preserve"> PERFIL DE PROYECTO</t>
    </r>
  </si>
  <si>
    <t xml:space="preserve">ÁRBOL DE PROBLEMAS </t>
  </si>
  <si>
    <t>ÁRBOL DE OBJETIVOS</t>
  </si>
  <si>
    <t>PROBLEMA O NECESIDAD</t>
  </si>
  <si>
    <t>OBJETIVO</t>
  </si>
  <si>
    <t>CAUSAS</t>
  </si>
  <si>
    <t>OBJETIVOS ESPECIFICOS</t>
  </si>
  <si>
    <t>Secretario de Despacho</t>
  </si>
  <si>
    <t xml:space="preserve">COMPONENTES </t>
  </si>
  <si>
    <t xml:space="preserve">UND </t>
  </si>
  <si>
    <t>CANT</t>
  </si>
  <si>
    <t>VR. UNIT</t>
  </si>
  <si>
    <t xml:space="preserve">VR TOTAL </t>
  </si>
  <si>
    <t xml:space="preserve">TOTAL </t>
  </si>
  <si>
    <t xml:space="preserve">A. DATOS PLAN DE DESARROLLO </t>
  </si>
  <si>
    <t>ANEXO 1</t>
  </si>
  <si>
    <t>ANEXO 2</t>
  </si>
  <si>
    <t xml:space="preserve"> </t>
  </si>
  <si>
    <t>CAUSAS DIRECTAS</t>
  </si>
  <si>
    <t xml:space="preserve">METAS O FINES </t>
  </si>
  <si>
    <t xml:space="preserve">EFECTOS INDIRECTOS </t>
  </si>
  <si>
    <r>
      <rPr>
        <b/>
        <sz val="9"/>
        <color indexed="8"/>
        <rFont val="Century Gothic"/>
        <family val="2"/>
      </rPr>
      <t>PROCEDIMIENTO:</t>
    </r>
    <r>
      <rPr>
        <sz val="9"/>
        <color indexed="8"/>
        <rFont val="Century Gothic"/>
        <family val="2"/>
      </rPr>
      <t xml:space="preserve"> BANCO DE PROGRAMAS Y PROYECTOS
                       ARBOL DE PROBLEMAS Y OBJETIVOS </t>
    </r>
  </si>
  <si>
    <t>Actividad principal</t>
  </si>
  <si>
    <t>POBLACIÓN DIRECTA OBJETIVO:</t>
  </si>
  <si>
    <t>INDICADOR DE RESULTADO :</t>
  </si>
  <si>
    <t>PRODUCTO:</t>
  </si>
  <si>
    <t>INDICADOR DE PRODUCTO:</t>
  </si>
  <si>
    <t>Código: 110-02.2.1
Versión: 004
Fecha: 18.05.2024</t>
  </si>
  <si>
    <t>Actividades secundarias</t>
  </si>
  <si>
    <t>Acompañar a la Secretaría de Desarrollo Social y Económico y a la Administración Municipal en las actividades y/o acciones programadas referentes al fortalecimiento del emprendimiento</t>
  </si>
  <si>
    <t>NOMBRE DEL PROYECTO : Apoyo al fortalecimiento para la formalización, formación, competitividad y sostenibilidad en el mercado de los emprendedores del municipio de  Caicedonia</t>
  </si>
  <si>
    <t>Superávit Fiscal Icld</t>
  </si>
  <si>
    <t xml:space="preserve"> Apoyo al fortalecimiento para la formalización, formación, competitividad y sostenibilidad en el mercado de los emprendedores del municipio de  Caicedonia</t>
  </si>
  <si>
    <t xml:space="preserve"> Porcentaje de personas ocupadas formalmente con respecto a la población total</t>
  </si>
  <si>
    <t xml:space="preserve"> Servicio y asesoria tecnicca para el emprendimiento </t>
  </si>
  <si>
    <t>Emprendimientos asesorados</t>
  </si>
  <si>
    <t>Teniendo en cuenta la situacion de desempleo, informalidad y crisis economica actual. La falta de conocimiento, formacion, competitividad y sostenibilidad en el mercado, dificulta la rentabilidad de la generacion y crecimiento de empleo.</t>
  </si>
  <si>
    <t>Fortalecer la formalizacion, formacion, competitividad y sostenibilidad en el mercado de los emprendedores de Caicedonia</t>
  </si>
  <si>
    <t>Baja capacidad acrediticia</t>
  </si>
  <si>
    <t>Falta de credibilidad, y desmotivacion laboral por la situacion actual</t>
  </si>
  <si>
    <t>La falta de conocimiento tecnico</t>
  </si>
  <si>
    <t>La baja participacion en procesos de formacion</t>
  </si>
  <si>
    <t>Adquirir conocimiento técnico</t>
  </si>
  <si>
    <t>Brindar programas de acompañamiento y apoyo economico, para una participacione efectiva.</t>
  </si>
  <si>
    <t>Fotalecer la formalizacion, formacion, competitividad y sostenibilidad en el mercado de los emprendedores de Caicedonia</t>
  </si>
  <si>
    <t>número</t>
  </si>
  <si>
    <r>
      <rPr>
        <b/>
        <sz val="9"/>
        <color indexed="8"/>
        <rFont val="Century Gothic"/>
        <family val="2"/>
      </rPr>
      <t>PROCEDIMIENTO:</t>
    </r>
    <r>
      <rPr>
        <sz val="9"/>
        <color indexed="8"/>
        <rFont val="Century Gothic"/>
        <family val="2"/>
      </rPr>
      <t xml:space="preserve"> BANCO DE PROGRAMAS Y PROYECTOS
                     FICHA TECNICA </t>
    </r>
    <r>
      <rPr>
        <sz val="9"/>
        <color indexed="8"/>
        <rFont val="Century Gothic"/>
        <family val="2"/>
      </rPr>
      <t xml:space="preserve"> PROYECTO</t>
    </r>
  </si>
  <si>
    <t>Código: 110-02.2.9
Versión: 004
Fecha: 18.05.2024</t>
  </si>
  <si>
    <t xml:space="preserve">FUENTES DE FINANCIACIÓN </t>
  </si>
  <si>
    <t xml:space="preserve">Rubro </t>
  </si>
  <si>
    <t xml:space="preserve">Tipo de Recurso </t>
  </si>
  <si>
    <t xml:space="preserve">Valor </t>
  </si>
  <si>
    <t>BPIN: 202500000003389</t>
  </si>
  <si>
    <t>Diseñar e implementar campaña digital de promoción enfocada enfocada en fomentar el emprendimiento y empleabilidad de los jovenes que incluya piezas graficas, minimo 3 videos editados y publicados desde o en colaboración con las redes sociales de la administración municipal</t>
  </si>
  <si>
    <t>Diseñar e implementar campaña digital de promoción enfocada en el sector gastronomico tradicional que incluya piezas graficas, minimo 3 videos editados  y publicados desde o en colaboración con las redes sociales de la administración municipal</t>
  </si>
  <si>
    <t>Diseñar e implementar campaña digital de promoción para fomentar la empleabilidad de la población en situación de discapacidad que incluya piezas graficas, minimo 3 videos editados  y publicados desde o en colaboración con las redes sociales de la administración municipal</t>
  </si>
  <si>
    <t>Realizar  jornadas de capacitación, mentoria y entrenamiento a emprendedimiento para diferentes grupos poblacionales como (mujeres, población con discapacidad, jovenes, comunidad LGBTI, adultos mayores, vendedores informales, victimas, habitantes de calle, pequeños productores agricolas y agropecuarios); incluir evaluación y encuesta de satisfacción.</t>
  </si>
  <si>
    <t>Brindar acompañamiento y asesoría personalizada a los emprendedores inscritos en los programas de apoyo de la alcaldía, sobre el manejo de las herramientas digitales y de su estrategia de marketing; debe incluir actas de reunión con tareas y compromisos</t>
  </si>
  <si>
    <t>Realizar 4 eventos de Netwporking que permita la generación de contactos y clientes potenciales, la activación de marca, difusión y promoción del portafolio de productos y servicios de los emprendedores  incluir evaluación y encuesta de satisfacción.</t>
  </si>
  <si>
    <t>Diseñar e implementar campaña digital de promoción del comercio local que incluya piezas graficas, minimo 3 videos editados  y publicados desde o en colaboración con las redes sociales de la administración municipal</t>
  </si>
  <si>
    <t xml:space="preserve">Realizar evento de activación comercial donde participen minimo 5 emprendedores o comerciantes, debe incluir convocatoria previa, coordinanción del evento, promoción, presentador o animador, segmento cultural o artistico </t>
  </si>
  <si>
    <t>2.3.2.02.02.009350202291119-1</t>
  </si>
  <si>
    <t>005 Proposito General Libre Dest. Mun 4,5,6</t>
  </si>
  <si>
    <t>1 apoyar a las empresas y microempresas locales</t>
  </si>
  <si>
    <t>LÍNEA ESTARTÉGICA:  3. CAICEDONIA PRIMERO CON UNA ECONOMÍA COMPETITIVA Y PRODUCTIVA</t>
  </si>
  <si>
    <t>OBJETIVO GENERAL : Promover un municipio competitivo, turístico y productivo, permitiendo una dinámica económica que posibilita el desarrollo integral basado en atractivos naturales, culturales y agropecuarios del territorio</t>
  </si>
  <si>
    <t>INDICADOR DE RESULTADO: (25.) Porcentaje de personas ocupadas formalmente con respecto a la población total</t>
  </si>
  <si>
    <t>SECTOR: (Nombre - Código)  (35) COMERCIO, INDUSTRIA Y TURISMO</t>
  </si>
  <si>
    <t xml:space="preserve">PROGRAMA: (Nombre - Código)  (3502) Productividad y competitividad de las empresas colombianas
</t>
  </si>
  <si>
    <t>PRODUCTO: (Nombre - Código) (3502022) Servicio de asistencia técnica a las Mipymes para el acceso a nuevos mercados</t>
  </si>
  <si>
    <t xml:space="preserve">INDICADOR DE  PRODUCTO: (Nª76) Nombre: Empresas asistidas técnicamente- Código: 350202200 </t>
  </si>
  <si>
    <t>NORMAN LEANDRO SOTO HERNANDEZ
Secretario de Desarrollo Social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</si>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</sst>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\ #,##0.00;[Red]\-&quot;$&quot;\ #,##0.00"/>
    <numFmt numFmtId="43" formatCode="_-* #,##0.00_-;\-* #,##0.00_-;_-* &quot;-&quot;??_-;_-@_-"/>
    <numFmt numFmtId="164" formatCode="\$#,##0"/>
    <numFmt numFmtId="165" formatCode="_(* #,##0_);_(* \(#,##0\);_(* &quot;-&quot;??_);_(@_)"/>
    <numFmt numFmtId="166" formatCode="_-* #,##0_-;\-* #,##0_-;_-* &quot;-&quot;??_-;_-@_-"/>
    <numFmt numFmtId="167" formatCode="&quot;$&quot;\ #,##0"/>
    <numFmt numFmtId="168" formatCode="&quot;$&quot;\ #,##0.00"/>
    <numFmt numFmtId="169" formatCode="_-* #,##0.00_-;\-* #,##0.00_-;_-* &quot;-&quot;??_-;_-@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indexed="8"/>
      <name val="Century Gothic"/>
      <family val="2"/>
    </font>
    <font>
      <sz val="10"/>
      <color indexed="8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10"/>
      <color rgb="FFFF0000"/>
      <name val="Century Gothic"/>
      <family val="2"/>
    </font>
    <font>
      <b/>
      <sz val="9"/>
      <color indexed="8"/>
      <name val="Century Gothic"/>
      <family val="2"/>
    </font>
    <font>
      <sz val="9"/>
      <color indexed="8"/>
      <name val="Century Gothic"/>
      <family val="2"/>
    </font>
    <font>
      <b/>
      <sz val="11"/>
      <color theme="1"/>
      <name val="Century Gothic"/>
      <family val="2"/>
    </font>
    <font>
      <b/>
      <sz val="10"/>
      <color indexed="8"/>
      <name val="Century Gothic"/>
      <family val="1"/>
    </font>
    <font>
      <sz val="11"/>
      <color indexed="8"/>
      <name val="Century Gothic"/>
      <family val="1"/>
    </font>
    <font>
      <sz val="10"/>
      <color indexed="8"/>
      <name val="Century Gothic"/>
      <family val="1"/>
    </font>
    <font>
      <sz val="11"/>
      <color theme="1"/>
      <name val="Century Gothic"/>
      <family val="1"/>
    </font>
    <font>
      <sz val="11"/>
      <name val="Century Gothic"/>
      <family val="1"/>
    </font>
    <font>
      <b/>
      <i/>
      <sz val="10"/>
      <color theme="1"/>
      <name val="Century Gothic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  <xf numFmtId="43" fontId="4" fillId="0" borderId="0" applyFont="0" applyFill="0" applyBorder="0" applyAlignment="0" applyProtection="0"/>
  </cellStyleXfs>
  <cellXfs count="181">
    <xf numFmtId="0" fontId="0" fillId="0" borderId="0" xfId="0"/>
    <xf numFmtId="0" fontId="2" fillId="0" borderId="0" xfId="0" applyFont="1"/>
    <xf numFmtId="0" fontId="2" fillId="0" borderId="9" xfId="0" applyFont="1" applyBorder="1" applyAlignment="1">
      <alignment vertical="top" wrapText="1"/>
    </xf>
    <xf numFmtId="0" fontId="2" fillId="2" borderId="8" xfId="0" applyFont="1" applyFill="1" applyBorder="1"/>
    <xf numFmtId="0" fontId="2" fillId="2" borderId="10" xfId="0" applyFont="1" applyFill="1" applyBorder="1"/>
    <xf numFmtId="0" fontId="2" fillId="2" borderId="7" xfId="0" applyFont="1" applyFill="1" applyBorder="1"/>
    <xf numFmtId="0" fontId="5" fillId="0" borderId="0" xfId="0" applyFont="1"/>
    <xf numFmtId="0" fontId="7" fillId="3" borderId="4" xfId="0" applyFont="1" applyFill="1" applyBorder="1"/>
    <xf numFmtId="0" fontId="5" fillId="3" borderId="0" xfId="0" applyFont="1" applyFill="1"/>
    <xf numFmtId="0" fontId="5" fillId="3" borderId="17" xfId="0" applyFont="1" applyFill="1" applyBorder="1"/>
    <xf numFmtId="2" fontId="8" fillId="0" borderId="2" xfId="0" applyNumberFormat="1" applyFont="1" applyBorder="1" applyAlignment="1">
      <alignment horizontal="center" vertical="center" wrapText="1"/>
    </xf>
    <xf numFmtId="43" fontId="8" fillId="0" borderId="2" xfId="1" applyFont="1" applyBorder="1" applyAlignment="1">
      <alignment horizontal="center" vertical="center" wrapText="1"/>
    </xf>
    <xf numFmtId="165" fontId="8" fillId="0" borderId="2" xfId="1" applyNumberFormat="1" applyFont="1" applyBorder="1" applyAlignment="1">
      <alignment horizontal="center" vertical="center" wrapText="1"/>
    </xf>
    <xf numFmtId="43" fontId="9" fillId="2" borderId="0" xfId="1" applyFont="1" applyFill="1" applyAlignment="1"/>
    <xf numFmtId="165" fontId="9" fillId="2" borderId="0" xfId="1" applyNumberFormat="1" applyFont="1" applyFill="1" applyAlignment="1"/>
    <xf numFmtId="0" fontId="10" fillId="3" borderId="16" xfId="0" applyFont="1" applyFill="1" applyBorder="1" applyAlignment="1">
      <alignment wrapText="1"/>
    </xf>
    <xf numFmtId="0" fontId="7" fillId="3" borderId="0" xfId="0" applyFont="1" applyFill="1"/>
    <xf numFmtId="43" fontId="7" fillId="3" borderId="0" xfId="1" applyFont="1" applyFill="1" applyBorder="1"/>
    <xf numFmtId="165" fontId="7" fillId="3" borderId="17" xfId="1" applyNumberFormat="1" applyFont="1" applyFill="1" applyBorder="1"/>
    <xf numFmtId="0" fontId="2" fillId="0" borderId="8" xfId="0" applyFont="1" applyBorder="1"/>
    <xf numFmtId="0" fontId="3" fillId="3" borderId="3" xfId="0" applyFont="1" applyFill="1" applyBorder="1"/>
    <xf numFmtId="0" fontId="2" fillId="3" borderId="11" xfId="0" applyFont="1" applyFill="1" applyBorder="1"/>
    <xf numFmtId="0" fontId="2" fillId="3" borderId="16" xfId="0" applyFont="1" applyFill="1" applyBorder="1"/>
    <xf numFmtId="0" fontId="2" fillId="3" borderId="0" xfId="0" applyFont="1" applyFill="1"/>
    <xf numFmtId="0" fontId="2" fillId="3" borderId="17" xfId="0" applyFont="1" applyFill="1" applyBorder="1"/>
    <xf numFmtId="0" fontId="3" fillId="3" borderId="16" xfId="0" applyFont="1" applyFill="1" applyBorder="1"/>
    <xf numFmtId="3" fontId="2" fillId="3" borderId="1" xfId="0" applyNumberFormat="1" applyFont="1" applyFill="1" applyBorder="1" applyAlignment="1">
      <alignment horizontal="center" vertical="center"/>
    </xf>
    <xf numFmtId="3" fontId="2" fillId="3" borderId="15" xfId="0" applyNumberFormat="1" applyFont="1" applyFill="1" applyBorder="1" applyAlignment="1">
      <alignment horizontal="center"/>
    </xf>
    <xf numFmtId="3" fontId="2" fillId="3" borderId="18" xfId="0" applyNumberFormat="1" applyFont="1" applyFill="1" applyBorder="1" applyAlignment="1">
      <alignment horizontal="center"/>
    </xf>
    <xf numFmtId="0" fontId="2" fillId="3" borderId="0" xfId="0" applyFont="1" applyFill="1" applyAlignment="1">
      <alignment vertical="center" wrapText="1"/>
    </xf>
    <xf numFmtId="0" fontId="2" fillId="3" borderId="15" xfId="0" applyFont="1" applyFill="1" applyBorder="1"/>
    <xf numFmtId="0" fontId="2" fillId="3" borderId="0" xfId="0" applyFont="1" applyFill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2" fillId="3" borderId="5" xfId="0" applyFont="1" applyFill="1" applyBorder="1"/>
    <xf numFmtId="0" fontId="2" fillId="3" borderId="19" xfId="0" applyFont="1" applyFill="1" applyBorder="1"/>
    <xf numFmtId="0" fontId="2" fillId="3" borderId="6" xfId="0" applyFont="1" applyFill="1" applyBorder="1"/>
    <xf numFmtId="0" fontId="3" fillId="0" borderId="2" xfId="0" applyFont="1" applyBorder="1" applyAlignment="1">
      <alignment horizontal="center" vertical="center" wrapText="1"/>
    </xf>
    <xf numFmtId="0" fontId="2" fillId="3" borderId="23" xfId="0" applyFont="1" applyFill="1" applyBorder="1"/>
    <xf numFmtId="0" fontId="2" fillId="3" borderId="22" xfId="0" applyFont="1" applyFill="1" applyBorder="1"/>
    <xf numFmtId="0" fontId="6" fillId="0" borderId="2" xfId="0" applyFont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7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0" fontId="6" fillId="0" borderId="3" xfId="0" applyFont="1" applyBorder="1" applyAlignment="1">
      <alignment vertical="center" wrapText="1"/>
    </xf>
    <xf numFmtId="0" fontId="8" fillId="2" borderId="0" xfId="0" applyFont="1" applyFill="1" applyAlignment="1">
      <alignment vertical="top"/>
    </xf>
    <xf numFmtId="0" fontId="9" fillId="2" borderId="0" xfId="0" applyFont="1" applyFill="1"/>
    <xf numFmtId="0" fontId="5" fillId="3" borderId="19" xfId="0" applyFont="1" applyFill="1" applyBorder="1"/>
    <xf numFmtId="0" fontId="5" fillId="3" borderId="6" xfId="0" applyFont="1" applyFill="1" applyBorder="1"/>
    <xf numFmtId="2" fontId="8" fillId="0" borderId="2" xfId="0" applyNumberFormat="1" applyFont="1" applyBorder="1" applyAlignment="1">
      <alignment vertical="center" wrapText="1"/>
    </xf>
    <xf numFmtId="166" fontId="9" fillId="0" borderId="2" xfId="0" applyNumberFormat="1" applyFont="1" applyBorder="1" applyAlignment="1">
      <alignment vertical="center" wrapText="1"/>
    </xf>
    <xf numFmtId="2" fontId="9" fillId="0" borderId="2" xfId="0" applyNumberFormat="1" applyFont="1" applyBorder="1" applyAlignment="1">
      <alignment vertical="center" wrapText="1"/>
    </xf>
    <xf numFmtId="166" fontId="8" fillId="0" borderId="2" xfId="1" applyNumberFormat="1" applyFont="1" applyBorder="1" applyAlignment="1">
      <alignment horizontal="center" vertical="center" wrapText="1"/>
    </xf>
    <xf numFmtId="2" fontId="16" fillId="0" borderId="2" xfId="0" applyNumberFormat="1" applyFont="1" applyBorder="1" applyAlignment="1">
      <alignment vertical="center" wrapText="1"/>
    </xf>
    <xf numFmtId="166" fontId="16" fillId="0" borderId="2" xfId="0" applyNumberFormat="1" applyFont="1" applyBorder="1" applyAlignment="1">
      <alignment vertical="center" wrapText="1"/>
    </xf>
    <xf numFmtId="2" fontId="18" fillId="0" borderId="2" xfId="0" applyNumberFormat="1" applyFont="1" applyBorder="1" applyAlignment="1">
      <alignment horizontal="center" vertical="center" wrapText="1"/>
    </xf>
    <xf numFmtId="43" fontId="18" fillId="0" borderId="2" xfId="1" applyFont="1" applyFill="1" applyBorder="1" applyAlignment="1">
      <alignment horizontal="center" vertical="center" wrapText="1"/>
    </xf>
    <xf numFmtId="166" fontId="18" fillId="0" borderId="2" xfId="1" applyNumberFormat="1" applyFont="1" applyFill="1" applyBorder="1" applyAlignment="1">
      <alignment horizontal="center" vertical="center" wrapText="1"/>
    </xf>
    <xf numFmtId="167" fontId="16" fillId="0" borderId="2" xfId="1" applyNumberFormat="1" applyFont="1" applyFill="1" applyBorder="1" applyAlignment="1">
      <alignment horizontal="right" vertical="center" wrapText="1"/>
    </xf>
    <xf numFmtId="3" fontId="18" fillId="0" borderId="2" xfId="0" applyNumberFormat="1" applyFont="1" applyBorder="1" applyAlignment="1">
      <alignment vertical="center" wrapText="1"/>
    </xf>
    <xf numFmtId="0" fontId="20" fillId="0" borderId="7" xfId="0" applyFont="1" applyBorder="1" applyAlignment="1">
      <alignment horizontal="justify" vertical="center" wrapText="1"/>
    </xf>
    <xf numFmtId="0" fontId="19" fillId="0" borderId="2" xfId="0" applyFont="1" applyBorder="1" applyAlignment="1">
      <alignment horizontal="justify" vertical="center" wrapText="1"/>
    </xf>
    <xf numFmtId="165" fontId="16" fillId="0" borderId="7" xfId="1" applyNumberFormat="1" applyFont="1" applyBorder="1" applyAlignment="1">
      <alignment horizontal="center" vertical="center"/>
    </xf>
    <xf numFmtId="0" fontId="2" fillId="0" borderId="7" xfId="2" applyFont="1" applyBorder="1" applyAlignment="1">
      <alignment vertical="top" wrapText="1"/>
    </xf>
    <xf numFmtId="0" fontId="1" fillId="0" borderId="0" xfId="2"/>
    <xf numFmtId="0" fontId="5" fillId="0" borderId="0" xfId="3" applyFont="1"/>
    <xf numFmtId="0" fontId="8" fillId="2" borderId="8" xfId="2" applyFont="1" applyFill="1" applyBorder="1" applyAlignment="1">
      <alignment horizontal="justify" vertical="top" wrapText="1"/>
    </xf>
    <xf numFmtId="0" fontId="8" fillId="2" borderId="10" xfId="2" applyFont="1" applyFill="1" applyBorder="1" applyAlignment="1">
      <alignment horizontal="justify" vertical="top" wrapText="1"/>
    </xf>
    <xf numFmtId="0" fontId="8" fillId="2" borderId="7" xfId="2" applyFont="1" applyFill="1" applyBorder="1" applyAlignment="1">
      <alignment horizontal="justify" vertical="top" wrapText="1"/>
    </xf>
    <xf numFmtId="0" fontId="21" fillId="2" borderId="2" xfId="2" applyFont="1" applyFill="1" applyBorder="1" applyAlignment="1">
      <alignment horizontal="center" vertical="center" wrapText="1"/>
    </xf>
    <xf numFmtId="2" fontId="8" fillId="0" borderId="2" xfId="3" applyNumberFormat="1" applyFont="1" applyBorder="1" applyAlignment="1">
      <alignment horizontal="center" vertical="center" wrapText="1"/>
    </xf>
    <xf numFmtId="43" fontId="8" fillId="0" borderId="2" xfId="4" applyFont="1" applyBorder="1" applyAlignment="1">
      <alignment horizontal="center" vertical="center" wrapText="1"/>
    </xf>
    <xf numFmtId="165" fontId="8" fillId="0" borderId="2" xfId="4" applyNumberFormat="1" applyFont="1" applyBorder="1" applyAlignment="1">
      <alignment horizontal="center" vertical="center" wrapText="1"/>
    </xf>
    <xf numFmtId="0" fontId="8" fillId="3" borderId="8" xfId="3" applyFont="1" applyFill="1" applyBorder="1" applyAlignment="1">
      <alignment horizontal="left" vertical="center" wrapText="1"/>
    </xf>
    <xf numFmtId="0" fontId="8" fillId="3" borderId="10" xfId="3" applyFont="1" applyFill="1" applyBorder="1" applyAlignment="1">
      <alignment horizontal="left" vertical="center" wrapText="1"/>
    </xf>
    <xf numFmtId="169" fontId="8" fillId="3" borderId="19" xfId="3" applyNumberFormat="1" applyFont="1" applyFill="1" applyBorder="1" applyAlignment="1">
      <alignment horizontal="left" vertical="center" wrapText="1"/>
    </xf>
    <xf numFmtId="168" fontId="8" fillId="0" borderId="7" xfId="4" applyNumberFormat="1" applyFont="1" applyBorder="1" applyAlignment="1">
      <alignment horizontal="center" vertical="center"/>
    </xf>
    <xf numFmtId="0" fontId="8" fillId="2" borderId="0" xfId="3" applyFont="1" applyFill="1" applyAlignment="1">
      <alignment vertical="top"/>
    </xf>
    <xf numFmtId="0" fontId="9" fillId="2" borderId="0" xfId="3" applyFont="1" applyFill="1"/>
    <xf numFmtId="43" fontId="9" fillId="2" borderId="0" xfId="4" applyFont="1" applyFill="1" applyAlignment="1"/>
    <xf numFmtId="2" fontId="17" fillId="0" borderId="8" xfId="0" applyNumberFormat="1" applyFont="1" applyBorder="1" applyAlignment="1">
      <alignment horizontal="justify" vertical="center" wrapText="1"/>
    </xf>
    <xf numFmtId="0" fontId="4" fillId="0" borderId="0" xfId="3" applyAlignment="1">
      <alignment wrapText="1"/>
    </xf>
    <xf numFmtId="0" fontId="22" fillId="0" borderId="0" xfId="3" applyFont="1" applyAlignment="1">
      <alignment wrapText="1"/>
    </xf>
    <xf numFmtId="0" fontId="22" fillId="0" borderId="0" xfId="3" applyFont="1" applyAlignment="1">
      <alignment horizontal="right" wrapText="1"/>
    </xf>
    <xf numFmtId="0" fontId="11" fillId="0" borderId="0" xfId="3" applyFont="1" applyAlignment="1">
      <alignment wrapText="1"/>
    </xf>
    <xf numFmtId="0" fontId="6" fillId="0" borderId="0" xfId="3" applyFont="1" applyAlignment="1">
      <alignment wrapText="1"/>
    </xf>
    <xf numFmtId="0" fontId="23" fillId="0" borderId="0" xfId="3" applyFont="1" applyAlignment="1">
      <alignment wrapText="1"/>
    </xf>
    <xf numFmtId="0" fontId="23" fillId="0" borderId="0" xfId="3" applyFont="1" applyAlignment="1">
      <alignment horizontal="right" wrapText="1"/>
    </xf>
    <xf numFmtId="8" fontId="10" fillId="0" borderId="0" xfId="3" applyNumberFormat="1" applyFont="1" applyAlignment="1">
      <alignment horizontal="right" wrapText="1"/>
    </xf>
    <xf numFmtId="0" fontId="10" fillId="0" borderId="0" xfId="3" applyFont="1" applyAlignment="1">
      <alignment horizontal="right" wrapText="1"/>
    </xf>
    <xf numFmtId="8" fontId="7" fillId="0" borderId="0" xfId="3" applyNumberFormat="1" applyFont="1" applyAlignment="1">
      <alignment horizontal="right" wrapText="1"/>
    </xf>
    <xf numFmtId="8" fontId="11" fillId="0" borderId="0" xfId="3" applyNumberFormat="1" applyFont="1" applyAlignment="1">
      <alignment horizontal="right" wrapText="1"/>
    </xf>
    <xf numFmtId="0" fontId="5" fillId="4" borderId="0" xfId="3" applyFont="1" applyFill="1" applyAlignment="1">
      <alignment wrapText="1"/>
    </xf>
    <xf numFmtId="0" fontId="2" fillId="3" borderId="14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7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2" fillId="0" borderId="4" xfId="0" applyFont="1" applyBorder="1" applyAlignment="1">
      <alignment horizontal="justify" vertical="top" wrapText="1"/>
    </xf>
    <xf numFmtId="0" fontId="2" fillId="0" borderId="9" xfId="0" applyFont="1" applyBorder="1" applyAlignment="1">
      <alignment horizontal="justify" vertical="top"/>
    </xf>
    <xf numFmtId="0" fontId="8" fillId="3" borderId="8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5" xfId="0" applyFont="1" applyFill="1" applyBorder="1" applyAlignment="1">
      <alignment horizontal="center" wrapText="1"/>
    </xf>
    <xf numFmtId="0" fontId="2" fillId="3" borderId="1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wrapText="1"/>
    </xf>
    <xf numFmtId="0" fontId="2" fillId="3" borderId="15" xfId="0" applyFont="1" applyFill="1" applyBorder="1" applyAlignment="1">
      <alignment horizontal="left" wrapText="1"/>
    </xf>
    <xf numFmtId="0" fontId="11" fillId="3" borderId="16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wrapText="1"/>
    </xf>
    <xf numFmtId="0" fontId="2" fillId="3" borderId="13" xfId="0" applyFont="1" applyFill="1" applyBorder="1" applyAlignment="1">
      <alignment horizontal="left" wrapText="1"/>
    </xf>
    <xf numFmtId="0" fontId="6" fillId="3" borderId="3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/>
    </xf>
    <xf numFmtId="0" fontId="15" fillId="3" borderId="19" xfId="0" applyFont="1" applyFill="1" applyBorder="1" applyAlignment="1">
      <alignment horizontal="center"/>
    </xf>
    <xf numFmtId="0" fontId="15" fillId="3" borderId="6" xfId="0" applyFont="1" applyFill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2" borderId="8" xfId="0" applyFont="1" applyFill="1" applyBorder="1" applyAlignment="1">
      <alignment horizontal="justify" vertical="top" wrapText="1"/>
    </xf>
    <xf numFmtId="0" fontId="8" fillId="2" borderId="10" xfId="0" applyFont="1" applyFill="1" applyBorder="1" applyAlignment="1">
      <alignment horizontal="justify" vertical="top" wrapText="1"/>
    </xf>
    <xf numFmtId="0" fontId="8" fillId="2" borderId="7" xfId="0" applyFont="1" applyFill="1" applyBorder="1" applyAlignment="1">
      <alignment horizontal="justify" vertical="top" wrapText="1"/>
    </xf>
    <xf numFmtId="0" fontId="9" fillId="0" borderId="8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  <xf numFmtId="0" fontId="9" fillId="0" borderId="7" xfId="0" applyFont="1" applyBorder="1" applyAlignment="1">
      <alignment horizontal="left" vertical="top"/>
    </xf>
    <xf numFmtId="0" fontId="16" fillId="3" borderId="8" xfId="0" applyFont="1" applyFill="1" applyBorder="1" applyAlignment="1">
      <alignment horizontal="left" vertical="center" wrapText="1"/>
    </xf>
    <xf numFmtId="0" fontId="16" fillId="3" borderId="10" xfId="0" applyFont="1" applyFill="1" applyBorder="1" applyAlignment="1">
      <alignment horizontal="left" vertical="center" wrapText="1"/>
    </xf>
    <xf numFmtId="0" fontId="5" fillId="0" borderId="0" xfId="3" applyFont="1" applyAlignment="1">
      <alignment horizontal="center" wrapText="1"/>
    </xf>
    <xf numFmtId="0" fontId="2" fillId="3" borderId="8" xfId="2" applyFont="1" applyFill="1" applyBorder="1" applyAlignment="1">
      <alignment horizontal="right" vertical="center" wrapText="1"/>
    </xf>
    <xf numFmtId="0" fontId="2" fillId="3" borderId="10" xfId="2" applyFont="1" applyFill="1" applyBorder="1" applyAlignment="1">
      <alignment horizontal="right" vertical="center" wrapText="1"/>
    </xf>
    <xf numFmtId="0" fontId="2" fillId="3" borderId="7" xfId="2" applyFont="1" applyFill="1" applyBorder="1" applyAlignment="1">
      <alignment horizontal="right" vertical="center" wrapText="1"/>
    </xf>
    <xf numFmtId="0" fontId="8" fillId="2" borderId="8" xfId="3" applyFont="1" applyFill="1" applyBorder="1" applyAlignment="1">
      <alignment horizontal="justify" vertical="top" wrapText="1"/>
    </xf>
    <xf numFmtId="0" fontId="8" fillId="2" borderId="10" xfId="3" applyFont="1" applyFill="1" applyBorder="1" applyAlignment="1">
      <alignment horizontal="justify" vertical="top" wrapText="1"/>
    </xf>
    <xf numFmtId="0" fontId="8" fillId="2" borderId="7" xfId="3" applyFont="1" applyFill="1" applyBorder="1" applyAlignment="1">
      <alignment horizontal="justify" vertical="top" wrapText="1"/>
    </xf>
    <xf numFmtId="0" fontId="21" fillId="2" borderId="8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center" vertical="center" wrapText="1"/>
    </xf>
    <xf numFmtId="0" fontId="21" fillId="2" borderId="7" xfId="2" applyFont="1" applyFill="1" applyBorder="1" applyAlignment="1">
      <alignment horizontal="center" vertical="center" wrapText="1"/>
    </xf>
    <xf numFmtId="168" fontId="8" fillId="2" borderId="8" xfId="2" applyNumberFormat="1" applyFont="1" applyFill="1" applyBorder="1" applyAlignment="1">
      <alignment horizontal="center" vertical="center" wrapText="1"/>
    </xf>
    <xf numFmtId="168" fontId="8" fillId="2" borderId="7" xfId="2" applyNumberFormat="1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top"/>
    </xf>
    <xf numFmtId="0" fontId="8" fillId="2" borderId="7" xfId="2" applyFont="1" applyFill="1" applyBorder="1" applyAlignment="1">
      <alignment horizontal="center" vertical="top"/>
    </xf>
    <xf numFmtId="43" fontId="9" fillId="2" borderId="10" xfId="4" applyFont="1" applyFill="1" applyBorder="1" applyAlignment="1">
      <alignment horizontal="center"/>
    </xf>
    <xf numFmtId="43" fontId="9" fillId="2" borderId="7" xfId="4" applyFont="1" applyFill="1" applyBorder="1" applyAlignment="1">
      <alignment horizontal="center"/>
    </xf>
  </cellXfs>
  <cellStyles count="5">
    <cellStyle name="Millares" xfId="1" builtinId="3"/>
    <cellStyle name="Millares 2" xfId="4" xr:uid="{5B49D165-CBD3-F64D-8D67-8BA9AF3554AD}"/>
    <cellStyle name="Normal" xfId="0" builtinId="0"/>
    <cellStyle name="Normal 2" xfId="2" xr:uid="{896A1EBD-6BE4-C742-8A77-D1BE424B534E}"/>
    <cellStyle name="Normal 2 2" xfId="3" xr:uid="{29533593-44F1-AA46-84AE-D0D28A7C44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38100</xdr:rowOff>
    </xdr:from>
    <xdr:to>
      <xdr:col>1</xdr:col>
      <xdr:colOff>965372</xdr:colOff>
      <xdr:row>0</xdr:row>
      <xdr:rowOff>542925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38100"/>
          <a:ext cx="1746422" cy="504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254000</xdr:rowOff>
    </xdr:from>
    <xdr:to>
      <xdr:col>0</xdr:col>
      <xdr:colOff>1794047</xdr:colOff>
      <xdr:row>0</xdr:row>
      <xdr:rowOff>758825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254000"/>
          <a:ext cx="1746422" cy="504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142876</xdr:rowOff>
    </xdr:from>
    <xdr:to>
      <xdr:col>0</xdr:col>
      <xdr:colOff>1647568</xdr:colOff>
      <xdr:row>0</xdr:row>
      <xdr:rowOff>619126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2876"/>
          <a:ext cx="1647568" cy="4762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77740</xdr:colOff>
      <xdr:row>0</xdr:row>
      <xdr:rowOff>23091</xdr:rowOff>
    </xdr:from>
    <xdr:to>
      <xdr:col>0</xdr:col>
      <xdr:colOff>1725308</xdr:colOff>
      <xdr:row>1</xdr:row>
      <xdr:rowOff>2886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C1AE2E-86EA-4242-939A-E2916E2C3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40" y="23091"/>
          <a:ext cx="1647568" cy="475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opLeftCell="A19" workbookViewId="0">
      <selection activeCell="D23" sqref="D23:E23"/>
    </sheetView>
  </sheetViews>
  <sheetFormatPr baseColWidth="10" defaultColWidth="11.44140625" defaultRowHeight="13.2" x14ac:dyDescent="0.3"/>
  <cols>
    <col min="1" max="1" width="13" style="1" customWidth="1"/>
    <col min="2" max="2" width="15.33203125" style="1" customWidth="1"/>
    <col min="3" max="5" width="11.44140625" style="1"/>
    <col min="6" max="6" width="20.6640625" style="1" customWidth="1"/>
    <col min="7" max="7" width="20.44140625" style="1" customWidth="1"/>
    <col min="8" max="16384" width="11.44140625" style="1"/>
  </cols>
  <sheetData>
    <row r="1" spans="1:7" ht="46.5" customHeight="1" x14ac:dyDescent="0.3">
      <c r="A1" s="103"/>
      <c r="B1" s="104"/>
      <c r="C1" s="105" t="s">
        <v>11</v>
      </c>
      <c r="D1" s="106"/>
      <c r="E1" s="106"/>
      <c r="F1" s="106"/>
      <c r="G1" s="2" t="s">
        <v>38</v>
      </c>
    </row>
    <row r="2" spans="1:7" x14ac:dyDescent="0.3">
      <c r="A2" s="3"/>
      <c r="B2" s="4"/>
      <c r="C2" s="4"/>
      <c r="D2" s="4"/>
      <c r="E2" s="4"/>
      <c r="F2" s="4"/>
      <c r="G2" s="5"/>
    </row>
    <row r="3" spans="1:7" ht="50.55" customHeight="1" thickBot="1" x14ac:dyDescent="0.35">
      <c r="A3" s="20" t="s">
        <v>0</v>
      </c>
      <c r="B3" s="21"/>
      <c r="C3" s="21"/>
      <c r="D3" s="115" t="s">
        <v>43</v>
      </c>
      <c r="E3" s="115"/>
      <c r="F3" s="115"/>
      <c r="G3" s="116"/>
    </row>
    <row r="4" spans="1:7" ht="32.25" customHeight="1" thickTop="1" thickBot="1" x14ac:dyDescent="0.35">
      <c r="A4" s="95"/>
      <c r="B4" s="96"/>
      <c r="C4" s="96"/>
      <c r="D4" s="96"/>
      <c r="E4" s="96"/>
      <c r="F4" s="96"/>
      <c r="G4" s="97"/>
    </row>
    <row r="5" spans="1:7" ht="57.45" customHeight="1" thickTop="1" thickBot="1" x14ac:dyDescent="0.35">
      <c r="A5" s="25" t="s">
        <v>1</v>
      </c>
      <c r="B5" s="23"/>
      <c r="C5" s="23"/>
      <c r="D5" s="112" t="s">
        <v>47</v>
      </c>
      <c r="E5" s="112"/>
      <c r="F5" s="112"/>
      <c r="G5" s="113"/>
    </row>
    <row r="6" spans="1:7" ht="14.4" thickTop="1" thickBot="1" x14ac:dyDescent="0.35">
      <c r="A6" s="95"/>
      <c r="B6" s="96"/>
      <c r="C6" s="96"/>
      <c r="D6" s="96"/>
      <c r="E6" s="96"/>
      <c r="F6" s="96"/>
      <c r="G6" s="97"/>
    </row>
    <row r="7" spans="1:7" ht="13.8" thickTop="1" x14ac:dyDescent="0.3">
      <c r="A7" s="22"/>
      <c r="B7" s="23"/>
      <c r="C7" s="23"/>
      <c r="D7" s="23"/>
      <c r="E7" s="23"/>
      <c r="F7" s="23"/>
      <c r="G7" s="24"/>
    </row>
    <row r="8" spans="1:7" ht="32.549999999999997" customHeight="1" thickBot="1" x14ac:dyDescent="0.35">
      <c r="A8" s="25" t="s">
        <v>2</v>
      </c>
      <c r="B8" s="23"/>
      <c r="C8" s="23"/>
      <c r="D8" s="112" t="s">
        <v>48</v>
      </c>
      <c r="E8" s="112"/>
      <c r="F8" s="112"/>
      <c r="G8" s="113"/>
    </row>
    <row r="9" spans="1:7" ht="14.4" thickTop="1" thickBot="1" x14ac:dyDescent="0.35">
      <c r="A9" s="95"/>
      <c r="B9" s="96"/>
      <c r="C9" s="96"/>
      <c r="D9" s="96"/>
      <c r="E9" s="96"/>
      <c r="F9" s="96"/>
      <c r="G9" s="97"/>
    </row>
    <row r="10" spans="1:7" ht="13.8" thickTop="1" x14ac:dyDescent="0.3">
      <c r="A10" s="22"/>
      <c r="B10" s="23"/>
      <c r="C10" s="23"/>
      <c r="D10" s="23"/>
      <c r="E10" s="23"/>
      <c r="F10" s="23"/>
      <c r="G10" s="24"/>
    </row>
    <row r="11" spans="1:7" ht="13.8" thickBot="1" x14ac:dyDescent="0.35">
      <c r="A11" s="25" t="s">
        <v>34</v>
      </c>
      <c r="B11" s="23"/>
      <c r="C11" s="26">
        <v>150</v>
      </c>
      <c r="D11" s="23"/>
      <c r="E11" s="23"/>
      <c r="F11" s="23" t="s">
        <v>3</v>
      </c>
      <c r="G11" s="27"/>
    </row>
    <row r="12" spans="1:7" ht="14.4" thickTop="1" thickBot="1" x14ac:dyDescent="0.35">
      <c r="A12" s="22"/>
      <c r="B12" s="23"/>
      <c r="C12" s="23"/>
      <c r="D12" s="23"/>
      <c r="E12" s="23"/>
      <c r="F12" s="23" t="s">
        <v>4</v>
      </c>
      <c r="G12" s="28"/>
    </row>
    <row r="13" spans="1:7" ht="13.8" thickTop="1" x14ac:dyDescent="0.3">
      <c r="A13" s="22"/>
      <c r="B13" s="23"/>
      <c r="C13" s="23"/>
      <c r="D13" s="23"/>
      <c r="E13" s="23"/>
      <c r="F13" s="23"/>
      <c r="G13" s="24"/>
    </row>
    <row r="14" spans="1:7" ht="13.8" thickBot="1" x14ac:dyDescent="0.35">
      <c r="A14" s="22"/>
      <c r="B14" s="23"/>
      <c r="C14" s="23"/>
      <c r="D14" s="23"/>
      <c r="E14" s="23"/>
      <c r="F14" s="29" t="s">
        <v>5</v>
      </c>
      <c r="G14" s="30"/>
    </row>
    <row r="15" spans="1:7" ht="13.8" thickTop="1" x14ac:dyDescent="0.3">
      <c r="A15" s="98"/>
      <c r="B15" s="99"/>
      <c r="C15" s="99"/>
      <c r="D15" s="99"/>
      <c r="E15" s="99"/>
      <c r="F15" s="99"/>
      <c r="G15" s="99"/>
    </row>
    <row r="16" spans="1:7" x14ac:dyDescent="0.3">
      <c r="A16" s="22"/>
      <c r="B16" s="23"/>
      <c r="C16" s="23"/>
      <c r="D16" s="23"/>
      <c r="E16" s="23"/>
      <c r="F16" s="23"/>
      <c r="G16" s="24"/>
    </row>
    <row r="17" spans="1:7" ht="13.8" thickBot="1" x14ac:dyDescent="0.35">
      <c r="A17" s="25" t="s">
        <v>6</v>
      </c>
      <c r="B17" s="23"/>
      <c r="C17" s="23"/>
      <c r="D17" s="100">
        <v>22000000</v>
      </c>
      <c r="E17" s="100"/>
      <c r="F17" s="23"/>
      <c r="G17" s="24"/>
    </row>
    <row r="18" spans="1:7" ht="9" customHeight="1" thickTop="1" x14ac:dyDescent="0.3">
      <c r="A18" s="22"/>
      <c r="B18" s="23"/>
      <c r="C18" s="23"/>
      <c r="D18" s="23"/>
      <c r="E18" s="23"/>
      <c r="F18" s="23"/>
      <c r="G18" s="24"/>
    </row>
    <row r="19" spans="1:7" ht="25.5" customHeight="1" thickBot="1" x14ac:dyDescent="0.35">
      <c r="A19" s="114" t="s">
        <v>7</v>
      </c>
      <c r="B19" s="23"/>
      <c r="C19" s="31"/>
      <c r="D19" s="100" t="s">
        <v>42</v>
      </c>
      <c r="E19" s="100"/>
      <c r="F19" s="31"/>
      <c r="G19" s="32"/>
    </row>
    <row r="20" spans="1:7" ht="13.8" thickTop="1" x14ac:dyDescent="0.3">
      <c r="A20" s="114"/>
      <c r="B20" s="23"/>
      <c r="C20" s="23"/>
      <c r="D20" s="23"/>
      <c r="E20" s="23"/>
      <c r="F20" s="23"/>
      <c r="G20" s="23"/>
    </row>
    <row r="21" spans="1:7" x14ac:dyDescent="0.3">
      <c r="A21" s="22"/>
      <c r="B21" s="23"/>
      <c r="C21" s="23"/>
      <c r="D21" s="23"/>
      <c r="E21" s="23"/>
      <c r="F21" s="23"/>
      <c r="G21" s="24"/>
    </row>
    <row r="22" spans="1:7" ht="13.8" thickBot="1" x14ac:dyDescent="0.35">
      <c r="A22" s="25" t="s">
        <v>8</v>
      </c>
      <c r="B22" s="23"/>
      <c r="C22" s="23"/>
      <c r="D22" s="101">
        <v>45658</v>
      </c>
      <c r="E22" s="102"/>
      <c r="F22" s="23"/>
      <c r="G22" s="24"/>
    </row>
    <row r="23" spans="1:7" ht="14.4" thickTop="1" thickBot="1" x14ac:dyDescent="0.35">
      <c r="A23" s="25" t="s">
        <v>9</v>
      </c>
      <c r="B23" s="23"/>
      <c r="C23" s="23"/>
      <c r="D23" s="101">
        <v>45627</v>
      </c>
      <c r="E23" s="102"/>
      <c r="F23" s="23"/>
      <c r="G23" s="24"/>
    </row>
    <row r="24" spans="1:7" ht="13.8" thickTop="1" x14ac:dyDescent="0.3">
      <c r="A24" s="98"/>
      <c r="B24" s="99"/>
      <c r="C24" s="99"/>
      <c r="D24" s="99"/>
      <c r="E24" s="99"/>
      <c r="F24" s="99"/>
      <c r="G24" s="99"/>
    </row>
    <row r="25" spans="1:7" x14ac:dyDescent="0.3">
      <c r="A25" s="22"/>
      <c r="B25" s="23"/>
      <c r="C25" s="23"/>
      <c r="D25" s="23"/>
      <c r="E25" s="23"/>
      <c r="F25" s="23"/>
      <c r="G25" s="24"/>
    </row>
    <row r="26" spans="1:7" ht="30" customHeight="1" thickBot="1" x14ac:dyDescent="0.35">
      <c r="A26" s="25" t="s">
        <v>35</v>
      </c>
      <c r="B26" s="23"/>
      <c r="C26" s="23"/>
      <c r="D26" s="109" t="s">
        <v>44</v>
      </c>
      <c r="E26" s="109"/>
      <c r="F26" s="109"/>
      <c r="G26" s="110"/>
    </row>
    <row r="27" spans="1:7" ht="14.4" thickTop="1" thickBot="1" x14ac:dyDescent="0.35">
      <c r="A27" s="95"/>
      <c r="B27" s="96"/>
      <c r="C27" s="96"/>
      <c r="D27" s="96"/>
      <c r="E27" s="96"/>
      <c r="F27" s="96"/>
      <c r="G27" s="97"/>
    </row>
    <row r="28" spans="1:7" ht="13.8" thickTop="1" x14ac:dyDescent="0.3">
      <c r="A28" s="22"/>
      <c r="B28" s="23"/>
      <c r="C28" s="23"/>
      <c r="D28" s="23"/>
      <c r="E28" s="23"/>
      <c r="F28" s="23"/>
      <c r="G28" s="24"/>
    </row>
    <row r="29" spans="1:7" ht="13.8" thickBot="1" x14ac:dyDescent="0.35">
      <c r="A29" s="25" t="s">
        <v>36</v>
      </c>
      <c r="B29" s="23"/>
      <c r="C29" s="23"/>
      <c r="D29" s="102" t="s">
        <v>45</v>
      </c>
      <c r="E29" s="102"/>
      <c r="F29" s="102"/>
      <c r="G29" s="111"/>
    </row>
    <row r="30" spans="1:7" ht="14.4" thickTop="1" thickBot="1" x14ac:dyDescent="0.35">
      <c r="A30" s="95"/>
      <c r="B30" s="96"/>
      <c r="C30" s="96"/>
      <c r="D30" s="96"/>
      <c r="E30" s="96"/>
      <c r="F30" s="96"/>
      <c r="G30" s="97"/>
    </row>
    <row r="31" spans="1:7" ht="13.8" thickTop="1" x14ac:dyDescent="0.3">
      <c r="A31" s="22"/>
      <c r="B31" s="23"/>
      <c r="C31" s="23"/>
      <c r="D31" s="23"/>
      <c r="E31" s="23"/>
      <c r="F31" s="38"/>
      <c r="G31" s="39"/>
    </row>
    <row r="32" spans="1:7" ht="13.8" thickBot="1" x14ac:dyDescent="0.35">
      <c r="A32" s="25" t="s">
        <v>37</v>
      </c>
      <c r="B32" s="23"/>
      <c r="C32" s="23"/>
      <c r="D32" s="102" t="s">
        <v>46</v>
      </c>
      <c r="E32" s="102"/>
      <c r="F32" s="102"/>
      <c r="G32" s="111"/>
    </row>
    <row r="33" spans="1:7" ht="14.4" thickTop="1" thickBot="1" x14ac:dyDescent="0.35">
      <c r="A33" s="95"/>
      <c r="B33" s="96"/>
      <c r="C33" s="96"/>
      <c r="D33" s="96"/>
      <c r="E33" s="96"/>
      <c r="F33" s="96"/>
      <c r="G33" s="97"/>
    </row>
    <row r="34" spans="1:7" ht="13.8" thickTop="1" x14ac:dyDescent="0.3">
      <c r="A34" s="22"/>
      <c r="B34" s="23"/>
      <c r="C34" s="23"/>
      <c r="D34" s="23"/>
      <c r="E34" s="23"/>
      <c r="F34" s="23"/>
      <c r="G34" s="24"/>
    </row>
    <row r="35" spans="1:7" ht="13.8" thickBot="1" x14ac:dyDescent="0.35">
      <c r="A35" s="25" t="s">
        <v>10</v>
      </c>
      <c r="B35" s="23"/>
      <c r="C35" s="33"/>
      <c r="D35" s="33"/>
      <c r="E35" s="33"/>
      <c r="F35" s="33"/>
      <c r="G35" s="24"/>
    </row>
    <row r="36" spans="1:7" ht="13.8" thickTop="1" x14ac:dyDescent="0.3">
      <c r="A36" s="34"/>
      <c r="B36" s="35"/>
      <c r="C36" s="107" t="s">
        <v>18</v>
      </c>
      <c r="D36" s="108"/>
      <c r="E36" s="108"/>
      <c r="F36" s="108"/>
      <c r="G36" s="36"/>
    </row>
  </sheetData>
  <mergeCells count="22">
    <mergeCell ref="A1:B1"/>
    <mergeCell ref="C1:F1"/>
    <mergeCell ref="C36:F36"/>
    <mergeCell ref="D17:E17"/>
    <mergeCell ref="D26:G26"/>
    <mergeCell ref="A27:G27"/>
    <mergeCell ref="D29:G29"/>
    <mergeCell ref="A30:G30"/>
    <mergeCell ref="D8:G8"/>
    <mergeCell ref="A9:G9"/>
    <mergeCell ref="A19:A20"/>
    <mergeCell ref="D32:G32"/>
    <mergeCell ref="D3:G3"/>
    <mergeCell ref="A4:G4"/>
    <mergeCell ref="D5:G5"/>
    <mergeCell ref="A6:G6"/>
    <mergeCell ref="A33:G33"/>
    <mergeCell ref="A15:G15"/>
    <mergeCell ref="D19:E19"/>
    <mergeCell ref="D22:E22"/>
    <mergeCell ref="D23:E23"/>
    <mergeCell ref="A24:G24"/>
  </mergeCells>
  <pageMargins left="0.7" right="0.7" top="0.75" bottom="0.75" header="0.3" footer="0.3"/>
  <pageSetup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topLeftCell="A5" zoomScale="90" zoomScaleNormal="90" workbookViewId="0">
      <selection activeCell="B2" sqref="B2:G2"/>
    </sheetView>
  </sheetViews>
  <sheetFormatPr baseColWidth="10" defaultColWidth="11.44140625" defaultRowHeight="13.8" x14ac:dyDescent="0.25"/>
  <cols>
    <col min="1" max="1" width="27.44140625" style="6" customWidth="1"/>
    <col min="2" max="2" width="48" style="6" customWidth="1"/>
    <col min="3" max="3" width="11.44140625" style="6"/>
    <col min="4" max="4" width="21.77734375" style="6" customWidth="1"/>
    <col min="5" max="6" width="11.44140625" style="6"/>
    <col min="7" max="7" width="20.44140625" style="6" customWidth="1"/>
    <col min="8" max="16384" width="11.44140625" style="6"/>
  </cols>
  <sheetData>
    <row r="1" spans="1:7" s="1" customFormat="1" ht="81.75" customHeight="1" x14ac:dyDescent="0.3">
      <c r="A1" s="19"/>
      <c r="B1" s="120" t="s">
        <v>32</v>
      </c>
      <c r="C1" s="121"/>
      <c r="D1" s="121"/>
      <c r="E1" s="121"/>
      <c r="F1" s="122"/>
      <c r="G1" s="45" t="s">
        <v>26</v>
      </c>
    </row>
    <row r="2" spans="1:7" ht="24.75" customHeight="1" x14ac:dyDescent="0.25">
      <c r="A2" s="46" t="s">
        <v>0</v>
      </c>
      <c r="B2" s="117" t="s">
        <v>43</v>
      </c>
      <c r="C2" s="118"/>
      <c r="D2" s="118"/>
      <c r="E2" s="118"/>
      <c r="F2" s="118"/>
      <c r="G2" s="119"/>
    </row>
    <row r="3" spans="1:7" ht="14.4" thickBot="1" x14ac:dyDescent="0.3">
      <c r="A3" s="127" t="s">
        <v>12</v>
      </c>
      <c r="B3" s="128"/>
      <c r="C3" s="136"/>
      <c r="D3" s="124" t="s">
        <v>13</v>
      </c>
      <c r="E3" s="125"/>
      <c r="F3" s="125"/>
      <c r="G3" s="126"/>
    </row>
    <row r="4" spans="1:7" ht="14.55" customHeight="1" x14ac:dyDescent="0.25">
      <c r="A4" s="138" t="s">
        <v>31</v>
      </c>
      <c r="B4" s="42" t="s">
        <v>49</v>
      </c>
      <c r="C4" s="137"/>
      <c r="D4" s="129" t="s">
        <v>30</v>
      </c>
      <c r="E4" s="142" t="s">
        <v>55</v>
      </c>
      <c r="F4" s="143"/>
      <c r="G4" s="144"/>
    </row>
    <row r="5" spans="1:7" ht="64.8" customHeight="1" x14ac:dyDescent="0.25">
      <c r="A5" s="139"/>
      <c r="B5" s="42" t="s">
        <v>50</v>
      </c>
      <c r="C5" s="137"/>
      <c r="D5" s="129"/>
      <c r="E5" s="145"/>
      <c r="F5" s="146"/>
      <c r="G5" s="147"/>
    </row>
    <row r="6" spans="1:7" ht="92.55" customHeight="1" x14ac:dyDescent="0.25">
      <c r="A6" s="44" t="s">
        <v>14</v>
      </c>
      <c r="B6" s="43" t="s">
        <v>47</v>
      </c>
      <c r="C6" s="137"/>
      <c r="D6" s="40" t="s">
        <v>15</v>
      </c>
      <c r="E6" s="123" t="s">
        <v>48</v>
      </c>
      <c r="F6" s="123"/>
      <c r="G6" s="123"/>
    </row>
    <row r="7" spans="1:7" ht="28.2" customHeight="1" x14ac:dyDescent="0.25">
      <c r="A7" s="133" t="s">
        <v>16</v>
      </c>
      <c r="B7" s="140" t="s">
        <v>52</v>
      </c>
      <c r="C7" s="137"/>
      <c r="D7" s="129" t="s">
        <v>17</v>
      </c>
      <c r="E7" s="123" t="s">
        <v>53</v>
      </c>
      <c r="F7" s="123"/>
      <c r="G7" s="123"/>
    </row>
    <row r="8" spans="1:7" ht="40.200000000000003" customHeight="1" x14ac:dyDescent="0.25">
      <c r="A8" s="133"/>
      <c r="B8" s="141"/>
      <c r="C8" s="137"/>
      <c r="D8" s="129"/>
      <c r="E8" s="123" t="s">
        <v>54</v>
      </c>
      <c r="F8" s="123"/>
      <c r="G8" s="123"/>
    </row>
    <row r="9" spans="1:7" x14ac:dyDescent="0.25">
      <c r="A9" s="133" t="s">
        <v>29</v>
      </c>
      <c r="B9" s="123" t="s">
        <v>51</v>
      </c>
      <c r="C9" s="137"/>
      <c r="D9" s="16"/>
      <c r="E9" s="16"/>
      <c r="F9" s="16"/>
      <c r="G9" s="7"/>
    </row>
    <row r="10" spans="1:7" x14ac:dyDescent="0.25">
      <c r="A10" s="133"/>
      <c r="B10" s="123"/>
      <c r="C10" s="137"/>
      <c r="D10" s="8"/>
      <c r="E10" s="8"/>
      <c r="F10" s="8"/>
      <c r="G10" s="9"/>
    </row>
    <row r="11" spans="1:7" x14ac:dyDescent="0.25">
      <c r="A11" s="133"/>
      <c r="B11" s="123"/>
      <c r="C11" s="137"/>
      <c r="D11" s="8"/>
      <c r="E11" s="8"/>
      <c r="F11" s="8"/>
      <c r="G11" s="9"/>
    </row>
    <row r="12" spans="1:7" x14ac:dyDescent="0.25">
      <c r="A12" s="134"/>
      <c r="B12" s="134"/>
      <c r="C12" s="41"/>
      <c r="D12" s="8"/>
      <c r="E12" s="8"/>
      <c r="F12" s="8"/>
      <c r="G12" s="9"/>
    </row>
    <row r="13" spans="1:7" x14ac:dyDescent="0.25">
      <c r="A13" s="135"/>
      <c r="B13" s="135"/>
      <c r="C13" s="49" t="s">
        <v>28</v>
      </c>
      <c r="D13" s="49"/>
      <c r="E13" s="49"/>
      <c r="F13" s="49"/>
      <c r="G13" s="50"/>
    </row>
    <row r="14" spans="1:7" x14ac:dyDescent="0.25">
      <c r="A14" s="130" t="s">
        <v>18</v>
      </c>
      <c r="B14" s="131"/>
      <c r="C14" s="131"/>
      <c r="D14" s="131"/>
      <c r="E14" s="131"/>
      <c r="F14" s="131"/>
      <c r="G14" s="132"/>
    </row>
  </sheetData>
  <mergeCells count="18">
    <mergeCell ref="A14:G14"/>
    <mergeCell ref="E8:G8"/>
    <mergeCell ref="A7:A8"/>
    <mergeCell ref="A12:B13"/>
    <mergeCell ref="B9:B11"/>
    <mergeCell ref="A9:A11"/>
    <mergeCell ref="D7:D8"/>
    <mergeCell ref="C3:C11"/>
    <mergeCell ref="A4:A5"/>
    <mergeCell ref="B7:B8"/>
    <mergeCell ref="E4:G5"/>
    <mergeCell ref="B2:G2"/>
    <mergeCell ref="B1:F1"/>
    <mergeCell ref="E7:G7"/>
    <mergeCell ref="E6:G6"/>
    <mergeCell ref="D3:G3"/>
    <mergeCell ref="A3:B3"/>
    <mergeCell ref="D4:D5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6"/>
  <sheetViews>
    <sheetView zoomScale="110" zoomScaleNormal="110" workbookViewId="0">
      <selection activeCell="A16" sqref="A1:E16"/>
    </sheetView>
  </sheetViews>
  <sheetFormatPr baseColWidth="10" defaultColWidth="11.44140625" defaultRowHeight="13.8" x14ac:dyDescent="0.25"/>
  <cols>
    <col min="1" max="1" width="47.109375" style="6" customWidth="1"/>
    <col min="2" max="2" width="11.44140625" style="6"/>
    <col min="3" max="3" width="11.44140625" style="6" bestFit="1" customWidth="1"/>
    <col min="4" max="4" width="13.109375" style="6" bestFit="1" customWidth="1"/>
    <col min="5" max="5" width="22.6640625" style="6" customWidth="1"/>
    <col min="6" max="16384" width="11.44140625" style="6"/>
  </cols>
  <sheetData>
    <row r="1" spans="1:5" s="1" customFormat="1" ht="57.75" customHeight="1" x14ac:dyDescent="0.3">
      <c r="A1" s="151" t="s">
        <v>11</v>
      </c>
      <c r="B1" s="152"/>
      <c r="C1" s="152"/>
      <c r="D1" s="153"/>
      <c r="E1" s="37" t="s">
        <v>27</v>
      </c>
    </row>
    <row r="2" spans="1:5" ht="31.5" customHeight="1" x14ac:dyDescent="0.25">
      <c r="A2" s="157" t="s">
        <v>41</v>
      </c>
      <c r="B2" s="158"/>
      <c r="C2" s="158"/>
      <c r="D2" s="158"/>
      <c r="E2" s="159"/>
    </row>
    <row r="3" spans="1:5" x14ac:dyDescent="0.25">
      <c r="A3" s="10" t="s">
        <v>19</v>
      </c>
      <c r="B3" s="10" t="s">
        <v>20</v>
      </c>
      <c r="C3" s="11" t="s">
        <v>21</v>
      </c>
      <c r="D3" s="54" t="s">
        <v>22</v>
      </c>
      <c r="E3" s="12" t="s">
        <v>23</v>
      </c>
    </row>
    <row r="4" spans="1:5" x14ac:dyDescent="0.25">
      <c r="A4" s="55" t="s">
        <v>33</v>
      </c>
      <c r="B4" s="55"/>
      <c r="C4" s="55"/>
      <c r="D4" s="56"/>
      <c r="E4" s="55"/>
    </row>
    <row r="5" spans="1:5" ht="27.6" x14ac:dyDescent="0.25">
      <c r="A5" s="82" t="s">
        <v>74</v>
      </c>
      <c r="B5" s="57" t="s">
        <v>56</v>
      </c>
      <c r="C5" s="58">
        <v>1</v>
      </c>
      <c r="D5" s="59">
        <v>30000000</v>
      </c>
      <c r="E5" s="60">
        <f>C5*D5</f>
        <v>30000000</v>
      </c>
    </row>
    <row r="6" spans="1:5" x14ac:dyDescent="0.25">
      <c r="A6" s="163" t="s">
        <v>24</v>
      </c>
      <c r="B6" s="164"/>
      <c r="C6" s="164"/>
      <c r="D6" s="164"/>
      <c r="E6" s="64" t="e">
        <f>E5+#REF!</f>
        <v>#REF!</v>
      </c>
    </row>
    <row r="7" spans="1:5" x14ac:dyDescent="0.25">
      <c r="A7" s="47" t="s">
        <v>25</v>
      </c>
      <c r="B7" s="48"/>
      <c r="C7" s="13"/>
      <c r="D7" s="13"/>
      <c r="E7" s="14"/>
    </row>
    <row r="8" spans="1:5" x14ac:dyDescent="0.25">
      <c r="A8" s="160" t="s">
        <v>75</v>
      </c>
      <c r="B8" s="161"/>
      <c r="C8" s="161"/>
      <c r="D8" s="161"/>
      <c r="E8" s="162"/>
    </row>
    <row r="9" spans="1:5" ht="13.8" customHeight="1" x14ac:dyDescent="0.25">
      <c r="A9" s="154" t="s">
        <v>76</v>
      </c>
      <c r="B9" s="155"/>
      <c r="C9" s="155"/>
      <c r="D9" s="155"/>
      <c r="E9" s="156"/>
    </row>
    <row r="10" spans="1:5" ht="13.8" customHeight="1" x14ac:dyDescent="0.25">
      <c r="A10" s="154" t="s">
        <v>77</v>
      </c>
      <c r="B10" s="155"/>
      <c r="C10" s="155"/>
      <c r="D10" s="155"/>
      <c r="E10" s="156"/>
    </row>
    <row r="11" spans="1:5" x14ac:dyDescent="0.25">
      <c r="A11" s="154" t="s">
        <v>78</v>
      </c>
      <c r="B11" s="155"/>
      <c r="C11" s="155"/>
      <c r="D11" s="155"/>
      <c r="E11" s="156"/>
    </row>
    <row r="12" spans="1:5" ht="13.8" customHeight="1" x14ac:dyDescent="0.25">
      <c r="A12" s="154" t="s">
        <v>79</v>
      </c>
      <c r="B12" s="155"/>
      <c r="C12" s="155"/>
      <c r="D12" s="155"/>
      <c r="E12" s="156"/>
    </row>
    <row r="13" spans="1:5" ht="13.8" customHeight="1" x14ac:dyDescent="0.25">
      <c r="A13" s="154" t="s">
        <v>80</v>
      </c>
      <c r="B13" s="155"/>
      <c r="C13" s="155"/>
      <c r="D13" s="155"/>
      <c r="E13" s="156"/>
    </row>
    <row r="14" spans="1:5" ht="13.8" customHeight="1" x14ac:dyDescent="0.25">
      <c r="A14" s="154" t="s">
        <v>81</v>
      </c>
      <c r="B14" s="155"/>
      <c r="C14" s="155"/>
      <c r="D14" s="155"/>
      <c r="E14" s="156"/>
    </row>
    <row r="15" spans="1:5" ht="40.200000000000003" customHeight="1" x14ac:dyDescent="0.25">
      <c r="A15" s="15"/>
      <c r="B15" s="16"/>
      <c r="C15" s="17"/>
      <c r="D15" s="17"/>
      <c r="E15" s="18"/>
    </row>
    <row r="16" spans="1:5" ht="24" customHeight="1" x14ac:dyDescent="0.25">
      <c r="A16" s="148" t="s">
        <v>82</v>
      </c>
      <c r="B16" s="149"/>
      <c r="C16" s="149"/>
      <c r="D16" s="149"/>
      <c r="E16" s="150"/>
    </row>
  </sheetData>
  <mergeCells count="11">
    <mergeCell ref="A16:E16"/>
    <mergeCell ref="A1:D1"/>
    <mergeCell ref="A10:E10"/>
    <mergeCell ref="A2:E2"/>
    <mergeCell ref="A12:E12"/>
    <mergeCell ref="A13:E13"/>
    <mergeCell ref="A9:E9"/>
    <mergeCell ref="A8:E8"/>
    <mergeCell ref="A11:E11"/>
    <mergeCell ref="A14:E14"/>
    <mergeCell ref="A6:D6"/>
  </mergeCells>
  <pageMargins left="0.25" right="0.25" top="0.75" bottom="0.75" header="0.3" footer="0.3"/>
  <pageSetup scale="96" fitToHeight="0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9B0F1-1857-BF41-B8CB-7B2AC8E82B84}">
  <sheetPr>
    <pageSetUpPr fitToPage="1"/>
  </sheetPr>
  <dimension ref="A1:N30"/>
  <sheetViews>
    <sheetView tabSelected="1" zoomScale="110" zoomScaleNormal="110" workbookViewId="0">
      <selection activeCell="D18" sqref="D18"/>
    </sheetView>
  </sheetViews>
  <sheetFormatPr baseColWidth="10" defaultColWidth="11.44140625" defaultRowHeight="13.8" x14ac:dyDescent="0.25"/>
  <cols>
    <col min="1" max="1" width="43.6640625" style="67" customWidth="1"/>
    <col min="2" max="3" width="11.44140625" style="67"/>
    <col min="4" max="4" width="17.109375" style="67" customWidth="1"/>
    <col min="5" max="5" width="18.88671875" style="67" customWidth="1"/>
    <col min="6" max="13" width="11.44140625" style="67"/>
    <col min="14" max="14" width="24.6640625" style="67" customWidth="1"/>
    <col min="15" max="16384" width="11.44140625" style="67"/>
  </cols>
  <sheetData>
    <row r="1" spans="1:14" s="66" customFormat="1" ht="39.6" x14ac:dyDescent="0.3">
      <c r="A1" s="166" t="s">
        <v>57</v>
      </c>
      <c r="B1" s="167"/>
      <c r="C1" s="167"/>
      <c r="D1" s="168"/>
      <c r="E1" s="65" t="s">
        <v>58</v>
      </c>
    </row>
    <row r="2" spans="1:14" ht="31.5" customHeight="1" x14ac:dyDescent="0.25">
      <c r="A2" s="169" t="s">
        <v>41</v>
      </c>
      <c r="B2" s="170"/>
      <c r="C2" s="170"/>
      <c r="D2" s="170"/>
      <c r="E2" s="171"/>
    </row>
    <row r="3" spans="1:14" x14ac:dyDescent="0.25">
      <c r="A3" s="68" t="s">
        <v>63</v>
      </c>
      <c r="B3" s="69"/>
      <c r="C3" s="69"/>
      <c r="D3" s="69"/>
      <c r="E3" s="70"/>
    </row>
    <row r="4" spans="1:14" x14ac:dyDescent="0.25">
      <c r="A4" s="172" t="s">
        <v>59</v>
      </c>
      <c r="B4" s="173"/>
      <c r="C4" s="173"/>
      <c r="D4" s="173"/>
      <c r="E4" s="174"/>
    </row>
    <row r="5" spans="1:14" ht="14.4" x14ac:dyDescent="0.3">
      <c r="A5" s="71" t="s">
        <v>60</v>
      </c>
      <c r="B5" s="172" t="s">
        <v>61</v>
      </c>
      <c r="C5" s="174"/>
      <c r="D5" s="172" t="s">
        <v>62</v>
      </c>
      <c r="E5" s="174"/>
      <c r="H5" s="165"/>
      <c r="I5" s="165"/>
      <c r="J5" s="165"/>
      <c r="K5" s="165"/>
      <c r="L5" s="165"/>
      <c r="M5" s="165"/>
      <c r="N5" s="83"/>
    </row>
    <row r="6" spans="1:14" ht="40.049999999999997" customHeight="1" x14ac:dyDescent="0.25">
      <c r="A6" s="71" t="s">
        <v>72</v>
      </c>
      <c r="B6" s="172" t="s">
        <v>73</v>
      </c>
      <c r="C6" s="174"/>
      <c r="D6" s="175">
        <f>E20</f>
        <v>30000000</v>
      </c>
      <c r="E6" s="176"/>
      <c r="H6" s="84"/>
      <c r="I6" s="85"/>
      <c r="J6" s="86"/>
      <c r="K6" s="86"/>
      <c r="L6" s="86"/>
      <c r="M6" s="86"/>
      <c r="N6" s="87"/>
    </row>
    <row r="7" spans="1:14" x14ac:dyDescent="0.25">
      <c r="A7" s="71"/>
      <c r="B7" s="172"/>
      <c r="C7" s="174"/>
      <c r="D7" s="177"/>
      <c r="E7" s="178"/>
      <c r="H7" s="88"/>
      <c r="I7" s="89"/>
      <c r="J7" s="90"/>
      <c r="K7" s="91"/>
      <c r="L7" s="90"/>
      <c r="M7" s="91"/>
      <c r="N7" s="92"/>
    </row>
    <row r="8" spans="1:14" x14ac:dyDescent="0.25">
      <c r="A8" s="72" t="s">
        <v>19</v>
      </c>
      <c r="B8" s="72" t="s">
        <v>20</v>
      </c>
      <c r="C8" s="73" t="s">
        <v>21</v>
      </c>
      <c r="D8" s="73" t="s">
        <v>22</v>
      </c>
      <c r="E8" s="74" t="s">
        <v>23</v>
      </c>
      <c r="H8" s="88"/>
      <c r="I8" s="89"/>
      <c r="J8" s="93"/>
      <c r="K8" s="91"/>
      <c r="L8" s="90"/>
      <c r="M8" s="91"/>
      <c r="N8" s="92"/>
    </row>
    <row r="9" spans="1:14" s="6" customFormat="1" ht="27.6" x14ac:dyDescent="0.25">
      <c r="A9" s="82" t="s">
        <v>74</v>
      </c>
      <c r="B9" s="57" t="s">
        <v>56</v>
      </c>
      <c r="C9" s="58">
        <v>1</v>
      </c>
      <c r="D9" s="59">
        <f>E20</f>
        <v>30000000</v>
      </c>
      <c r="E9" s="60">
        <f>C9*D9</f>
        <v>30000000</v>
      </c>
    </row>
    <row r="10" spans="1:14" x14ac:dyDescent="0.25">
      <c r="A10" s="51" t="s">
        <v>39</v>
      </c>
      <c r="B10" s="51"/>
      <c r="C10" s="51"/>
      <c r="D10" s="52"/>
      <c r="E10" s="53"/>
    </row>
    <row r="11" spans="1:14" ht="138" x14ac:dyDescent="0.25">
      <c r="A11" s="62" t="s">
        <v>67</v>
      </c>
      <c r="B11" s="57" t="s">
        <v>56</v>
      </c>
      <c r="C11" s="58">
        <v>8</v>
      </c>
      <c r="D11" s="59">
        <v>600000</v>
      </c>
      <c r="E11" s="61">
        <f>C11*D11</f>
        <v>4800000</v>
      </c>
    </row>
    <row r="12" spans="1:14" ht="110.4" x14ac:dyDescent="0.25">
      <c r="A12" s="63" t="s">
        <v>64</v>
      </c>
      <c r="B12" s="57" t="s">
        <v>56</v>
      </c>
      <c r="C12" s="58">
        <v>1</v>
      </c>
      <c r="D12" s="59">
        <v>1500000</v>
      </c>
      <c r="E12" s="61">
        <f t="shared" ref="E12:E19" si="0">C12*D12</f>
        <v>1500000</v>
      </c>
    </row>
    <row r="13" spans="1:14" ht="82.8" x14ac:dyDescent="0.25">
      <c r="A13" s="63" t="s">
        <v>70</v>
      </c>
      <c r="B13" s="57" t="s">
        <v>56</v>
      </c>
      <c r="C13" s="58">
        <v>1</v>
      </c>
      <c r="D13" s="59">
        <v>1500000</v>
      </c>
      <c r="E13" s="61">
        <f t="shared" ref="E13" si="1">C13*D13</f>
        <v>1500000</v>
      </c>
    </row>
    <row r="14" spans="1:14" ht="96.6" x14ac:dyDescent="0.25">
      <c r="A14" s="63" t="s">
        <v>65</v>
      </c>
      <c r="B14" s="57" t="s">
        <v>56</v>
      </c>
      <c r="C14" s="58">
        <v>1</v>
      </c>
      <c r="D14" s="59">
        <v>1500000</v>
      </c>
      <c r="E14" s="61">
        <f t="shared" ref="E14" si="2">C14*D14</f>
        <v>1500000</v>
      </c>
    </row>
    <row r="15" spans="1:14" ht="96.6" x14ac:dyDescent="0.25">
      <c r="A15" s="63" t="s">
        <v>69</v>
      </c>
      <c r="B15" s="57" t="s">
        <v>56</v>
      </c>
      <c r="C15" s="58">
        <v>4</v>
      </c>
      <c r="D15" s="59">
        <v>700000</v>
      </c>
      <c r="E15" s="61">
        <f t="shared" si="0"/>
        <v>2800000</v>
      </c>
    </row>
    <row r="16" spans="1:14" ht="110.4" x14ac:dyDescent="0.25">
      <c r="A16" s="63" t="s">
        <v>66</v>
      </c>
      <c r="B16" s="57" t="s">
        <v>56</v>
      </c>
      <c r="C16" s="58">
        <v>1</v>
      </c>
      <c r="D16" s="59">
        <v>1500000</v>
      </c>
      <c r="E16" s="61">
        <f t="shared" si="0"/>
        <v>1500000</v>
      </c>
    </row>
    <row r="17" spans="1:6" ht="96.6" x14ac:dyDescent="0.25">
      <c r="A17" s="63" t="s">
        <v>68</v>
      </c>
      <c r="B17" s="57" t="s">
        <v>56</v>
      </c>
      <c r="C17" s="58">
        <v>40</v>
      </c>
      <c r="D17" s="59">
        <v>300075</v>
      </c>
      <c r="E17" s="61">
        <f t="shared" si="0"/>
        <v>12003000</v>
      </c>
    </row>
    <row r="18" spans="1:6" ht="82.8" x14ac:dyDescent="0.25">
      <c r="A18" s="63" t="s">
        <v>71</v>
      </c>
      <c r="B18" s="57" t="s">
        <v>56</v>
      </c>
      <c r="C18" s="58">
        <v>1</v>
      </c>
      <c r="D18" s="59">
        <v>2500000</v>
      </c>
      <c r="E18" s="61">
        <f t="shared" si="0"/>
        <v>2500000</v>
      </c>
      <c r="F18" s="94"/>
    </row>
    <row r="19" spans="1:6" ht="69" x14ac:dyDescent="0.25">
      <c r="A19" s="63" t="s">
        <v>40</v>
      </c>
      <c r="B19" s="57" t="s">
        <v>83</v>
      </c>
      <c r="C19" s="58">
        <v>7</v>
      </c>
      <c r="D19" s="59">
        <v>271000</v>
      </c>
      <c r="E19" s="61">
        <f t="shared" si="0"/>
        <v>1897000</v>
      </c>
    </row>
    <row r="20" spans="1:6" x14ac:dyDescent="0.25">
      <c r="A20" s="75" t="s">
        <v>24</v>
      </c>
      <c r="B20" s="76"/>
      <c r="C20" s="77"/>
      <c r="D20" s="76"/>
      <c r="E20" s="78">
        <f>SUM(E11:E19)</f>
        <v>30000000</v>
      </c>
    </row>
    <row r="21" spans="1:6" x14ac:dyDescent="0.25">
      <c r="A21" s="79" t="s">
        <v>25</v>
      </c>
      <c r="B21" s="80"/>
      <c r="C21" s="81"/>
      <c r="D21" s="179"/>
      <c r="E21" s="180"/>
    </row>
    <row r="22" spans="1:6" x14ac:dyDescent="0.25">
      <c r="A22" s="160" t="s">
        <v>75</v>
      </c>
      <c r="B22" s="161"/>
      <c r="C22" s="161"/>
      <c r="D22" s="161"/>
      <c r="E22" s="162"/>
    </row>
    <row r="23" spans="1:6" ht="13.8" customHeight="1" x14ac:dyDescent="0.25">
      <c r="A23" s="154" t="s">
        <v>76</v>
      </c>
      <c r="B23" s="155"/>
      <c r="C23" s="155"/>
      <c r="D23" s="155"/>
      <c r="E23" s="156"/>
    </row>
    <row r="24" spans="1:6" ht="13.8" customHeight="1" x14ac:dyDescent="0.25">
      <c r="A24" s="154" t="s">
        <v>77</v>
      </c>
      <c r="B24" s="155"/>
      <c r="C24" s="155"/>
      <c r="D24" s="155"/>
      <c r="E24" s="156"/>
    </row>
    <row r="25" spans="1:6" x14ac:dyDescent="0.25">
      <c r="A25" s="154" t="s">
        <v>78</v>
      </c>
      <c r="B25" s="155"/>
      <c r="C25" s="155"/>
      <c r="D25" s="155"/>
      <c r="E25" s="156"/>
    </row>
    <row r="26" spans="1:6" ht="13.8" customHeight="1" x14ac:dyDescent="0.25">
      <c r="A26" s="154" t="s">
        <v>79</v>
      </c>
      <c r="B26" s="155"/>
      <c r="C26" s="155"/>
      <c r="D26" s="155"/>
      <c r="E26" s="156"/>
    </row>
    <row r="27" spans="1:6" ht="13.8" customHeight="1" x14ac:dyDescent="0.25">
      <c r="A27" s="154" t="s">
        <v>80</v>
      </c>
      <c r="B27" s="155"/>
      <c r="C27" s="155"/>
      <c r="D27" s="155"/>
      <c r="E27" s="156"/>
    </row>
    <row r="28" spans="1:6" ht="13.8" customHeight="1" x14ac:dyDescent="0.25">
      <c r="A28" s="154" t="s">
        <v>81</v>
      </c>
      <c r="B28" s="155"/>
      <c r="C28" s="155"/>
      <c r="D28" s="155"/>
      <c r="E28" s="156"/>
    </row>
    <row r="29" spans="1:6" ht="36.6" customHeight="1" x14ac:dyDescent="0.25">
      <c r="A29" s="15"/>
      <c r="B29" s="16"/>
      <c r="C29" s="17"/>
      <c r="D29" s="17"/>
      <c r="E29" s="18"/>
    </row>
    <row r="30" spans="1:6" ht="28.2" customHeight="1" x14ac:dyDescent="0.25">
      <c r="A30" s="148" t="s">
        <v>82</v>
      </c>
      <c r="B30" s="149"/>
      <c r="C30" s="149"/>
      <c r="D30" s="149"/>
      <c r="E30" s="150"/>
    </row>
  </sheetData>
  <mergeCells count="19">
    <mergeCell ref="A30:E30"/>
    <mergeCell ref="A23:E23"/>
    <mergeCell ref="A24:E24"/>
    <mergeCell ref="A25:E25"/>
    <mergeCell ref="A26:E26"/>
    <mergeCell ref="A27:E27"/>
    <mergeCell ref="A28:E28"/>
    <mergeCell ref="H5:M5"/>
    <mergeCell ref="A22:E22"/>
    <mergeCell ref="A1:D1"/>
    <mergeCell ref="A2:E2"/>
    <mergeCell ref="A4:E4"/>
    <mergeCell ref="B5:C5"/>
    <mergeCell ref="D5:E5"/>
    <mergeCell ref="B6:C6"/>
    <mergeCell ref="D6:E6"/>
    <mergeCell ref="B7:C7"/>
    <mergeCell ref="D7:E7"/>
    <mergeCell ref="D21:E21"/>
  </mergeCells>
  <pageMargins left="0.25" right="0.25" top="0.75" bottom="0.75" header="0.3" footer="0.3"/>
  <pageSetup scale="52" fitToHeight="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PERFIL</vt:lpstr>
      <vt:lpstr>ARBOL</vt:lpstr>
      <vt:lpstr>INSUMOS</vt:lpstr>
      <vt:lpstr>FICHA</vt:lpstr>
    </vt:vector>
  </TitlesOfParts>
  <Company>CAICEDONIA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</dc:creator>
  <cp:lastModifiedBy>INNOVACIÓN</cp:lastModifiedBy>
  <cp:lastPrinted>2026-02-05T18:49:28Z</cp:lastPrinted>
  <dcterms:created xsi:type="dcterms:W3CDTF">2013-09-11T15:06:10Z</dcterms:created>
  <dcterms:modified xsi:type="dcterms:W3CDTF">2026-02-19T16:00:52Z</dcterms:modified>
</cp:coreProperties>
</file>