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OneDrive\Documents\RECUPERACION INFORMACIÓN EXTERNO\DEFENSORIA\INFORMES\GUSTAVO LARA ORTIZ\2026\FEBRERO-2026\"/>
    </mc:Choice>
  </mc:AlternateContent>
  <bookViews>
    <workbookView xWindow="0" yWindow="0" windowWidth="19200" windowHeight="7310" tabRatio="850"/>
  </bookViews>
  <sheets>
    <sheet name="Formulario para pagos" sheetId="1" r:id="rId1"/>
    <sheet name="Texto validación" sheetId="2" state="hidden" r:id="rId2"/>
  </sheets>
  <definedNames>
    <definedName name="_xlnm.Print_Area" localSheetId="0">'Formulario para pagos'!$A$1:$AG$225</definedName>
  </definedName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95" i="1" l="1"/>
  <c r="U196" i="1" s="1"/>
  <c r="H224" i="1"/>
  <c r="D224" i="1"/>
  <c r="B224" i="1"/>
  <c r="J172" i="1"/>
  <c r="U199" i="1"/>
  <c r="U200" i="1" s="1"/>
  <c r="U201" i="1" s="1"/>
  <c r="U202" i="1" s="1"/>
  <c r="U203" i="1" s="1"/>
  <c r="U204" i="1" s="1"/>
  <c r="U205" i="1" s="1"/>
  <c r="U206" i="1" s="1"/>
  <c r="U207" i="1" s="1"/>
  <c r="U208" i="1" s="1"/>
  <c r="U209" i="1" s="1"/>
  <c r="U210" i="1" s="1"/>
  <c r="U211" i="1" s="1"/>
  <c r="U212" i="1" s="1"/>
  <c r="U213" i="1" s="1"/>
  <c r="U214" i="1" s="1"/>
  <c r="B199" i="1"/>
  <c r="B200" i="1" s="1"/>
  <c r="B201" i="1" s="1"/>
  <c r="B202" i="1" s="1"/>
  <c r="B203" i="1" s="1"/>
  <c r="B204" i="1" s="1"/>
  <c r="B205" i="1" s="1"/>
  <c r="B206" i="1" s="1"/>
  <c r="B207" i="1" s="1"/>
  <c r="B208" i="1" s="1"/>
  <c r="B209" i="1" s="1"/>
  <c r="B210" i="1" s="1"/>
  <c r="B211" i="1" s="1"/>
  <c r="B212" i="1" s="1"/>
  <c r="B213" i="1" s="1"/>
  <c r="B214" i="1" s="1"/>
  <c r="U180" i="1"/>
  <c r="U181" i="1" s="1"/>
  <c r="U182" i="1" s="1"/>
  <c r="U183" i="1" s="1"/>
  <c r="U184" i="1" s="1"/>
  <c r="U185" i="1" s="1"/>
  <c r="U186" i="1" s="1"/>
  <c r="U187" i="1" s="1"/>
  <c r="U188" i="1" s="1"/>
  <c r="U189" i="1" s="1"/>
  <c r="U190" i="1" s="1"/>
  <c r="U191" i="1" s="1"/>
  <c r="U192" i="1" s="1"/>
  <c r="U193" i="1" s="1"/>
  <c r="U194" i="1" s="1"/>
  <c r="B180" i="1"/>
  <c r="B181" i="1" s="1"/>
  <c r="B182" i="1" s="1"/>
  <c r="B183" i="1" s="1"/>
  <c r="B184" i="1" s="1"/>
  <c r="B185" i="1" s="1"/>
  <c r="B186" i="1" s="1"/>
  <c r="B187" i="1" s="1"/>
  <c r="B188" i="1" s="1"/>
  <c r="B189" i="1" s="1"/>
  <c r="B190" i="1" s="1"/>
  <c r="B191" i="1" s="1"/>
  <c r="B192" i="1" s="1"/>
  <c r="B193" i="1" s="1"/>
  <c r="B194" i="1" s="1"/>
  <c r="B195" i="1" s="1"/>
  <c r="B196" i="1" s="1"/>
  <c r="Y144" i="1" l="1"/>
  <c r="Y155" i="1" l="1"/>
  <c r="Y154" i="1" l="1"/>
  <c r="Y153" i="1" l="1"/>
  <c r="Y152" i="1" l="1"/>
  <c r="Y151" i="1" l="1"/>
  <c r="Y150" i="1" l="1"/>
  <c r="Y147" i="1" l="1"/>
  <c r="Y146" i="1"/>
  <c r="Y145" i="1"/>
  <c r="Y143" i="1"/>
  <c r="Y142" i="1"/>
  <c r="Y141" i="1"/>
  <c r="Y140" i="1"/>
  <c r="Y157" i="1" l="1"/>
  <c r="Z113" i="1"/>
  <c r="Y87" i="1" l="1"/>
  <c r="W133" i="1" l="1"/>
  <c r="W132" i="1"/>
  <c r="C132" i="1"/>
  <c r="W100" i="1"/>
  <c r="C100" i="1"/>
  <c r="Y78" i="1"/>
  <c r="Y81" i="1" s="1"/>
  <c r="Y84" i="1" s="1"/>
  <c r="B133" i="1"/>
  <c r="Y156" i="1"/>
  <c r="Y149" i="1"/>
  <c r="Y158" i="1" l="1"/>
</calcChain>
</file>

<file path=xl/sharedStrings.xml><?xml version="1.0" encoding="utf-8"?>
<sst xmlns="http://schemas.openxmlformats.org/spreadsheetml/2006/main" count="481" uniqueCount="278">
  <si>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</si>
  <si>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</si>
  <si>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</si>
  <si>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</si>
  <si>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</si>
  <si>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</si>
  <si>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</si>
  <si>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</si>
  <si>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</si>
  <si>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</si>
  <si>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</si>
  <si>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</si>
  <si>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</si>
  <si>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</si>
  <si>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</si>
  <si>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</si>
  <si>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</si>
  <si>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</si>
  <si>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</si>
  <si>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</si>
  <si>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</si>
  <si>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</si>
  <si>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</si>
  <si>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</si>
  <si>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</si>
  <si>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</si>
  <si>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</si>
  <si>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</si>
  <si>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</si>
  <si>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</si>
  <si>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</si>
  <si>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</si>
  <si>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</si>
  <si>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</si>
  <si>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</si>
  <si>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</si>
  <si>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</si>
  <si>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</si>
  <si>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</si>
  <si>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</si>
  <si>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</si>
  <si>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</si>
  <si>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</si>
  <si>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</si>
  <si>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</si>
  <si>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</si>
  <si>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</si>
  <si>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</si>
  <si>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</si>
  <si>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</si>
  <si>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</si>
  <si>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</si>
  <si>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</si>
  <si>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</si>
  <si>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</si>
  <si>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</si>
  <si>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</si>
  <si>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</si>
  <si>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</si>
  <si>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</si>
  <si>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</si>
  <si>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</si>
  <si>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</si>
  <si>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</si>
  <si>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</si>
  <si>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</si>
  <si>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</si>
  <si>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</si>
  <si>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</si>
  <si>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</si>
  <si>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</si>
  <si>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</si>
  <si>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</si>
  <si>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</si>
  <si>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</si>
  <si>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</si>
  <si>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</si>
  <si>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</si>
  <si>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</si>
  <si>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</si>
  <si>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</si>
  <si>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</si>
  <si>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</si>
  <si>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</si>
  <si>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</si>
  <si>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</si>
  <si>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</si>
  <si>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</si>
  <si>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</si>
  <si>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</si>
  <si>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</si>
  <si>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</si>
  <si>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</si>
  <si>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</si>
  <si>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</si>
  <si>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</si>
  <si>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</si>
  <si>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</si>
  <si>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</si>
  <si>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</si>
  <si>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</si>
  <si>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</si>
  <si>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</si>
  <si>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</si>
  <si>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</si>
  <si>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</si>
  <si>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</si>
  <si>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</si>
  <si>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</si>
  <si>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</si>
  <si>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</si>
  <si>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</si>
  <si>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</si>
  <si>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</si>
  <si>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</si>
  <si>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</si>
  <si>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</si>
  <si>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</si>
  <si>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</si>
  <si>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</si>
  <si>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</si>
  <si>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</si>
  <si>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</si>
  <si>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</si>
  <si>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</si>
  <si>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</si>
  <si>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</si>
  <si>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</si>
  <si>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</si>
  <si>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</si>
  <si>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</si>
  <si>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</si>
  <si>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</si>
  <si>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</si>
  <si>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</si>
  <si>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</si>
  <si>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</si>
  <si>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</si>
  <si>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</si>
  <si>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</si>
  <si>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</si>
  <si>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</si>
  <si>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</si>
  <si>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</si>
  <si>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</si>
  <si>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</si>
  <si>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</si>
  <si>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</si>
  <si>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</si>
  <si>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</si>
  <si>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</si>
  <si>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</si>
  <si>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</si>
  <si>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</si>
  <si>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</si>
  <si>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</si>
  <si>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</si>
  <si>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</si>
  <si>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</si>
  <si>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</si>
  <si>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</si>
  <si>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</si>
  <si>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</si>
  <si>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</si>
  <si>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</si>
  <si>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</si>
  <si>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</si>
  <si>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</si>
  <si>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</si>
  <si>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</si>
  <si>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</si>
  <si>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</si>
  <si>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</si>
  <si>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</si>
  <si>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</si>
  <si>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</si>
  <si>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</si>
  <si>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</si>
  <si>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</si>
  <si>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</si>
  <si>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</si>
  <si>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</si>
  <si>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</si>
  <si>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</si>
  <si>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</si>
  <si>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</si>
  <si>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</si>
  <si>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</si>
  <si>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</si>
  <si>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</si>
  <si>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CIRCUITO GUAMO</t>
  </si>
  <si>
    <t>DAYAN CATERINE VARON BUENAVENTURA</t>
  </si>
  <si>
    <t>cvaron@defensoria.gov.co</t>
  </si>
  <si>
    <t>Obligaciones contractuales Generales</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</si>
  <si>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</si>
  <si>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</si>
  <si>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</si>
  <si>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Publicar en la plataforma del SECOP II el informe final de las actividades ejecutadas.</t>
  </si>
  <si>
    <t>Rendir los informes requeridos por el Supervisor, Defensor del Pueblo Regional o Dirección Nacional de Defensoría Pública, de manera oportuna, con información veraz y completa.</t>
  </si>
  <si>
    <t>Cumplir con los instructivos, lineamientos, manuales y procedimientos establecidos por la DEFENSORÍA, siempre y cuando tenga relación con el objeto, obligaciones y naturaleza del contrato.</t>
  </si>
  <si>
    <t>Ejecutar las demás actividades que sean necesarias para lograr un total y fiel cumplimiento del objeto y obligaciones contractuales, siempre y cuando las mismas correspondan a la naturaleza del primero.</t>
  </si>
  <si>
    <t>Obligaciones contractuales Específicas</t>
  </si>
  <si>
    <t>Prestar de manera personal, autónoma e ininterrumpida el Servicio de Defensoría Pública.</t>
  </si>
  <si>
    <t>Guardar reserva en los casos de ley.</t>
  </si>
  <si>
    <t>Se cumplió a cabalidad el objeto del contrato acorde con los términos y condiciones pactadas.</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</si>
  <si>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</si>
  <si>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</si>
  <si>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</si>
  <si>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Alimenté el aplicativo visión web con todas las actuaciones, asesorías y consultas para actualizar la información de usuarios asignados.</t>
  </si>
  <si>
    <t>No hubo novedades.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</si>
  <si>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</si>
  <si>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</si>
  <si>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dio cumplimiento.</t>
  </si>
  <si>
    <t>En cada caso conforme al material probatorio existente, diseñé estrategias de defensa que propenden en el avance de casos exitosos; cada uno de acuerdo a sus particularidades y aplicando la legislación actual y jurisprudencias que aporten salidas a la defensa.</t>
  </si>
  <si>
    <t>A través de medios virtuales y la lectura de jurisprudencias se actualizaron los conocimientos previamente adquiridos para la mejora del servicio.</t>
  </si>
  <si>
    <t>A través de los formatos establecidos y los aplicativos puestos a disposición para la prestación del servicio, se deja evidencia de las asesorías prestadas a los usuarios.</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</si>
  <si>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</si>
  <si>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</si>
  <si>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</si>
  <si>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</si>
  <si>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</si>
  <si>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Versión: 2</t>
  </si>
  <si>
    <t>Vigente desde:
31/01/2023</t>
  </si>
  <si>
    <t>13º. Pago</t>
  </si>
  <si>
    <t>14º. Pago</t>
  </si>
  <si>
    <t>15º. Pago</t>
  </si>
  <si>
    <t>16º. Pago</t>
  </si>
  <si>
    <t>17º. Pago</t>
  </si>
  <si>
    <t>18º. Pago</t>
  </si>
  <si>
    <t>Asistir al curso Básico de Derechos Humanos, en el campus virtual de la Defensoría del Pueblo, https://campusvirtual.defensoria.gov.co/cursos/login/index.php, dentro de los 15 días calendario siguientes a la suscripción del contrato.</t>
  </si>
  <si>
    <t>Asistir oportunamente a las audiencias y diligencias a las cuales sea citado en calidad de defensor público teniendo esta prelación sobre las demás que tenga como profesional independiente.</t>
  </si>
  <si>
    <t>CD-DP-5628-2025</t>
  </si>
  <si>
    <t>Prestación de servicios profesionales de abogado para la representación judicial y extrajudicial de los usuarios del servicio de defensoría pública; y la promoción, defensa, ejercicio y divulgación de los derechos humanos.</t>
  </si>
  <si>
    <t xml:space="preserve">Suscribir el contrato en la plataforma destinada para tal fin. Será deber del Contratista remitir a la Subdirección de Gestión del Talento Humano - área de SST copia del certificado de aptitud medica de ingreso vigente al correo sst@defensoria.edu.co. </t>
  </si>
  <si>
    <t>*</t>
  </si>
  <si>
    <t>Mes a mes se carga y publica en la plataforma SECOP II los informes y documentos solicitados por el supervisión del contrato y así como el pago de aportes a la seguridad social del mes correspondiente con el informe.</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</si>
  <si>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</si>
  <si>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Se cargan envían a través de la plataforma del SECOP II los comprobantes de pago de los aportes al sistema de seguridad social en salud, pensiones y riesgos laborales, liquidados con base en los honorarios pactados en el contrato o en alguna de las modificaciones al mismo.</t>
  </si>
  <si>
    <t>No aplica para el presente informe.</t>
  </si>
  <si>
    <t>+</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</si>
  <si>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</si>
  <si>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</si>
  <si>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 xml:space="preserve">Portar en lugar visible, el carné que le haya sido suministrado y que lo acredite como Defensor Público, única y exclusivamente para diligencias que tengan relación directa con la ejecución del presente contrato. </t>
  </si>
  <si>
    <t>En toda actividad y diligencia relacionadas directamente con el objeto del contrato he portado visiblemente el carné institucional que me acredita como representante de la institución.</t>
  </si>
  <si>
    <t xml:space="preserve">Atender oportunamente, los  requerimientos, instrucciones y recomendaciones que durante el desarrollo del contrato le imparta la DEFENSORÍA, a través del supervisor del contrato, para una correcta ejecución y cumplimiento de sus obligaciones. </t>
  </si>
  <si>
    <t>Se cumplió a cabalidad.</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</si>
  <si>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</si>
  <si>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cumplió a cabalidad con los instructivos, lineamientos, manuales y procedimientos establecidos por la Defensoría y relacionados con el objeto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</si>
  <si>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</si>
  <si>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Realizar los aportes al sistema de seguridad social y/o autorizar a la Defensoría para que se realicen las respectivas retenciones y pagos en los términos establecidos en las normas vigentes.</t>
  </si>
  <si>
    <t>Se cumplió realizando el pago correspondiente al mes ejecutado los aportes a seguridad social y autorizo a la Defensoria del pueblo para hacer las retenciones que hubiere lugar en el ejercicio contractual así como los pagos en los términos establecidos en la normatividad vigente.</t>
  </si>
  <si>
    <t>Se cumplió ejecutando las actividades necesarias para un total y fiel cumplimiento a las obligaciones contractuales que correspondientes con la naturaleza del objeto del contrato.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</si>
  <si>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</si>
  <si>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realizó en el campus virtual de la Defensoría del pueblo el curso básico de Derechos Humanos.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</si>
  <si>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</si>
  <si>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cumplió representando judicialmente a los usuarios del servicio que me han sido asignados ante los despachos judiciales de conformidad con la normatividad vigente aplicable a cada caso en particular y de acuerdo al programa de SPA ante Juzgados Penales Municipales del municipio del Guamo, Igualmente se hizo pública la promoción, defensa, ejercicio y divulgación de los derechos humanos.</t>
  </si>
  <si>
    <t xml:space="preserve">Ejecutar las obligaciones que se deriven de aquellas normas, leyes y demás, que se impongan a la Defensoría del Pueblo y que garanticen la prestación del Servicio Nacional de Defensoría Pública. </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</si>
  <si>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</si>
  <si>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</si>
  <si>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</si>
  <si>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 realizando visitas periodicas a COIBA para atender necesidades de los mismos.</t>
  </si>
  <si>
    <t>Asistir a las barras de defensores públicos y presentar al final de ellas las evaluaciones que establezca el coordinador académico, participar de los programas de capacitación, campañas, brigadas y demás actividades programadas por la DEFENSORÍA.</t>
  </si>
  <si>
    <t>Se asistió a las barras de defensores públicos atendiendo la programación de las mismas. Se participo en las convocatorias a capacitaciones y demás actividades programadas por la Defensoría conforme a la disponibilidad de tiempo en agenda de audiencias programadas.</t>
  </si>
  <si>
    <t>Actualizar sus conocimientos en el área del derecho afín al programa para el cual fue contratado.</t>
  </si>
  <si>
    <t xml:space="preserve">Dar cumplimiento a los lineamientos impartidos por la DEFENSORÍA en la ejecución de las obligaciones a su cargo. </t>
  </si>
  <si>
    <t>Se desarrollaron las actividades asignadas conforme a las instrucciones dadas por la coordinadora a cargo a través de comunicación telefónica y virtual.</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</si>
  <si>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</si>
  <si>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</si>
  <si>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Cuando el caso lo requiere se ha dado el debido cumplimiento.</t>
  </si>
  <si>
    <t>Cumplir con los turnos establecidos para la prestación del servicio, como mínimo tres (3) días a la semana (de acuerdo con el programa en que preste el servicio de defensoría pública).</t>
  </si>
  <si>
    <t>Se presto el servicio en turnos de garantias conforme a la programación establecida por la coordinación de la unidad para el circuito judicial del Guamo.</t>
  </si>
  <si>
    <t>El CONTRATISTA deberá, a la terminación del contrato, por cualquier causa, informar al despacho judicial y al usuario sobre esta situación de acuerdo con lo dispuesto en el artículo 76 del Código General del Proceso.</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</si>
  <si>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</si>
  <si>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</si>
  <si>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t>
  </si>
  <si>
    <t xml:space="preserve">480 - 47 - 994000056985 </t>
  </si>
  <si>
    <t>Se constituye póliza contractual N°480 - 47 - 994000056985  de la ASEGURADORA SOLIDARIA el día 28 de septiembre de 2025 y se publica en plataforma del SECOP II en la misma fecha.</t>
  </si>
  <si>
    <t>CERTIFICO que suscribí el contrato CD-DP-5628-2025 en la plataforma SECOP II, el día 28 de septiembre de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</si>
</sst>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74</xdr:row>
          <xdr:rowOff>12700</xdr:rowOff>
        </xdr:from>
        <xdr:to>
          <xdr:col>17</xdr:col>
          <xdr:colOff>69850</xdr:colOff>
          <xdr:row>76</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74</xdr:row>
          <xdr:rowOff>12700</xdr:rowOff>
        </xdr:from>
        <xdr:to>
          <xdr:col>14</xdr:col>
          <xdr:colOff>69850</xdr:colOff>
          <xdr:row>76</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74</xdr:row>
          <xdr:rowOff>12700</xdr:rowOff>
        </xdr:from>
        <xdr:to>
          <xdr:col>32</xdr:col>
          <xdr:colOff>69850</xdr:colOff>
          <xdr:row>76</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74</xdr:row>
          <xdr:rowOff>12700</xdr:rowOff>
        </xdr:from>
        <xdr:to>
          <xdr:col>29</xdr:col>
          <xdr:colOff>69850</xdr:colOff>
          <xdr:row>76</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88900</xdr:rowOff>
        </xdr:from>
        <xdr:to>
          <xdr:col>13</xdr:col>
          <xdr:colOff>184150</xdr:colOff>
          <xdr:row>92</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89</xdr:row>
          <xdr:rowOff>88900</xdr:rowOff>
        </xdr:from>
        <xdr:to>
          <xdr:col>11</xdr:col>
          <xdr:colOff>69850</xdr:colOff>
          <xdr:row>92</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88900</xdr:rowOff>
        </xdr:from>
        <xdr:to>
          <xdr:col>14</xdr:col>
          <xdr:colOff>184150</xdr:colOff>
          <xdr:row>95</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92</xdr:row>
          <xdr:rowOff>88900</xdr:rowOff>
        </xdr:from>
        <xdr:to>
          <xdr:col>12</xdr:col>
          <xdr:colOff>50800</xdr:colOff>
          <xdr:row>95</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12700</xdr:rowOff>
        </xdr:from>
        <xdr:to>
          <xdr:col>32</xdr:col>
          <xdr:colOff>12700</xdr:colOff>
          <xdr:row>118</xdr:row>
          <xdr:rowOff>31750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12700</xdr:rowOff>
        </xdr:from>
        <xdr:to>
          <xdr:col>29</xdr:col>
          <xdr:colOff>31750</xdr:colOff>
          <xdr:row>118</xdr:row>
          <xdr:rowOff>31750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122</xdr:row>
          <xdr:rowOff>317500</xdr:rowOff>
        </xdr:from>
        <xdr:to>
          <xdr:col>32</xdr:col>
          <xdr:colOff>19050</xdr:colOff>
          <xdr:row>124</xdr:row>
          <xdr:rowOff>31750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122</xdr:row>
          <xdr:rowOff>317500</xdr:rowOff>
        </xdr:from>
        <xdr:to>
          <xdr:col>29</xdr:col>
          <xdr:colOff>19050</xdr:colOff>
          <xdr:row>124</xdr:row>
          <xdr:rowOff>31750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323850</xdr:rowOff>
        </xdr:from>
        <xdr:to>
          <xdr:col>32</xdr:col>
          <xdr:colOff>19050</xdr:colOff>
          <xdr:row>122</xdr:row>
          <xdr:rowOff>31750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323850</xdr:rowOff>
        </xdr:from>
        <xdr:to>
          <xdr:col>29</xdr:col>
          <xdr:colOff>19050</xdr:colOff>
          <xdr:row>122</xdr:row>
          <xdr:rowOff>31750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84</xdr:row>
          <xdr:rowOff>19050</xdr:rowOff>
        </xdr:from>
        <xdr:to>
          <xdr:col>17</xdr:col>
          <xdr:colOff>69850</xdr:colOff>
          <xdr:row>86</xdr:row>
          <xdr:rowOff>50800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84</xdr:row>
          <xdr:rowOff>19050</xdr:rowOff>
        </xdr:from>
        <xdr:to>
          <xdr:col>14</xdr:col>
          <xdr:colOff>69850</xdr:colOff>
          <xdr:row>86</xdr:row>
          <xdr:rowOff>50800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173</xdr:row>
      <xdr:rowOff>188939</xdr:rowOff>
    </xdr:from>
    <xdr:ext cx="341376" cy="390171"/>
    <xdr:sp macro="" textlink="">
      <xdr:nvSpPr>
        <xdr:cNvPr id="31" name="Rectángulo 30">
          <a:extLst>
            <a:ext uri="{FF2B5EF4-FFF2-40B4-BE49-F238E27FC236}">
              <a16:creationId xmlns="" xmlns:a16="http://schemas.microsoft.com/office/drawing/2014/main" id="{00000000-0008-0000-0100-000002000000}"/>
            </a:ext>
          </a:extLst>
        </xdr:cNvPr>
        <xdr:cNvSpPr/>
      </xdr:nvSpPr>
      <xdr:spPr>
        <a:xfrm>
          <a:off x="2041027" y="173198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173</xdr:row>
      <xdr:rowOff>197238</xdr:rowOff>
    </xdr:from>
    <xdr:ext cx="341376" cy="390171"/>
    <xdr:sp macro="" textlink="">
      <xdr:nvSpPr>
        <xdr:cNvPr id="32" name="Rectángulo 31">
          <a:extLst>
            <a:ext uri="{FF2B5EF4-FFF2-40B4-BE49-F238E27FC236}">
              <a16:creationId xmlns="" xmlns:a16="http://schemas.microsoft.com/office/drawing/2014/main" id="{00000000-0008-0000-0100-000003000000}"/>
            </a:ext>
          </a:extLst>
        </xdr:cNvPr>
        <xdr:cNvSpPr/>
      </xdr:nvSpPr>
      <xdr:spPr>
        <a:xfrm>
          <a:off x="5587539" y="174028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164</xdr:row>
      <xdr:rowOff>76200</xdr:rowOff>
    </xdr:from>
    <xdr:to>
      <xdr:col>5</xdr:col>
      <xdr:colOff>46997</xdr:colOff>
      <xdr:row>168</xdr:row>
      <xdr:rowOff>173384</xdr:rowOff>
    </xdr:to>
    <xdr:pic>
      <xdr:nvPicPr>
        <xdr:cNvPr id="33" name="Imagen 32">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7446" y="260350"/>
          <a:ext cx="887151" cy="833784"/>
        </a:xfrm>
        <a:prstGeom prst="rect">
          <a:avLst/>
        </a:prstGeom>
        <a:noFill/>
        <a:ln>
          <a:noFill/>
        </a:ln>
      </xdr:spPr>
    </xdr:pic>
    <xdr:clientData/>
  </xdr:twoCellAnchor>
  <xdr:twoCellAnchor editAs="oneCell">
    <xdr:from>
      <xdr:col>3</xdr:col>
      <xdr:colOff>266934</xdr:colOff>
      <xdr:row>221</xdr:row>
      <xdr:rowOff>191089</xdr:rowOff>
    </xdr:from>
    <xdr:to>
      <xdr:col>12</xdr:col>
      <xdr:colOff>41158</xdr:colOff>
      <xdr:row>221</xdr:row>
      <xdr:rowOff>834909</xdr:rowOff>
    </xdr:to>
    <xdr:pic>
      <xdr:nvPicPr>
        <xdr:cNvPr id="34" name="Imagen 33"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884295" y="83575996"/>
          <a:ext cx="1643946" cy="643820"/>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id="1" name="Tabla1" displayName="Tabla1" ref="AB4:AB7" totalsRowShown="0" headerRowDxfId="39" dataDxfId="38">
  <autoFilter ref="AB4:AB7"/>
  <tableColumns count="1">
    <tableColumn id="1" name="INFORME" dataDxfId="3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6" dataDxfId="35">
  <autoFilter ref="AC4:AC35"/>
  <tableColumns count="1">
    <tableColumn id="1" name="DÍA" dataDxfId="3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3" dataDxfId="32">
  <autoFilter ref="AD4:AD16"/>
  <tableColumns count="1">
    <tableColumn id="1" name="MES" dataDxfId="3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0" dataDxfId="29">
  <autoFilter ref="AE4:AE11"/>
  <tableColumns count="1">
    <tableColumn id="1" name="AÑO" dataDxfId="2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7" dataDxfId="26">
  <autoFilter ref="AF4:AF10"/>
  <tableColumns count="1">
    <tableColumn id="1" name="No. de contrato" dataDxfId="2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4" dataDxfId="23">
  <autoFilter ref="AG4:AG8"/>
  <tableColumns count="1">
    <tableColumn id="1" name="No. de contrato 2" dataDxfId="2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1" dataDxfId="20">
  <autoFilter ref="AH4:AH6"/>
  <tableColumns count="1">
    <tableColumn id="1" name="Cuenta bancaria" dataDxfId="1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8" dataDxfId="17">
  <autoFilter ref="AI4:AI7"/>
  <tableColumns count="1">
    <tableColumn id="1" name="Tipo de contrato" dataDxfId="1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5" dataDxfId="14">
  <autoFilter ref="AJ4:AJ5"/>
  <tableColumns count="1">
    <tableColumn id="1" name="Forma de pago " dataDxfId="1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2" dataDxfId="11">
  <autoFilter ref="AK4:AK6"/>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9" dataDxfId="8">
  <autoFilter ref="AL4:AL23"/>
  <tableColumns count="1">
    <tableColumn id="1" name="Asesuradoras" dataDxfId="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 dataDxfId="5">
  <autoFilter ref="AM4:AM9"/>
  <tableColumns count="1">
    <tableColumn id="1" name="Amparos" dataDxfId="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224"/>
  <sheetViews>
    <sheetView showGridLines="0" tabSelected="1" view="pageBreakPreview" zoomScale="108" zoomScaleNormal="130" zoomScaleSheetLayoutView="108" workbookViewId="0">
      <selection activeCell="V196" sqref="V196:AF196"/>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row>
    <row r="2" spans="1:33" x14ac:dyDescent="0.35">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5">
      <c r="B3" s="130"/>
      <c r="C3" s="130"/>
      <c r="D3" s="130"/>
      <c r="E3" s="130"/>
      <c r="F3" s="130"/>
      <c r="G3" s="164" t="s">
        <v>0</v>
      </c>
      <c r="H3" s="164"/>
      <c r="I3" s="164"/>
      <c r="J3" s="164"/>
      <c r="K3" s="164"/>
      <c r="L3" s="164"/>
      <c r="M3" s="164"/>
      <c r="N3" s="164"/>
      <c r="O3" s="164"/>
      <c r="P3" s="164"/>
      <c r="Q3" s="164"/>
      <c r="R3" s="164"/>
      <c r="S3" s="164"/>
      <c r="T3" s="164"/>
      <c r="U3" s="164"/>
      <c r="V3" s="164"/>
      <c r="W3" s="164"/>
      <c r="X3" s="164"/>
      <c r="Y3" s="164"/>
      <c r="Z3" s="164"/>
      <c r="AA3" s="162" t="s">
        <v>155</v>
      </c>
      <c r="AB3" s="162"/>
      <c r="AC3" s="162"/>
      <c r="AD3" s="162"/>
      <c r="AE3" s="162"/>
      <c r="AF3" s="162"/>
    </row>
    <row r="4" spans="1:33" ht="11.25" customHeight="1" x14ac:dyDescent="0.35">
      <c r="B4" s="130"/>
      <c r="C4" s="130"/>
      <c r="D4" s="130"/>
      <c r="E4" s="130"/>
      <c r="F4" s="130"/>
      <c r="G4" s="164"/>
      <c r="H4" s="164"/>
      <c r="I4" s="164"/>
      <c r="J4" s="164"/>
      <c r="K4" s="164"/>
      <c r="L4" s="164"/>
      <c r="M4" s="164"/>
      <c r="N4" s="164"/>
      <c r="O4" s="164"/>
      <c r="P4" s="164"/>
      <c r="Q4" s="164"/>
      <c r="R4" s="164"/>
      <c r="S4" s="164"/>
      <c r="T4" s="164"/>
      <c r="U4" s="164"/>
      <c r="V4" s="164"/>
      <c r="W4" s="164"/>
      <c r="X4" s="164"/>
      <c r="Y4" s="164"/>
      <c r="Z4" s="164"/>
      <c r="AA4" s="162"/>
      <c r="AB4" s="162"/>
      <c r="AC4" s="162"/>
      <c r="AD4" s="162"/>
      <c r="AE4" s="162"/>
      <c r="AF4" s="162"/>
    </row>
    <row r="5" spans="1:33" ht="11.25" customHeight="1" x14ac:dyDescent="0.35">
      <c r="B5" s="130"/>
      <c r="C5" s="130"/>
      <c r="D5" s="130"/>
      <c r="E5" s="130"/>
      <c r="F5" s="130"/>
      <c r="G5" s="164"/>
      <c r="H5" s="164"/>
      <c r="I5" s="164"/>
      <c r="J5" s="164"/>
      <c r="K5" s="164"/>
      <c r="L5" s="164"/>
      <c r="M5" s="164"/>
      <c r="N5" s="164"/>
      <c r="O5" s="164"/>
      <c r="P5" s="164"/>
      <c r="Q5" s="164"/>
      <c r="R5" s="164"/>
      <c r="S5" s="164"/>
      <c r="T5" s="164"/>
      <c r="U5" s="164"/>
      <c r="V5" s="164"/>
      <c r="W5" s="164"/>
      <c r="X5" s="164"/>
      <c r="Y5" s="164"/>
      <c r="Z5" s="164"/>
      <c r="AA5" s="163" t="s">
        <v>221</v>
      </c>
      <c r="AB5" s="163"/>
      <c r="AC5" s="163"/>
      <c r="AD5" s="163"/>
      <c r="AE5" s="163"/>
      <c r="AF5" s="163"/>
    </row>
    <row r="6" spans="1:33" ht="11.25" customHeight="1" x14ac:dyDescent="0.35">
      <c r="B6" s="130"/>
      <c r="C6" s="130"/>
      <c r="D6" s="130"/>
      <c r="E6" s="130"/>
      <c r="F6" s="130"/>
      <c r="G6" s="164"/>
      <c r="H6" s="164"/>
      <c r="I6" s="164"/>
      <c r="J6" s="164"/>
      <c r="K6" s="164"/>
      <c r="L6" s="164"/>
      <c r="M6" s="164"/>
      <c r="N6" s="164"/>
      <c r="O6" s="164"/>
      <c r="P6" s="164"/>
      <c r="Q6" s="164"/>
      <c r="R6" s="164"/>
      <c r="S6" s="164"/>
      <c r="T6" s="164"/>
      <c r="U6" s="164"/>
      <c r="V6" s="164"/>
      <c r="W6" s="164"/>
      <c r="X6" s="164"/>
      <c r="Y6" s="164"/>
      <c r="Z6" s="164"/>
      <c r="AA6" s="163"/>
      <c r="AB6" s="163"/>
      <c r="AC6" s="163"/>
      <c r="AD6" s="163"/>
      <c r="AE6" s="163"/>
      <c r="AF6" s="163"/>
    </row>
    <row r="7" spans="1:33" ht="15" customHeight="1" x14ac:dyDescent="0.35">
      <c r="B7" s="130"/>
      <c r="C7" s="130"/>
      <c r="D7" s="130"/>
      <c r="E7" s="130"/>
      <c r="F7" s="130"/>
      <c r="G7" s="165" t="s">
        <v>164</v>
      </c>
      <c r="H7" s="165"/>
      <c r="I7" s="165"/>
      <c r="J7" s="165"/>
      <c r="K7" s="165"/>
      <c r="L7" s="165"/>
      <c r="M7" s="165"/>
      <c r="N7" s="165"/>
      <c r="O7" s="165"/>
      <c r="P7" s="165"/>
      <c r="Q7" s="165"/>
      <c r="R7" s="165"/>
      <c r="S7" s="165"/>
      <c r="T7" s="165"/>
      <c r="U7" s="165"/>
      <c r="V7" s="165"/>
      <c r="W7" s="165"/>
      <c r="X7" s="165"/>
      <c r="Y7" s="165"/>
      <c r="Z7" s="165"/>
      <c r="AA7" s="162" t="s">
        <v>222</v>
      </c>
      <c r="AB7" s="162"/>
      <c r="AC7" s="162"/>
      <c r="AD7" s="162"/>
      <c r="AE7" s="162"/>
      <c r="AF7" s="162"/>
    </row>
    <row r="8" spans="1:33" ht="15" customHeight="1" x14ac:dyDescent="0.35">
      <c r="B8" s="130"/>
      <c r="C8" s="130"/>
      <c r="D8" s="130"/>
      <c r="E8" s="130"/>
      <c r="F8" s="130"/>
      <c r="G8" s="165"/>
      <c r="H8" s="165"/>
      <c r="I8" s="165"/>
      <c r="J8" s="165"/>
      <c r="K8" s="165"/>
      <c r="L8" s="165"/>
      <c r="M8" s="165"/>
      <c r="N8" s="165"/>
      <c r="O8" s="165"/>
      <c r="P8" s="165"/>
      <c r="Q8" s="165"/>
      <c r="R8" s="165"/>
      <c r="S8" s="165"/>
      <c r="T8" s="165"/>
      <c r="U8" s="165"/>
      <c r="V8" s="165"/>
      <c r="W8" s="165"/>
      <c r="X8" s="165"/>
      <c r="Y8" s="165"/>
      <c r="Z8" s="165"/>
      <c r="AA8" s="162"/>
      <c r="AB8" s="162"/>
      <c r="AC8" s="162"/>
      <c r="AD8" s="162"/>
      <c r="AE8" s="162"/>
      <c r="AF8" s="162"/>
    </row>
    <row r="9" spans="1:33" ht="15" customHeight="1" x14ac:dyDescent="0.3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5">
      <c r="A10" s="26"/>
      <c r="B10" s="30"/>
      <c r="C10" s="30"/>
      <c r="D10" s="30"/>
      <c r="E10" s="30"/>
      <c r="F10" s="30"/>
      <c r="G10" s="30"/>
      <c r="H10" s="30"/>
      <c r="I10" s="30"/>
      <c r="J10" s="30"/>
      <c r="K10" s="30"/>
      <c r="L10" s="30"/>
      <c r="M10" s="30"/>
      <c r="N10" s="30"/>
      <c r="O10" s="30"/>
      <c r="P10" s="30"/>
      <c r="Q10" s="30"/>
      <c r="R10" s="30"/>
      <c r="S10" s="30"/>
      <c r="T10" s="30"/>
      <c r="U10" s="30"/>
      <c r="V10" s="30"/>
      <c r="W10" s="30"/>
      <c r="X10" s="69" t="s">
        <v>7</v>
      </c>
      <c r="Y10" s="69"/>
      <c r="Z10" s="69" t="s">
        <v>8</v>
      </c>
      <c r="AA10" s="69"/>
      <c r="AB10" s="69"/>
      <c r="AC10" s="69"/>
      <c r="AD10" s="69" t="s">
        <v>22</v>
      </c>
      <c r="AE10" s="69"/>
      <c r="AF10" s="69"/>
      <c r="AG10" s="4"/>
    </row>
    <row r="11" spans="1:33" ht="15" customHeight="1" x14ac:dyDescent="0.35">
      <c r="A11" s="26"/>
      <c r="B11" s="77" t="s">
        <v>5</v>
      </c>
      <c r="C11" s="77"/>
      <c r="D11" s="77"/>
      <c r="E11" s="77"/>
      <c r="F11" s="77"/>
      <c r="G11" s="77"/>
      <c r="H11" s="64" t="s">
        <v>1</v>
      </c>
      <c r="I11" s="64"/>
      <c r="J11" s="64"/>
      <c r="K11" s="64"/>
      <c r="L11" s="30"/>
      <c r="M11" s="77" t="s">
        <v>6</v>
      </c>
      <c r="N11" s="77"/>
      <c r="O11" s="77"/>
      <c r="P11" s="77"/>
      <c r="Q11" s="77"/>
      <c r="R11" s="77"/>
      <c r="S11" s="77"/>
      <c r="T11" s="77"/>
      <c r="U11" s="77"/>
      <c r="V11" s="77"/>
      <c r="W11" s="77"/>
      <c r="X11" s="64">
        <v>28</v>
      </c>
      <c r="Y11" s="64"/>
      <c r="Z11" s="64" t="s">
        <v>11</v>
      </c>
      <c r="AA11" s="64"/>
      <c r="AB11" s="64"/>
      <c r="AC11" s="64"/>
      <c r="AD11" s="64">
        <v>2026</v>
      </c>
      <c r="AE11" s="64"/>
      <c r="AF11" s="64"/>
      <c r="AG11" s="4"/>
    </row>
    <row r="12" spans="1:33" ht="3.65" customHeight="1" x14ac:dyDescent="0.3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5">
      <c r="A13" s="26"/>
      <c r="B13" s="169" t="s">
        <v>162</v>
      </c>
      <c r="C13" s="169"/>
      <c r="D13" s="169"/>
      <c r="E13" s="169"/>
      <c r="F13" s="169"/>
      <c r="G13" s="169"/>
      <c r="H13" s="169"/>
      <c r="I13" s="169"/>
      <c r="J13" s="169"/>
      <c r="K13" s="169"/>
      <c r="L13" s="30"/>
      <c r="M13" s="30"/>
      <c r="N13" s="69" t="s">
        <v>7</v>
      </c>
      <c r="O13" s="69"/>
      <c r="P13" s="69" t="s">
        <v>8</v>
      </c>
      <c r="Q13" s="69"/>
      <c r="R13" s="69"/>
      <c r="S13" s="69"/>
      <c r="T13" s="69" t="s">
        <v>22</v>
      </c>
      <c r="U13" s="69"/>
      <c r="V13" s="69"/>
      <c r="W13" s="30"/>
      <c r="X13" s="69" t="s">
        <v>7</v>
      </c>
      <c r="Y13" s="69"/>
      <c r="Z13" s="69" t="s">
        <v>8</v>
      </c>
      <c r="AA13" s="69"/>
      <c r="AB13" s="69"/>
      <c r="AC13" s="69"/>
      <c r="AD13" s="69" t="s">
        <v>22</v>
      </c>
      <c r="AE13" s="69"/>
      <c r="AF13" s="69"/>
      <c r="AG13" s="4"/>
    </row>
    <row r="14" spans="1:33" ht="15" customHeight="1" x14ac:dyDescent="0.35">
      <c r="A14" s="26"/>
      <c r="B14" s="169"/>
      <c r="C14" s="169"/>
      <c r="D14" s="169"/>
      <c r="E14" s="169"/>
      <c r="F14" s="169"/>
      <c r="G14" s="169"/>
      <c r="H14" s="169"/>
      <c r="I14" s="169"/>
      <c r="J14" s="169"/>
      <c r="K14" s="169"/>
      <c r="L14" s="170" t="s">
        <v>23</v>
      </c>
      <c r="M14" s="171"/>
      <c r="N14" s="64">
        <v>1</v>
      </c>
      <c r="O14" s="64"/>
      <c r="P14" s="64" t="s">
        <v>11</v>
      </c>
      <c r="Q14" s="64"/>
      <c r="R14" s="64"/>
      <c r="S14" s="64"/>
      <c r="T14" s="64">
        <v>2026</v>
      </c>
      <c r="U14" s="64"/>
      <c r="V14" s="64"/>
      <c r="W14" s="31" t="s">
        <v>24</v>
      </c>
      <c r="X14" s="64">
        <v>28</v>
      </c>
      <c r="Y14" s="64"/>
      <c r="Z14" s="64" t="s">
        <v>11</v>
      </c>
      <c r="AA14" s="64"/>
      <c r="AB14" s="64"/>
      <c r="AC14" s="64"/>
      <c r="AD14" s="64">
        <v>2026</v>
      </c>
      <c r="AE14" s="64"/>
      <c r="AF14" s="64"/>
      <c r="AG14" s="4"/>
    </row>
    <row r="15" spans="1:33" ht="3.65" customHeight="1" x14ac:dyDescent="0.3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5">
      <c r="A16" s="26"/>
      <c r="B16" s="166" t="s">
        <v>93</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8"/>
      <c r="AG16" s="4"/>
    </row>
    <row r="17" spans="1:45" ht="3.65" customHeight="1" thickBot="1" x14ac:dyDescent="0.4">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45" ht="20.25" customHeight="1" thickBot="1" x14ac:dyDescent="0.4">
      <c r="A18" s="26"/>
      <c r="B18" s="129" t="s">
        <v>39</v>
      </c>
      <c r="C18" s="129"/>
      <c r="D18" s="129"/>
      <c r="E18" s="129"/>
      <c r="F18" s="129"/>
      <c r="G18" s="129"/>
      <c r="H18" s="129"/>
      <c r="I18" s="32"/>
      <c r="J18" s="32"/>
      <c r="K18" s="147" t="s">
        <v>231</v>
      </c>
      <c r="L18" s="148"/>
      <c r="M18" s="148"/>
      <c r="N18" s="148"/>
      <c r="O18" s="148"/>
      <c r="P18" s="148"/>
      <c r="Q18" s="148"/>
      <c r="R18" s="148"/>
      <c r="S18" s="148"/>
      <c r="T18" s="148"/>
      <c r="U18" s="148"/>
      <c r="V18" s="148"/>
      <c r="W18" s="149"/>
      <c r="X18" s="28"/>
      <c r="Y18" s="28"/>
      <c r="Z18" s="29"/>
      <c r="AA18" s="29"/>
      <c r="AB18" s="29"/>
      <c r="AC18" s="29"/>
      <c r="AD18" s="29"/>
      <c r="AE18" s="29"/>
      <c r="AF18" s="29"/>
      <c r="AG18" s="4"/>
    </row>
    <row r="19" spans="1:45" ht="3.65" customHeight="1" x14ac:dyDescent="0.35">
      <c r="A19" s="26"/>
      <c r="B19" s="33"/>
      <c r="C19" s="33"/>
      <c r="D19" s="33"/>
      <c r="E19" s="33"/>
      <c r="F19" s="33"/>
      <c r="G19" s="34"/>
      <c r="H19" s="35"/>
      <c r="I19" s="35"/>
      <c r="J19" s="35"/>
      <c r="K19" s="27"/>
      <c r="L19" s="27"/>
      <c r="M19" s="34"/>
      <c r="N19" s="34"/>
      <c r="O19" s="28"/>
      <c r="P19" s="28"/>
      <c r="Q19" s="28"/>
      <c r="R19" s="28"/>
      <c r="S19" s="28"/>
      <c r="T19" s="28"/>
      <c r="U19" s="28"/>
      <c r="V19" s="28"/>
      <c r="W19" s="28"/>
      <c r="X19" s="28"/>
      <c r="Y19" s="28"/>
      <c r="Z19" s="29"/>
      <c r="AA19" s="29"/>
      <c r="AB19" s="29"/>
      <c r="AC19" s="29"/>
      <c r="AD19" s="29"/>
      <c r="AE19" s="29"/>
      <c r="AF19" s="29"/>
      <c r="AG19" s="4"/>
    </row>
    <row r="20" spans="1:45" ht="29.25" customHeight="1" x14ac:dyDescent="0.35">
      <c r="A20" s="26"/>
      <c r="B20" s="122" t="s">
        <v>160</v>
      </c>
      <c r="C20" s="123"/>
      <c r="D20" s="123"/>
      <c r="E20" s="123"/>
      <c r="F20" s="123"/>
      <c r="G20" s="123"/>
      <c r="H20" s="123"/>
      <c r="I20" s="123"/>
      <c r="J20" s="123"/>
      <c r="K20" s="124"/>
      <c r="L20" s="143" t="s">
        <v>184</v>
      </c>
      <c r="M20" s="144"/>
      <c r="N20" s="144"/>
      <c r="O20" s="144"/>
      <c r="P20" s="144"/>
      <c r="Q20" s="144"/>
      <c r="R20" s="144"/>
      <c r="S20" s="144"/>
      <c r="T20" s="144"/>
      <c r="U20" s="144"/>
      <c r="V20" s="144"/>
      <c r="W20" s="145"/>
      <c r="X20" s="116" t="s">
        <v>27</v>
      </c>
      <c r="Y20" s="117"/>
      <c r="Z20" s="117"/>
      <c r="AA20" s="118"/>
      <c r="AB20" s="131">
        <v>93115063</v>
      </c>
      <c r="AC20" s="132"/>
      <c r="AD20" s="132"/>
      <c r="AE20" s="132"/>
      <c r="AF20" s="133"/>
      <c r="AG20" s="4"/>
    </row>
    <row r="21" spans="1:45" ht="3.65" customHeight="1" x14ac:dyDescent="0.3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45" ht="15" customHeight="1" x14ac:dyDescent="0.35">
      <c r="A22" s="26"/>
      <c r="B22" s="76" t="s">
        <v>103</v>
      </c>
      <c r="C22" s="76"/>
      <c r="D22" s="76"/>
      <c r="E22" s="64" t="s">
        <v>185</v>
      </c>
      <c r="F22" s="64"/>
      <c r="G22" s="64"/>
      <c r="H22" s="64"/>
      <c r="I22" s="64"/>
      <c r="J22" s="64"/>
      <c r="K22" s="64"/>
      <c r="L22" s="64"/>
      <c r="M22" s="64"/>
      <c r="N22" s="64"/>
      <c r="O22" s="64"/>
      <c r="P22" s="64"/>
      <c r="Q22" s="64"/>
      <c r="R22" s="64"/>
      <c r="S22" s="64"/>
      <c r="T22" s="64"/>
      <c r="U22" s="64"/>
      <c r="V22" s="64"/>
      <c r="W22" s="64"/>
      <c r="X22" s="76" t="s">
        <v>104</v>
      </c>
      <c r="Y22" s="76"/>
      <c r="Z22" s="76"/>
      <c r="AA22" s="64" t="s">
        <v>186</v>
      </c>
      <c r="AB22" s="64"/>
      <c r="AC22" s="64"/>
      <c r="AD22" s="64"/>
      <c r="AE22" s="64"/>
      <c r="AF22" s="64"/>
      <c r="AG22" s="4"/>
    </row>
    <row r="23" spans="1:45" ht="3.65" customHeight="1" x14ac:dyDescent="0.35">
      <c r="A23" s="26"/>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4"/>
    </row>
    <row r="24" spans="1:45" ht="15" customHeight="1" x14ac:dyDescent="0.35">
      <c r="A24" s="26"/>
      <c r="B24" s="76" t="s">
        <v>105</v>
      </c>
      <c r="C24" s="76"/>
      <c r="D24" s="76"/>
      <c r="E24" s="142">
        <v>3112297033</v>
      </c>
      <c r="F24" s="142"/>
      <c r="G24" s="142"/>
      <c r="H24" s="142"/>
      <c r="I24" s="142"/>
      <c r="J24" s="142"/>
      <c r="K24" s="142"/>
      <c r="L24" s="76" t="s">
        <v>106</v>
      </c>
      <c r="M24" s="76"/>
      <c r="N24" s="76"/>
      <c r="O24" s="76"/>
      <c r="P24" s="76"/>
      <c r="Q24" s="76"/>
      <c r="R24" s="76"/>
      <c r="S24" s="76"/>
      <c r="T24" s="76"/>
      <c r="U24" s="76"/>
      <c r="V24" s="76"/>
      <c r="W24" s="76"/>
      <c r="X24" s="140" t="s">
        <v>187</v>
      </c>
      <c r="Y24" s="141"/>
      <c r="Z24" s="141"/>
      <c r="AA24" s="141"/>
      <c r="AB24" s="141"/>
      <c r="AC24" s="141"/>
      <c r="AD24" s="141"/>
      <c r="AE24" s="141"/>
      <c r="AF24" s="141"/>
      <c r="AG24" s="4"/>
    </row>
    <row r="25" spans="1:45" ht="3.65" customHeight="1" x14ac:dyDescent="0.3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45" ht="15" customHeight="1" x14ac:dyDescent="0.35">
      <c r="A26" s="26"/>
      <c r="B26" s="76" t="s">
        <v>131</v>
      </c>
      <c r="C26" s="76"/>
      <c r="D26" s="76"/>
      <c r="E26" s="76"/>
      <c r="F26" s="76"/>
      <c r="G26" s="64" t="s">
        <v>132</v>
      </c>
      <c r="H26" s="64"/>
      <c r="I26" s="64"/>
      <c r="J26" s="64"/>
      <c r="K26" s="36" t="s">
        <v>88</v>
      </c>
      <c r="L26" s="146" t="s">
        <v>188</v>
      </c>
      <c r="M26" s="146"/>
      <c r="N26" s="146"/>
      <c r="O26" s="146"/>
      <c r="P26" s="146"/>
      <c r="Q26" s="146"/>
      <c r="R26" s="146"/>
      <c r="S26" s="146"/>
      <c r="T26" s="76" t="s">
        <v>134</v>
      </c>
      <c r="U26" s="76"/>
      <c r="V26" s="64" t="s">
        <v>189</v>
      </c>
      <c r="W26" s="64"/>
      <c r="X26" s="64"/>
      <c r="Y26" s="64"/>
      <c r="Z26" s="64"/>
      <c r="AA26" s="64"/>
      <c r="AB26" s="64"/>
      <c r="AC26" s="64"/>
      <c r="AD26" s="64"/>
      <c r="AE26" s="64"/>
      <c r="AF26" s="64"/>
      <c r="AG26" s="4"/>
    </row>
    <row r="27" spans="1:45" ht="3.65" customHeight="1" x14ac:dyDescent="0.3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45" ht="15" customHeight="1" x14ac:dyDescent="0.35">
      <c r="A28" s="26"/>
      <c r="B28" s="76" t="s">
        <v>28</v>
      </c>
      <c r="C28" s="76"/>
      <c r="D28" s="76"/>
      <c r="E28" s="76"/>
      <c r="F28" s="76"/>
      <c r="G28" s="76"/>
      <c r="H28" s="64" t="s">
        <v>29</v>
      </c>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4"/>
    </row>
    <row r="29" spans="1:45" ht="3.65" customHeight="1" x14ac:dyDescent="0.3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45" ht="8.25" customHeight="1" x14ac:dyDescent="0.35">
      <c r="A30" s="26"/>
      <c r="B30" s="30"/>
      <c r="C30" s="30"/>
      <c r="D30" s="30"/>
      <c r="E30" s="30"/>
      <c r="F30" s="30"/>
      <c r="G30" s="30"/>
      <c r="H30" s="30"/>
      <c r="I30" s="30"/>
      <c r="J30" s="30"/>
      <c r="K30" s="30"/>
      <c r="L30" s="30"/>
      <c r="M30" s="30"/>
      <c r="N30" s="30"/>
      <c r="O30" s="30"/>
      <c r="P30" s="30"/>
      <c r="Q30" s="30"/>
      <c r="R30" s="30"/>
      <c r="S30" s="30"/>
      <c r="T30" s="30"/>
      <c r="U30" s="30"/>
      <c r="V30" s="30"/>
      <c r="W30" s="30"/>
      <c r="X30" s="69" t="s">
        <v>7</v>
      </c>
      <c r="Y30" s="69"/>
      <c r="Z30" s="69" t="s">
        <v>8</v>
      </c>
      <c r="AA30" s="69"/>
      <c r="AB30" s="69"/>
      <c r="AC30" s="69"/>
      <c r="AD30" s="69" t="s">
        <v>22</v>
      </c>
      <c r="AE30" s="69"/>
      <c r="AF30" s="69"/>
      <c r="AG30" s="4"/>
    </row>
    <row r="31" spans="1:45" ht="15" customHeight="1" x14ac:dyDescent="0.35">
      <c r="A31" s="26"/>
      <c r="B31" s="76" t="s">
        <v>33</v>
      </c>
      <c r="C31" s="76"/>
      <c r="D31" s="76"/>
      <c r="E31" s="76"/>
      <c r="F31" s="76"/>
      <c r="G31" s="84" t="s">
        <v>144</v>
      </c>
      <c r="H31" s="85"/>
      <c r="I31" s="86"/>
      <c r="J31" s="84" t="s">
        <v>142</v>
      </c>
      <c r="K31" s="85"/>
      <c r="L31" s="86"/>
      <c r="M31" s="76" t="s">
        <v>95</v>
      </c>
      <c r="N31" s="76"/>
      <c r="O31" s="76"/>
      <c r="P31" s="76"/>
      <c r="Q31" s="76"/>
      <c r="R31" s="76"/>
      <c r="S31" s="76"/>
      <c r="T31" s="76"/>
      <c r="U31" s="76"/>
      <c r="V31" s="76"/>
      <c r="W31" s="76"/>
      <c r="X31" s="64">
        <v>1</v>
      </c>
      <c r="Y31" s="64"/>
      <c r="Z31" s="64" t="s">
        <v>19</v>
      </c>
      <c r="AA31" s="64"/>
      <c r="AB31" s="64"/>
      <c r="AC31" s="64"/>
      <c r="AD31" s="64">
        <v>2025</v>
      </c>
      <c r="AE31" s="64"/>
      <c r="AF31" s="64"/>
      <c r="AG31" s="4"/>
      <c r="AP31" s="8"/>
      <c r="AQ31" s="8"/>
      <c r="AR31" s="8"/>
      <c r="AS31" s="8"/>
    </row>
    <row r="32" spans="1:45" ht="3.65" customHeight="1" x14ac:dyDescent="0.3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c r="AP32" s="8"/>
      <c r="AQ32" s="8"/>
      <c r="AR32" s="8"/>
      <c r="AS32" s="8"/>
    </row>
    <row r="33" spans="1:45" x14ac:dyDescent="0.35">
      <c r="A33" s="26"/>
      <c r="B33" s="134" t="s">
        <v>180</v>
      </c>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6"/>
      <c r="AG33" s="4"/>
      <c r="AP33" s="8"/>
      <c r="AQ33" s="8"/>
      <c r="AR33" s="8"/>
      <c r="AS33" s="8"/>
    </row>
    <row r="34" spans="1:45" x14ac:dyDescent="0.35">
      <c r="A34" s="26"/>
      <c r="B34" s="137" t="s">
        <v>232</v>
      </c>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4"/>
    </row>
    <row r="35" spans="1:45" x14ac:dyDescent="0.35">
      <c r="A35" s="26"/>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4"/>
    </row>
    <row r="36" spans="1:45" x14ac:dyDescent="0.35">
      <c r="A36" s="26"/>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4"/>
    </row>
    <row r="37" spans="1:45" x14ac:dyDescent="0.35">
      <c r="A37" s="26"/>
      <c r="B37" s="137"/>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9"/>
      <c r="AG37" s="4"/>
    </row>
    <row r="38" spans="1:45" ht="3.65" customHeight="1" x14ac:dyDescent="0.35">
      <c r="A38" s="26"/>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4"/>
    </row>
    <row r="39" spans="1:45" ht="8.25" customHeight="1" x14ac:dyDescent="0.35">
      <c r="A39" s="26"/>
      <c r="B39" s="30"/>
      <c r="C39" s="30"/>
      <c r="D39" s="30"/>
      <c r="E39" s="30"/>
      <c r="F39" s="30"/>
      <c r="G39" s="26"/>
      <c r="H39" s="69" t="s">
        <v>98</v>
      </c>
      <c r="I39" s="69"/>
      <c r="J39" s="69"/>
      <c r="K39" s="150"/>
      <c r="L39" s="69" t="s">
        <v>97</v>
      </c>
      <c r="M39" s="69"/>
      <c r="N39" s="69"/>
      <c r="O39" s="37"/>
      <c r="P39" s="30"/>
      <c r="Q39" s="30"/>
      <c r="R39" s="30"/>
      <c r="S39" s="30"/>
      <c r="T39" s="30"/>
      <c r="U39" s="30"/>
      <c r="V39" s="30"/>
      <c r="W39" s="30"/>
      <c r="X39" s="69" t="s">
        <v>7</v>
      </c>
      <c r="Y39" s="69"/>
      <c r="Z39" s="69" t="s">
        <v>8</v>
      </c>
      <c r="AA39" s="69"/>
      <c r="AB39" s="69"/>
      <c r="AC39" s="69"/>
      <c r="AD39" s="69" t="s">
        <v>22</v>
      </c>
      <c r="AE39" s="69"/>
      <c r="AF39" s="69"/>
      <c r="AG39" s="4"/>
    </row>
    <row r="40" spans="1:45" ht="15" customHeight="1" x14ac:dyDescent="0.35">
      <c r="A40" s="26"/>
      <c r="B40" s="116" t="s">
        <v>96</v>
      </c>
      <c r="C40" s="117"/>
      <c r="D40" s="117"/>
      <c r="E40" s="117"/>
      <c r="F40" s="117"/>
      <c r="G40" s="118"/>
      <c r="H40" s="64">
        <v>10</v>
      </c>
      <c r="I40" s="64"/>
      <c r="J40" s="64"/>
      <c r="K40" s="150"/>
      <c r="L40" s="64">
        <v>0</v>
      </c>
      <c r="M40" s="64"/>
      <c r="N40" s="64"/>
      <c r="O40" s="32"/>
      <c r="P40" s="30"/>
      <c r="Q40" s="76" t="s">
        <v>34</v>
      </c>
      <c r="R40" s="76"/>
      <c r="S40" s="76"/>
      <c r="T40" s="76"/>
      <c r="U40" s="76"/>
      <c r="V40" s="76"/>
      <c r="W40" s="76"/>
      <c r="X40" s="64">
        <v>31</v>
      </c>
      <c r="Y40" s="64"/>
      <c r="Z40" s="64" t="s">
        <v>16</v>
      </c>
      <c r="AA40" s="64"/>
      <c r="AB40" s="64"/>
      <c r="AC40" s="64"/>
      <c r="AD40" s="64">
        <v>2026</v>
      </c>
      <c r="AE40" s="64"/>
      <c r="AF40" s="64"/>
      <c r="AG40" s="4"/>
    </row>
    <row r="41" spans="1:45" ht="3.65" customHeight="1" x14ac:dyDescent="0.3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45" ht="15" customHeight="1" x14ac:dyDescent="0.35">
      <c r="A42" s="26"/>
      <c r="B42" s="76" t="s">
        <v>35</v>
      </c>
      <c r="C42" s="76"/>
      <c r="D42" s="76"/>
      <c r="E42" s="76"/>
      <c r="F42" s="76"/>
      <c r="G42" s="76"/>
      <c r="H42" s="76"/>
      <c r="I42" s="76"/>
      <c r="J42" s="158">
        <v>54730000</v>
      </c>
      <c r="K42" s="158"/>
      <c r="L42" s="158"/>
      <c r="M42" s="158"/>
      <c r="N42" s="158"/>
      <c r="O42" s="158"/>
      <c r="P42" s="158"/>
      <c r="Q42" s="116" t="s">
        <v>40</v>
      </c>
      <c r="R42" s="117"/>
      <c r="S42" s="117"/>
      <c r="T42" s="117"/>
      <c r="U42" s="117"/>
      <c r="V42" s="117"/>
      <c r="W42" s="117"/>
      <c r="X42" s="117"/>
      <c r="Y42" s="118"/>
      <c r="Z42" s="151">
        <v>5473000</v>
      </c>
      <c r="AA42" s="152"/>
      <c r="AB42" s="152"/>
      <c r="AC42" s="152"/>
      <c r="AD42" s="152"/>
      <c r="AE42" s="152"/>
      <c r="AF42" s="153"/>
      <c r="AG42" s="4"/>
    </row>
    <row r="43" spans="1:45" ht="3.65" customHeight="1" x14ac:dyDescent="0.3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45" ht="15" customHeight="1" x14ac:dyDescent="0.35">
      <c r="A44" s="26"/>
      <c r="B44" s="76" t="s">
        <v>100</v>
      </c>
      <c r="C44" s="76"/>
      <c r="D44" s="76"/>
      <c r="E44" s="76"/>
      <c r="F44" s="76"/>
      <c r="G44" s="76"/>
      <c r="H44" s="76"/>
      <c r="I44" s="76"/>
      <c r="J44" s="154" t="s">
        <v>190</v>
      </c>
      <c r="K44" s="155"/>
      <c r="L44" s="155"/>
      <c r="M44" s="155"/>
      <c r="N44" s="155"/>
      <c r="O44" s="155"/>
      <c r="P44" s="155"/>
      <c r="Q44" s="155"/>
      <c r="R44" s="155"/>
      <c r="S44" s="155"/>
      <c r="T44" s="155"/>
      <c r="U44" s="155"/>
      <c r="V44" s="155"/>
      <c r="W44" s="155"/>
      <c r="X44" s="155"/>
      <c r="Y44" s="155"/>
      <c r="Z44" s="155"/>
      <c r="AA44" s="155"/>
      <c r="AB44" s="155"/>
      <c r="AC44" s="155"/>
      <c r="AD44" s="155"/>
      <c r="AE44" s="155"/>
      <c r="AF44" s="156"/>
      <c r="AG44" s="4"/>
    </row>
    <row r="45" spans="1:45" ht="3.65" customHeight="1" x14ac:dyDescent="0.3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45" ht="15" customHeight="1" x14ac:dyDescent="0.35">
      <c r="A46" s="26"/>
      <c r="B46" s="129" t="s">
        <v>41</v>
      </c>
      <c r="C46" s="129"/>
      <c r="D46" s="129"/>
      <c r="E46" s="129"/>
      <c r="F46" s="129"/>
      <c r="G46" s="129"/>
      <c r="H46" s="129"/>
      <c r="I46" s="129"/>
      <c r="J46" s="129"/>
      <c r="K46" s="129"/>
      <c r="L46" s="129"/>
      <c r="M46" s="129"/>
      <c r="N46" s="129"/>
      <c r="O46" s="129"/>
      <c r="P46" s="64">
        <v>139325</v>
      </c>
      <c r="Q46" s="64"/>
      <c r="R46" s="64"/>
      <c r="S46" s="64"/>
      <c r="T46" s="76" t="s">
        <v>42</v>
      </c>
      <c r="U46" s="76"/>
      <c r="V46" s="76"/>
      <c r="W46" s="76"/>
      <c r="X46" s="76"/>
      <c r="Y46" s="76"/>
      <c r="Z46" s="76"/>
      <c r="AA46" s="76"/>
      <c r="AB46" s="76"/>
      <c r="AC46" s="64">
        <v>287026</v>
      </c>
      <c r="AD46" s="64"/>
      <c r="AE46" s="64"/>
      <c r="AF46" s="64"/>
      <c r="AG46" s="4"/>
    </row>
    <row r="47" spans="1:45" ht="3.65" customHeight="1" x14ac:dyDescent="0.35">
      <c r="A47" s="26"/>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120"/>
      <c r="AA47" s="120"/>
      <c r="AB47" s="120"/>
      <c r="AC47" s="120"/>
      <c r="AD47" s="120"/>
      <c r="AE47" s="120"/>
      <c r="AF47" s="120"/>
      <c r="AG47" s="4"/>
    </row>
    <row r="48" spans="1:45" ht="27" customHeight="1" x14ac:dyDescent="0.35">
      <c r="A48" s="26"/>
      <c r="B48" s="76" t="s">
        <v>44</v>
      </c>
      <c r="C48" s="76"/>
      <c r="D48" s="76"/>
      <c r="E48" s="76"/>
      <c r="F48" s="76"/>
      <c r="G48" s="76"/>
      <c r="H48" s="76"/>
      <c r="I48" s="64" t="s">
        <v>45</v>
      </c>
      <c r="J48" s="64"/>
      <c r="K48" s="64"/>
      <c r="L48" s="64"/>
      <c r="M48" s="64"/>
      <c r="N48" s="121" t="s">
        <v>46</v>
      </c>
      <c r="O48" s="121"/>
      <c r="P48" s="121"/>
      <c r="Q48" s="121"/>
      <c r="R48" s="121"/>
      <c r="S48" s="121"/>
      <c r="T48" s="121"/>
      <c r="U48" s="64" t="s">
        <v>220</v>
      </c>
      <c r="V48" s="64"/>
      <c r="W48" s="64"/>
      <c r="X48" s="64"/>
      <c r="Y48" s="64"/>
      <c r="Z48" s="64"/>
      <c r="AA48" s="64"/>
      <c r="AB48" s="64"/>
      <c r="AC48" s="64"/>
      <c r="AD48" s="64"/>
      <c r="AE48" s="64"/>
      <c r="AF48" s="64"/>
      <c r="AG48" s="4"/>
    </row>
    <row r="49" spans="1:49" ht="3.65" customHeight="1" x14ac:dyDescent="0.3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9" ht="27" customHeight="1" x14ac:dyDescent="0.35">
      <c r="A50" s="26"/>
      <c r="B50" s="121" t="s">
        <v>43</v>
      </c>
      <c r="C50" s="121"/>
      <c r="D50" s="121"/>
      <c r="E50" s="121"/>
      <c r="F50" s="121"/>
      <c r="G50" s="121"/>
      <c r="H50" s="121"/>
      <c r="I50" s="121"/>
      <c r="J50" s="64" t="s">
        <v>191</v>
      </c>
      <c r="K50" s="64"/>
      <c r="L50" s="64"/>
      <c r="M50" s="64"/>
      <c r="N50" s="64"/>
      <c r="O50" s="64"/>
      <c r="P50" s="64"/>
      <c r="Q50" s="64"/>
      <c r="R50" s="64"/>
      <c r="S50" s="64"/>
      <c r="T50" s="64"/>
      <c r="U50" s="64"/>
      <c r="V50" s="64"/>
      <c r="W50" s="76" t="s">
        <v>27</v>
      </c>
      <c r="X50" s="76"/>
      <c r="Y50" s="76"/>
      <c r="Z50" s="76"/>
      <c r="AA50" s="128">
        <v>38144099</v>
      </c>
      <c r="AB50" s="128"/>
      <c r="AC50" s="128"/>
      <c r="AD50" s="128"/>
      <c r="AE50" s="128"/>
      <c r="AF50" s="128"/>
      <c r="AG50" s="4"/>
    </row>
    <row r="51" spans="1:49" ht="3.65" customHeight="1" x14ac:dyDescent="0.35">
      <c r="A51" s="26"/>
      <c r="B51" s="38"/>
      <c r="C51" s="38"/>
      <c r="D51" s="38"/>
      <c r="E51" s="38"/>
      <c r="F51" s="38"/>
      <c r="G51" s="38"/>
      <c r="H51" s="38"/>
      <c r="I51" s="38"/>
      <c r="J51" s="39"/>
      <c r="K51" s="39"/>
      <c r="L51" s="39"/>
      <c r="M51" s="39"/>
      <c r="N51" s="39"/>
      <c r="O51" s="39"/>
      <c r="P51" s="39"/>
      <c r="Q51" s="39"/>
      <c r="R51" s="39"/>
      <c r="S51" s="39"/>
      <c r="T51" s="39"/>
      <c r="U51" s="39"/>
      <c r="V51" s="39"/>
      <c r="W51" s="39"/>
      <c r="X51" s="39"/>
      <c r="Y51" s="39"/>
      <c r="Z51" s="39"/>
      <c r="AA51" s="40"/>
      <c r="AB51" s="40"/>
      <c r="AC51" s="40"/>
      <c r="AD51" s="41"/>
      <c r="AE51" s="41"/>
      <c r="AF51" s="41"/>
      <c r="AG51" s="4"/>
    </row>
    <row r="52" spans="1:49" ht="15" customHeight="1" x14ac:dyDescent="0.35">
      <c r="A52" s="26"/>
      <c r="B52" s="122" t="s">
        <v>136</v>
      </c>
      <c r="C52" s="123"/>
      <c r="D52" s="123"/>
      <c r="E52" s="123"/>
      <c r="F52" s="123"/>
      <c r="G52" s="123"/>
      <c r="H52" s="123"/>
      <c r="I52" s="123"/>
      <c r="J52" s="123"/>
      <c r="K52" s="123"/>
      <c r="L52" s="123"/>
      <c r="M52" s="123"/>
      <c r="N52" s="123"/>
      <c r="O52" s="123"/>
      <c r="P52" s="123"/>
      <c r="Q52" s="123"/>
      <c r="R52" s="123"/>
      <c r="S52" s="124"/>
      <c r="T52" s="125" t="s">
        <v>192</v>
      </c>
      <c r="U52" s="126"/>
      <c r="V52" s="126"/>
      <c r="W52" s="126"/>
      <c r="X52" s="126"/>
      <c r="Y52" s="126"/>
      <c r="Z52" s="126"/>
      <c r="AA52" s="126"/>
      <c r="AB52" s="126"/>
      <c r="AC52" s="126"/>
      <c r="AD52" s="126"/>
      <c r="AE52" s="126"/>
      <c r="AF52" s="127"/>
      <c r="AG52" s="4"/>
    </row>
    <row r="53" spans="1:49" ht="3.65" customHeight="1" x14ac:dyDescent="0.35">
      <c r="A53" s="26"/>
      <c r="B53" s="120"/>
      <c r="C53" s="120"/>
      <c r="D53" s="120"/>
      <c r="E53" s="120"/>
      <c r="F53" s="120"/>
      <c r="G53" s="120"/>
      <c r="H53" s="120"/>
      <c r="I53" s="120"/>
      <c r="J53" s="120"/>
      <c r="K53" s="120"/>
      <c r="L53" s="120"/>
      <c r="M53" s="120"/>
      <c r="N53" s="120"/>
      <c r="O53" s="120"/>
      <c r="P53" s="120"/>
      <c r="Q53" s="120"/>
      <c r="R53" s="120"/>
      <c r="S53" s="120"/>
      <c r="T53" s="120"/>
      <c r="U53" s="120"/>
      <c r="V53" s="120"/>
      <c r="W53" s="120"/>
      <c r="X53" s="120"/>
      <c r="Y53" s="120"/>
      <c r="Z53" s="120"/>
      <c r="AA53" s="120"/>
      <c r="AB53" s="120"/>
      <c r="AC53" s="120"/>
      <c r="AD53" s="120"/>
      <c r="AE53" s="120"/>
      <c r="AF53" s="120"/>
      <c r="AG53" s="4"/>
    </row>
    <row r="54" spans="1:49" ht="15" customHeight="1" x14ac:dyDescent="0.35">
      <c r="A54" s="26"/>
      <c r="B54" s="87" t="s">
        <v>63</v>
      </c>
      <c r="C54" s="88"/>
      <c r="D54" s="89"/>
      <c r="E54" s="84" t="s">
        <v>143</v>
      </c>
      <c r="F54" s="85"/>
      <c r="G54" s="86"/>
      <c r="H54" s="93" t="s">
        <v>99</v>
      </c>
      <c r="I54" s="93"/>
      <c r="J54" s="93"/>
      <c r="K54" s="93"/>
      <c r="L54" s="69" t="s">
        <v>7</v>
      </c>
      <c r="M54" s="69"/>
      <c r="N54" s="69" t="s">
        <v>8</v>
      </c>
      <c r="O54" s="69"/>
      <c r="P54" s="69"/>
      <c r="Q54" s="69"/>
      <c r="R54" s="69" t="s">
        <v>22</v>
      </c>
      <c r="S54" s="69"/>
      <c r="T54" s="69"/>
      <c r="U54" s="119" t="s">
        <v>135</v>
      </c>
      <c r="V54" s="119"/>
      <c r="W54" s="119"/>
      <c r="X54" s="69" t="s">
        <v>7</v>
      </c>
      <c r="Y54" s="69"/>
      <c r="Z54" s="69" t="s">
        <v>8</v>
      </c>
      <c r="AA54" s="69"/>
      <c r="AB54" s="69"/>
      <c r="AC54" s="69"/>
      <c r="AD54" s="69" t="s">
        <v>22</v>
      </c>
      <c r="AE54" s="69"/>
      <c r="AF54" s="69"/>
      <c r="AG54" s="4"/>
    </row>
    <row r="55" spans="1:49" x14ac:dyDescent="0.35">
      <c r="A55" s="26"/>
      <c r="B55" s="90"/>
      <c r="C55" s="91"/>
      <c r="D55" s="92"/>
      <c r="E55" s="84" t="s">
        <v>142</v>
      </c>
      <c r="F55" s="85"/>
      <c r="G55" s="86"/>
      <c r="H55" s="93"/>
      <c r="I55" s="93"/>
      <c r="J55" s="93"/>
      <c r="K55" s="93"/>
      <c r="L55" s="64">
        <v>28</v>
      </c>
      <c r="M55" s="64"/>
      <c r="N55" s="64" t="s">
        <v>18</v>
      </c>
      <c r="O55" s="64"/>
      <c r="P55" s="64"/>
      <c r="Q55" s="64"/>
      <c r="R55" s="64">
        <v>2025</v>
      </c>
      <c r="S55" s="64"/>
      <c r="T55" s="64"/>
      <c r="U55" s="119"/>
      <c r="V55" s="119"/>
      <c r="W55" s="119"/>
      <c r="X55" s="64">
        <v>30</v>
      </c>
      <c r="Y55" s="64"/>
      <c r="Z55" s="64" t="s">
        <v>18</v>
      </c>
      <c r="AA55" s="64"/>
      <c r="AB55" s="64"/>
      <c r="AC55" s="64"/>
      <c r="AD55" s="64">
        <v>2025</v>
      </c>
      <c r="AE55" s="64"/>
      <c r="AF55" s="64"/>
      <c r="AG55" s="4"/>
      <c r="AV55" s="21"/>
      <c r="AW55" s="21"/>
    </row>
    <row r="56" spans="1:49" ht="3.65" customHeight="1" x14ac:dyDescent="0.3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c r="AU56" s="21"/>
      <c r="AV56" s="21"/>
      <c r="AW56" s="21"/>
    </row>
    <row r="57" spans="1:49" ht="12" customHeight="1" x14ac:dyDescent="0.35">
      <c r="A57" s="26"/>
      <c r="B57" s="76" t="s">
        <v>68</v>
      </c>
      <c r="C57" s="76"/>
      <c r="D57" s="76"/>
      <c r="E57" s="76"/>
      <c r="F57" s="76"/>
      <c r="G57" s="76"/>
      <c r="H57" s="76"/>
      <c r="I57" s="76"/>
      <c r="J57" s="64" t="s">
        <v>50</v>
      </c>
      <c r="K57" s="64"/>
      <c r="L57" s="64"/>
      <c r="M57" s="64"/>
      <c r="N57" s="64"/>
      <c r="O57" s="64"/>
      <c r="P57" s="64"/>
      <c r="Q57" s="64"/>
      <c r="R57" s="64"/>
      <c r="S57" s="64"/>
      <c r="T57" s="64"/>
      <c r="U57" s="64"/>
      <c r="V57" s="64"/>
      <c r="W57" s="64"/>
      <c r="X57" s="64"/>
      <c r="Y57" s="64"/>
      <c r="Z57" s="76" t="s">
        <v>69</v>
      </c>
      <c r="AA57" s="76"/>
      <c r="AB57" s="76"/>
      <c r="AC57" s="76"/>
      <c r="AD57" s="76"/>
      <c r="AE57" s="76"/>
      <c r="AF57" s="76"/>
      <c r="AG57" s="4"/>
      <c r="AU57" s="21"/>
      <c r="AV57" s="21"/>
      <c r="AW57" s="21"/>
    </row>
    <row r="58" spans="1:49" ht="15" customHeight="1" x14ac:dyDescent="0.35">
      <c r="A58" s="26"/>
      <c r="B58" s="76"/>
      <c r="C58" s="76"/>
      <c r="D58" s="76"/>
      <c r="E58" s="76"/>
      <c r="F58" s="76"/>
      <c r="G58" s="76"/>
      <c r="H58" s="76"/>
      <c r="I58" s="76"/>
      <c r="J58" s="64"/>
      <c r="K58" s="64"/>
      <c r="L58" s="64"/>
      <c r="M58" s="64"/>
      <c r="N58" s="64"/>
      <c r="O58" s="64"/>
      <c r="P58" s="64"/>
      <c r="Q58" s="64"/>
      <c r="R58" s="64"/>
      <c r="S58" s="64"/>
      <c r="T58" s="64"/>
      <c r="U58" s="64"/>
      <c r="V58" s="64"/>
      <c r="W58" s="64"/>
      <c r="X58" s="64"/>
      <c r="Y58" s="64"/>
      <c r="Z58" s="157" t="s">
        <v>275</v>
      </c>
      <c r="AA58" s="157"/>
      <c r="AB58" s="157"/>
      <c r="AC58" s="157"/>
      <c r="AD58" s="157"/>
      <c r="AE58" s="157"/>
      <c r="AF58" s="157"/>
      <c r="AG58" s="4"/>
      <c r="AU58" s="21"/>
      <c r="AV58" s="2"/>
      <c r="AW58" s="21"/>
    </row>
    <row r="59" spans="1:49" ht="3.65" customHeight="1" x14ac:dyDescent="0.35">
      <c r="A59" s="26"/>
      <c r="B59" s="42"/>
      <c r="C59" s="42"/>
      <c r="D59" s="42"/>
      <c r="E59" s="42"/>
      <c r="F59" s="42"/>
      <c r="G59" s="43"/>
      <c r="H59" s="43"/>
      <c r="I59" s="44"/>
      <c r="J59" s="44"/>
      <c r="K59" s="43"/>
      <c r="L59" s="32"/>
      <c r="M59" s="32"/>
      <c r="N59" s="32"/>
      <c r="O59" s="30"/>
      <c r="P59" s="30"/>
      <c r="Q59" s="30"/>
      <c r="R59" s="30"/>
      <c r="S59" s="30"/>
      <c r="T59" s="30"/>
      <c r="U59" s="30"/>
      <c r="V59" s="30"/>
      <c r="W59" s="30"/>
      <c r="X59" s="30"/>
      <c r="Y59" s="30"/>
      <c r="Z59" s="30"/>
      <c r="AA59" s="30"/>
      <c r="AB59" s="30"/>
      <c r="AC59" s="30"/>
      <c r="AD59" s="30"/>
      <c r="AE59" s="30"/>
      <c r="AF59" s="30"/>
      <c r="AG59" s="4"/>
      <c r="AU59" s="21"/>
      <c r="AV59" s="21"/>
      <c r="AW59" s="21"/>
    </row>
    <row r="60" spans="1:49" ht="15" customHeight="1" x14ac:dyDescent="0.35">
      <c r="A60" s="26"/>
      <c r="B60" s="76" t="s">
        <v>70</v>
      </c>
      <c r="C60" s="76"/>
      <c r="D60" s="76"/>
      <c r="E60" s="76"/>
      <c r="F60" s="76" t="s">
        <v>73</v>
      </c>
      <c r="G60" s="76"/>
      <c r="H60" s="76"/>
      <c r="I60" s="76"/>
      <c r="J60" s="76"/>
      <c r="K60" s="76"/>
      <c r="L60" s="76"/>
      <c r="M60" s="76"/>
      <c r="N60" s="76"/>
      <c r="O60" s="76"/>
      <c r="P60" s="76"/>
      <c r="Q60" s="76"/>
      <c r="R60" s="76"/>
      <c r="S60" s="76"/>
      <c r="T60" s="76"/>
      <c r="U60" s="76"/>
      <c r="V60" s="76"/>
      <c r="W60" s="76"/>
      <c r="X60" s="76"/>
      <c r="Y60" s="76"/>
      <c r="Z60" s="76"/>
      <c r="AA60" s="76"/>
      <c r="AB60" s="76" t="s">
        <v>137</v>
      </c>
      <c r="AC60" s="76"/>
      <c r="AD60" s="76"/>
      <c r="AE60" s="76"/>
      <c r="AF60" s="76"/>
      <c r="AG60" s="4"/>
    </row>
    <row r="61" spans="1:49" ht="9" customHeight="1" x14ac:dyDescent="0.35">
      <c r="A61" s="26"/>
      <c r="B61" s="160" t="s">
        <v>74</v>
      </c>
      <c r="C61" s="160"/>
      <c r="D61" s="160"/>
      <c r="E61" s="160"/>
      <c r="F61" s="161" t="s">
        <v>72</v>
      </c>
      <c r="G61" s="161"/>
      <c r="H61" s="69" t="s">
        <v>7</v>
      </c>
      <c r="I61" s="69"/>
      <c r="J61" s="69" t="s">
        <v>8</v>
      </c>
      <c r="K61" s="69"/>
      <c r="L61" s="69"/>
      <c r="M61" s="69"/>
      <c r="N61" s="69" t="s">
        <v>22</v>
      </c>
      <c r="O61" s="69"/>
      <c r="P61" s="69"/>
      <c r="Q61" s="161" t="s">
        <v>71</v>
      </c>
      <c r="R61" s="161"/>
      <c r="S61" s="69" t="s">
        <v>7</v>
      </c>
      <c r="T61" s="69"/>
      <c r="U61" s="69" t="s">
        <v>8</v>
      </c>
      <c r="V61" s="69"/>
      <c r="W61" s="69"/>
      <c r="X61" s="69"/>
      <c r="Y61" s="69" t="s">
        <v>22</v>
      </c>
      <c r="Z61" s="69"/>
      <c r="AA61" s="69"/>
      <c r="AB61" s="159">
        <v>5473000</v>
      </c>
      <c r="AC61" s="159"/>
      <c r="AD61" s="159"/>
      <c r="AE61" s="159"/>
      <c r="AF61" s="159"/>
      <c r="AG61" s="4"/>
    </row>
    <row r="62" spans="1:49" ht="24.75" customHeight="1" x14ac:dyDescent="0.35">
      <c r="A62" s="26"/>
      <c r="B62" s="160"/>
      <c r="C62" s="160"/>
      <c r="D62" s="160"/>
      <c r="E62" s="160"/>
      <c r="F62" s="161"/>
      <c r="G62" s="161"/>
      <c r="H62" s="64">
        <v>1</v>
      </c>
      <c r="I62" s="64"/>
      <c r="J62" s="64" t="s">
        <v>19</v>
      </c>
      <c r="K62" s="64"/>
      <c r="L62" s="64"/>
      <c r="M62" s="64"/>
      <c r="N62" s="64">
        <v>2025</v>
      </c>
      <c r="O62" s="64"/>
      <c r="P62" s="64"/>
      <c r="Q62" s="161"/>
      <c r="R62" s="161"/>
      <c r="S62" s="64">
        <v>30</v>
      </c>
      <c r="T62" s="64"/>
      <c r="U62" s="64" t="s">
        <v>20</v>
      </c>
      <c r="V62" s="64"/>
      <c r="W62" s="64"/>
      <c r="X62" s="64"/>
      <c r="Y62" s="64">
        <v>2026</v>
      </c>
      <c r="Z62" s="64"/>
      <c r="AA62" s="64"/>
      <c r="AB62" s="159"/>
      <c r="AC62" s="159"/>
      <c r="AD62" s="159"/>
      <c r="AE62" s="159"/>
      <c r="AF62" s="159"/>
      <c r="AG62" s="4"/>
    </row>
    <row r="63" spans="1:49" ht="9" customHeight="1" x14ac:dyDescent="0.35">
      <c r="A63" s="26"/>
      <c r="B63" s="160" t="s">
        <v>75</v>
      </c>
      <c r="C63" s="160"/>
      <c r="D63" s="160"/>
      <c r="E63" s="160"/>
      <c r="F63" s="161" t="s">
        <v>72</v>
      </c>
      <c r="G63" s="161"/>
      <c r="H63" s="69" t="s">
        <v>7</v>
      </c>
      <c r="I63" s="69"/>
      <c r="J63" s="69" t="s">
        <v>8</v>
      </c>
      <c r="K63" s="69"/>
      <c r="L63" s="69"/>
      <c r="M63" s="69"/>
      <c r="N63" s="69" t="s">
        <v>22</v>
      </c>
      <c r="O63" s="69"/>
      <c r="P63" s="69"/>
      <c r="Q63" s="161" t="s">
        <v>71</v>
      </c>
      <c r="R63" s="161"/>
      <c r="S63" s="69" t="s">
        <v>7</v>
      </c>
      <c r="T63" s="69"/>
      <c r="U63" s="69" t="s">
        <v>8</v>
      </c>
      <c r="V63" s="69"/>
      <c r="W63" s="69"/>
      <c r="X63" s="69"/>
      <c r="Y63" s="69" t="s">
        <v>22</v>
      </c>
      <c r="Z63" s="69"/>
      <c r="AA63" s="69"/>
      <c r="AB63" s="159">
        <v>10946000</v>
      </c>
      <c r="AC63" s="159"/>
      <c r="AD63" s="159"/>
      <c r="AE63" s="159"/>
      <c r="AF63" s="159"/>
      <c r="AG63" s="4"/>
    </row>
    <row r="64" spans="1:49" ht="24.75" customHeight="1" x14ac:dyDescent="0.35">
      <c r="A64" s="26"/>
      <c r="B64" s="160"/>
      <c r="C64" s="160"/>
      <c r="D64" s="160"/>
      <c r="E64" s="160"/>
      <c r="F64" s="161"/>
      <c r="G64" s="161"/>
      <c r="H64" s="64">
        <v>1</v>
      </c>
      <c r="I64" s="64"/>
      <c r="J64" s="64" t="s">
        <v>19</v>
      </c>
      <c r="K64" s="64"/>
      <c r="L64" s="64"/>
      <c r="M64" s="64"/>
      <c r="N64" s="64">
        <v>2025</v>
      </c>
      <c r="O64" s="64"/>
      <c r="P64" s="64"/>
      <c r="Q64" s="161"/>
      <c r="R64" s="161"/>
      <c r="S64" s="64">
        <v>31</v>
      </c>
      <c r="T64" s="64"/>
      <c r="U64" s="64" t="s">
        <v>16</v>
      </c>
      <c r="V64" s="64"/>
      <c r="W64" s="64"/>
      <c r="X64" s="64"/>
      <c r="Y64" s="64">
        <v>2028</v>
      </c>
      <c r="Z64" s="64"/>
      <c r="AA64" s="64"/>
      <c r="AB64" s="159"/>
      <c r="AC64" s="159"/>
      <c r="AD64" s="159"/>
      <c r="AE64" s="159"/>
      <c r="AF64" s="159"/>
      <c r="AG64" s="4"/>
    </row>
    <row r="65" spans="1:33" ht="9" customHeight="1" x14ac:dyDescent="0.35">
      <c r="A65" s="26"/>
      <c r="B65" s="160" t="s">
        <v>74</v>
      </c>
      <c r="C65" s="160"/>
      <c r="D65" s="160"/>
      <c r="E65" s="160"/>
      <c r="F65" s="161" t="s">
        <v>72</v>
      </c>
      <c r="G65" s="161"/>
      <c r="H65" s="69" t="s">
        <v>7</v>
      </c>
      <c r="I65" s="69"/>
      <c r="J65" s="69" t="s">
        <v>8</v>
      </c>
      <c r="K65" s="69"/>
      <c r="L65" s="69"/>
      <c r="M65" s="69"/>
      <c r="N65" s="69" t="s">
        <v>22</v>
      </c>
      <c r="O65" s="69"/>
      <c r="P65" s="69"/>
      <c r="Q65" s="161" t="s">
        <v>71</v>
      </c>
      <c r="R65" s="161"/>
      <c r="S65" s="69" t="s">
        <v>7</v>
      </c>
      <c r="T65" s="69"/>
      <c r="U65" s="69" t="s">
        <v>8</v>
      </c>
      <c r="V65" s="69"/>
      <c r="W65" s="69"/>
      <c r="X65" s="69"/>
      <c r="Y65" s="69" t="s">
        <v>22</v>
      </c>
      <c r="Z65" s="69"/>
      <c r="AA65" s="69"/>
      <c r="AB65" s="159"/>
      <c r="AC65" s="159"/>
      <c r="AD65" s="159"/>
      <c r="AE65" s="159"/>
      <c r="AF65" s="159"/>
      <c r="AG65" s="4"/>
    </row>
    <row r="66" spans="1:33" ht="24.75" customHeight="1" x14ac:dyDescent="0.35">
      <c r="A66" s="26"/>
      <c r="B66" s="160"/>
      <c r="C66" s="160"/>
      <c r="D66" s="160"/>
      <c r="E66" s="160"/>
      <c r="F66" s="161"/>
      <c r="G66" s="161"/>
      <c r="H66" s="64"/>
      <c r="I66" s="64"/>
      <c r="J66" s="64"/>
      <c r="K66" s="64"/>
      <c r="L66" s="64"/>
      <c r="M66" s="64"/>
      <c r="N66" s="64"/>
      <c r="O66" s="64"/>
      <c r="P66" s="64"/>
      <c r="Q66" s="161"/>
      <c r="R66" s="161"/>
      <c r="S66" s="64"/>
      <c r="T66" s="64"/>
      <c r="U66" s="64"/>
      <c r="V66" s="64"/>
      <c r="W66" s="64"/>
      <c r="X66" s="64"/>
      <c r="Y66" s="64"/>
      <c r="Z66" s="64"/>
      <c r="AA66" s="64"/>
      <c r="AB66" s="159"/>
      <c r="AC66" s="159"/>
      <c r="AD66" s="159"/>
      <c r="AE66" s="159"/>
      <c r="AF66" s="159"/>
      <c r="AG66" s="4"/>
    </row>
    <row r="67" spans="1:33" ht="9" customHeight="1" x14ac:dyDescent="0.35">
      <c r="A67" s="26"/>
      <c r="B67" s="160" t="s">
        <v>75</v>
      </c>
      <c r="C67" s="160"/>
      <c r="D67" s="160"/>
      <c r="E67" s="160"/>
      <c r="F67" s="161" t="s">
        <v>72</v>
      </c>
      <c r="G67" s="161"/>
      <c r="H67" s="69" t="s">
        <v>7</v>
      </c>
      <c r="I67" s="69"/>
      <c r="J67" s="69" t="s">
        <v>8</v>
      </c>
      <c r="K67" s="69"/>
      <c r="L67" s="69"/>
      <c r="M67" s="69"/>
      <c r="N67" s="69" t="s">
        <v>22</v>
      </c>
      <c r="O67" s="69"/>
      <c r="P67" s="69"/>
      <c r="Q67" s="161" t="s">
        <v>71</v>
      </c>
      <c r="R67" s="161"/>
      <c r="S67" s="69" t="s">
        <v>7</v>
      </c>
      <c r="T67" s="69"/>
      <c r="U67" s="69" t="s">
        <v>8</v>
      </c>
      <c r="V67" s="69"/>
      <c r="W67" s="69"/>
      <c r="X67" s="69"/>
      <c r="Y67" s="69" t="s">
        <v>22</v>
      </c>
      <c r="Z67" s="69"/>
      <c r="AA67" s="69"/>
      <c r="AB67" s="159"/>
      <c r="AC67" s="159"/>
      <c r="AD67" s="159"/>
      <c r="AE67" s="159"/>
      <c r="AF67" s="159"/>
      <c r="AG67" s="4"/>
    </row>
    <row r="68" spans="1:33" ht="24.75" customHeight="1" x14ac:dyDescent="0.35">
      <c r="A68" s="26"/>
      <c r="B68" s="160"/>
      <c r="C68" s="160"/>
      <c r="D68" s="160"/>
      <c r="E68" s="160"/>
      <c r="F68" s="161"/>
      <c r="G68" s="161"/>
      <c r="H68" s="64"/>
      <c r="I68" s="64"/>
      <c r="J68" s="64"/>
      <c r="K68" s="64"/>
      <c r="L68" s="64"/>
      <c r="M68" s="64"/>
      <c r="N68" s="64"/>
      <c r="O68" s="64"/>
      <c r="P68" s="64"/>
      <c r="Q68" s="161"/>
      <c r="R68" s="161"/>
      <c r="S68" s="64"/>
      <c r="T68" s="64"/>
      <c r="U68" s="64"/>
      <c r="V68" s="64"/>
      <c r="W68" s="64"/>
      <c r="X68" s="64"/>
      <c r="Y68" s="64"/>
      <c r="Z68" s="64"/>
      <c r="AA68" s="64"/>
      <c r="AB68" s="159"/>
      <c r="AC68" s="159"/>
      <c r="AD68" s="159"/>
      <c r="AE68" s="159"/>
      <c r="AF68" s="159"/>
      <c r="AG68" s="4"/>
    </row>
    <row r="69" spans="1:33" ht="11.5" customHeight="1" x14ac:dyDescent="0.35">
      <c r="A69" s="26"/>
      <c r="B69" s="160" t="s">
        <v>74</v>
      </c>
      <c r="C69" s="160"/>
      <c r="D69" s="160"/>
      <c r="E69" s="160"/>
      <c r="F69" s="161" t="s">
        <v>72</v>
      </c>
      <c r="G69" s="161"/>
      <c r="H69" s="69" t="s">
        <v>7</v>
      </c>
      <c r="I69" s="69"/>
      <c r="J69" s="69" t="s">
        <v>8</v>
      </c>
      <c r="K69" s="69"/>
      <c r="L69" s="69"/>
      <c r="M69" s="69"/>
      <c r="N69" s="69" t="s">
        <v>22</v>
      </c>
      <c r="O69" s="69"/>
      <c r="P69" s="69"/>
      <c r="Q69" s="161" t="s">
        <v>71</v>
      </c>
      <c r="R69" s="161"/>
      <c r="S69" s="69" t="s">
        <v>7</v>
      </c>
      <c r="T69" s="69"/>
      <c r="U69" s="69" t="s">
        <v>8</v>
      </c>
      <c r="V69" s="69"/>
      <c r="W69" s="69"/>
      <c r="X69" s="69"/>
      <c r="Y69" s="69" t="s">
        <v>22</v>
      </c>
      <c r="Z69" s="69"/>
      <c r="AA69" s="69"/>
      <c r="AB69" s="159"/>
      <c r="AC69" s="159"/>
      <c r="AD69" s="159"/>
      <c r="AE69" s="159"/>
      <c r="AF69" s="159"/>
      <c r="AG69" s="4"/>
    </row>
    <row r="70" spans="1:33" ht="24.75" customHeight="1" x14ac:dyDescent="0.35">
      <c r="A70" s="26"/>
      <c r="B70" s="160"/>
      <c r="C70" s="160"/>
      <c r="D70" s="160"/>
      <c r="E70" s="160"/>
      <c r="F70" s="161"/>
      <c r="G70" s="161"/>
      <c r="H70" s="64"/>
      <c r="I70" s="64"/>
      <c r="J70" s="64"/>
      <c r="K70" s="64"/>
      <c r="L70" s="64"/>
      <c r="M70" s="64"/>
      <c r="N70" s="64"/>
      <c r="O70" s="64"/>
      <c r="P70" s="64"/>
      <c r="Q70" s="161"/>
      <c r="R70" s="161"/>
      <c r="S70" s="64"/>
      <c r="T70" s="64"/>
      <c r="U70" s="64"/>
      <c r="V70" s="64"/>
      <c r="W70" s="64"/>
      <c r="X70" s="64"/>
      <c r="Y70" s="64"/>
      <c r="Z70" s="64"/>
      <c r="AA70" s="64"/>
      <c r="AB70" s="159"/>
      <c r="AC70" s="159"/>
      <c r="AD70" s="159"/>
      <c r="AE70" s="159"/>
      <c r="AF70" s="159"/>
      <c r="AG70" s="4"/>
    </row>
    <row r="71" spans="1:33" ht="9" customHeight="1" x14ac:dyDescent="0.35">
      <c r="A71" s="26"/>
      <c r="B71" s="160" t="s">
        <v>75</v>
      </c>
      <c r="C71" s="160"/>
      <c r="D71" s="160"/>
      <c r="E71" s="160"/>
      <c r="F71" s="161" t="s">
        <v>72</v>
      </c>
      <c r="G71" s="161"/>
      <c r="H71" s="69" t="s">
        <v>7</v>
      </c>
      <c r="I71" s="69"/>
      <c r="J71" s="69" t="s">
        <v>8</v>
      </c>
      <c r="K71" s="69"/>
      <c r="L71" s="69"/>
      <c r="M71" s="69"/>
      <c r="N71" s="69" t="s">
        <v>22</v>
      </c>
      <c r="O71" s="69"/>
      <c r="P71" s="69"/>
      <c r="Q71" s="161" t="s">
        <v>71</v>
      </c>
      <c r="R71" s="161"/>
      <c r="S71" s="69" t="s">
        <v>7</v>
      </c>
      <c r="T71" s="69"/>
      <c r="U71" s="69" t="s">
        <v>8</v>
      </c>
      <c r="V71" s="69"/>
      <c r="W71" s="69"/>
      <c r="X71" s="69"/>
      <c r="Y71" s="69" t="s">
        <v>22</v>
      </c>
      <c r="Z71" s="69"/>
      <c r="AA71" s="69"/>
      <c r="AB71" s="159"/>
      <c r="AC71" s="159"/>
      <c r="AD71" s="159"/>
      <c r="AE71" s="159"/>
      <c r="AF71" s="159"/>
      <c r="AG71" s="4"/>
    </row>
    <row r="72" spans="1:33" ht="24.75" customHeight="1" x14ac:dyDescent="0.35">
      <c r="A72" s="26"/>
      <c r="B72" s="160"/>
      <c r="C72" s="160"/>
      <c r="D72" s="160"/>
      <c r="E72" s="160"/>
      <c r="F72" s="161"/>
      <c r="G72" s="161"/>
      <c r="H72" s="64"/>
      <c r="I72" s="64"/>
      <c r="J72" s="64"/>
      <c r="K72" s="64"/>
      <c r="L72" s="64"/>
      <c r="M72" s="64"/>
      <c r="N72" s="64"/>
      <c r="O72" s="64"/>
      <c r="P72" s="64"/>
      <c r="Q72" s="161"/>
      <c r="R72" s="161"/>
      <c r="S72" s="64"/>
      <c r="T72" s="64"/>
      <c r="U72" s="64"/>
      <c r="V72" s="64"/>
      <c r="W72" s="64"/>
      <c r="X72" s="64"/>
      <c r="Y72" s="64"/>
      <c r="Z72" s="64"/>
      <c r="AA72" s="64"/>
      <c r="AB72" s="159"/>
      <c r="AC72" s="159"/>
      <c r="AD72" s="159"/>
      <c r="AE72" s="159"/>
      <c r="AF72" s="159"/>
      <c r="AG72" s="4"/>
    </row>
    <row r="73" spans="1:33" ht="3.65" customHeight="1" x14ac:dyDescent="0.35">
      <c r="A73" s="26"/>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4"/>
    </row>
    <row r="74" spans="1:33" ht="15" customHeight="1" x14ac:dyDescent="0.35">
      <c r="A74" s="26"/>
      <c r="B74" s="81" t="s">
        <v>179</v>
      </c>
      <c r="C74" s="82"/>
      <c r="D74" s="82"/>
      <c r="E74" s="82"/>
      <c r="F74" s="82"/>
      <c r="G74" s="82"/>
      <c r="H74" s="82"/>
      <c r="I74" s="82"/>
      <c r="J74" s="82"/>
      <c r="K74" s="82"/>
      <c r="L74" s="82"/>
      <c r="M74" s="82"/>
      <c r="N74" s="82"/>
      <c r="O74" s="82"/>
      <c r="P74" s="82"/>
      <c r="Q74" s="82"/>
      <c r="R74" s="82"/>
      <c r="S74" s="82"/>
      <c r="T74" s="82"/>
      <c r="U74" s="82"/>
      <c r="V74" s="82"/>
      <c r="W74" s="82"/>
      <c r="X74" s="82"/>
      <c r="Y74" s="82"/>
      <c r="Z74" s="82"/>
      <c r="AA74" s="82"/>
      <c r="AB74" s="82"/>
      <c r="AC74" s="82"/>
      <c r="AD74" s="82"/>
      <c r="AE74" s="82"/>
      <c r="AF74" s="83"/>
      <c r="AG74" s="4"/>
    </row>
    <row r="75" spans="1:33" ht="3.65" customHeight="1" x14ac:dyDescent="0.35">
      <c r="A75" s="26"/>
      <c r="B75" s="45"/>
      <c r="C75" s="45"/>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
    </row>
    <row r="76" spans="1:33" ht="15" customHeight="1" x14ac:dyDescent="0.35">
      <c r="A76" s="26"/>
      <c r="B76" s="81" t="s">
        <v>86</v>
      </c>
      <c r="C76" s="82"/>
      <c r="D76" s="82"/>
      <c r="E76" s="82"/>
      <c r="F76" s="82"/>
      <c r="G76" s="82"/>
      <c r="H76" s="82"/>
      <c r="I76" s="82"/>
      <c r="J76" s="82"/>
      <c r="K76" s="83"/>
      <c r="L76" s="84" t="s">
        <v>144</v>
      </c>
      <c r="M76" s="85"/>
      <c r="N76" s="86"/>
      <c r="O76" s="84" t="s">
        <v>142</v>
      </c>
      <c r="P76" s="85"/>
      <c r="Q76" s="86"/>
      <c r="R76" s="30"/>
      <c r="S76" s="81" t="s">
        <v>87</v>
      </c>
      <c r="T76" s="82"/>
      <c r="U76" s="82"/>
      <c r="V76" s="82"/>
      <c r="W76" s="82"/>
      <c r="X76" s="82"/>
      <c r="Y76" s="82"/>
      <c r="Z76" s="83"/>
      <c r="AA76" s="84" t="s">
        <v>144</v>
      </c>
      <c r="AB76" s="85"/>
      <c r="AC76" s="86"/>
      <c r="AD76" s="84" t="s">
        <v>142</v>
      </c>
      <c r="AE76" s="85"/>
      <c r="AF76" s="86"/>
      <c r="AG76" s="4"/>
    </row>
    <row r="77" spans="1:33" ht="15" customHeight="1" x14ac:dyDescent="0.35">
      <c r="A77" s="26"/>
      <c r="B77" s="76" t="s">
        <v>79</v>
      </c>
      <c r="C77" s="76"/>
      <c r="D77" s="76"/>
      <c r="E77" s="76"/>
      <c r="F77" s="76"/>
      <c r="G77" s="76"/>
      <c r="H77" s="76"/>
      <c r="I77" s="69" t="s">
        <v>7</v>
      </c>
      <c r="J77" s="69"/>
      <c r="K77" s="69" t="s">
        <v>8</v>
      </c>
      <c r="L77" s="69"/>
      <c r="M77" s="69"/>
      <c r="N77" s="69"/>
      <c r="O77" s="69" t="s">
        <v>22</v>
      </c>
      <c r="P77" s="69"/>
      <c r="Q77" s="69"/>
      <c r="R77" s="30"/>
      <c r="S77" s="76" t="s">
        <v>83</v>
      </c>
      <c r="T77" s="76"/>
      <c r="U77" s="76"/>
      <c r="V77" s="76"/>
      <c r="W77" s="76"/>
      <c r="X77" s="76"/>
      <c r="Y77" s="77" t="s">
        <v>82</v>
      </c>
      <c r="Z77" s="77"/>
      <c r="AA77" s="77"/>
      <c r="AB77" s="77"/>
      <c r="AC77" s="77"/>
      <c r="AD77" s="77"/>
      <c r="AE77" s="77"/>
      <c r="AF77" s="77"/>
      <c r="AG77" s="4"/>
    </row>
    <row r="78" spans="1:33" ht="15" customHeight="1" x14ac:dyDescent="0.35">
      <c r="A78" s="26"/>
      <c r="B78" s="76"/>
      <c r="C78" s="76"/>
      <c r="D78" s="76"/>
      <c r="E78" s="76"/>
      <c r="F78" s="76"/>
      <c r="G78" s="76"/>
      <c r="H78" s="76"/>
      <c r="I78" s="64"/>
      <c r="J78" s="64"/>
      <c r="K78" s="64"/>
      <c r="L78" s="64"/>
      <c r="M78" s="64"/>
      <c r="N78" s="64"/>
      <c r="O78" s="64"/>
      <c r="P78" s="64"/>
      <c r="Q78" s="64"/>
      <c r="R78" s="30"/>
      <c r="S78" s="78"/>
      <c r="T78" s="78"/>
      <c r="U78" s="78"/>
      <c r="V78" s="78"/>
      <c r="W78" s="78"/>
      <c r="X78" s="78"/>
      <c r="Y78" s="79" t="str">
        <f>IF(S78="","", J42+S78)</f>
        <v/>
      </c>
      <c r="Z78" s="80"/>
      <c r="AA78" s="80"/>
      <c r="AB78" s="80"/>
      <c r="AC78" s="80"/>
      <c r="AD78" s="80"/>
      <c r="AE78" s="80"/>
      <c r="AF78" s="80"/>
      <c r="AG78" s="4"/>
    </row>
    <row r="79" spans="1:33" ht="3.65" customHeight="1" x14ac:dyDescent="0.35">
      <c r="A79" s="26"/>
      <c r="B79" s="30"/>
      <c r="C79" s="30"/>
      <c r="D79" s="30"/>
      <c r="E79" s="30"/>
      <c r="F79" s="30"/>
      <c r="G79" s="30"/>
      <c r="H79" s="30"/>
      <c r="I79" s="30"/>
      <c r="J79" s="30"/>
      <c r="K79" s="30"/>
      <c r="L79" s="30"/>
      <c r="M79" s="30"/>
      <c r="N79" s="30"/>
      <c r="O79" s="30"/>
      <c r="P79" s="30"/>
      <c r="Q79" s="30"/>
      <c r="R79" s="30"/>
      <c r="S79" s="30"/>
      <c r="T79" s="30"/>
      <c r="U79" s="30"/>
      <c r="V79" s="30"/>
      <c r="W79" s="30"/>
      <c r="X79" s="30"/>
      <c r="Y79" s="5"/>
      <c r="Z79" s="5"/>
      <c r="AA79" s="5"/>
      <c r="AB79" s="5"/>
      <c r="AC79" s="5"/>
      <c r="AD79" s="5"/>
      <c r="AE79" s="5"/>
      <c r="AF79" s="5"/>
      <c r="AG79" s="4"/>
    </row>
    <row r="80" spans="1:33" ht="15" customHeight="1" x14ac:dyDescent="0.35">
      <c r="A80" s="26"/>
      <c r="B80" s="76" t="s">
        <v>80</v>
      </c>
      <c r="C80" s="76"/>
      <c r="D80" s="76"/>
      <c r="E80" s="76"/>
      <c r="F80" s="76"/>
      <c r="G80" s="76"/>
      <c r="H80" s="76"/>
      <c r="I80" s="69" t="s">
        <v>7</v>
      </c>
      <c r="J80" s="69"/>
      <c r="K80" s="69" t="s">
        <v>8</v>
      </c>
      <c r="L80" s="69"/>
      <c r="M80" s="69"/>
      <c r="N80" s="69"/>
      <c r="O80" s="69" t="s">
        <v>22</v>
      </c>
      <c r="P80" s="69"/>
      <c r="Q80" s="69"/>
      <c r="R80" s="30"/>
      <c r="S80" s="76" t="s">
        <v>84</v>
      </c>
      <c r="T80" s="76"/>
      <c r="U80" s="76"/>
      <c r="V80" s="76"/>
      <c r="W80" s="76"/>
      <c r="X80" s="76"/>
      <c r="Y80" s="77" t="s">
        <v>82</v>
      </c>
      <c r="Z80" s="77"/>
      <c r="AA80" s="77"/>
      <c r="AB80" s="77"/>
      <c r="AC80" s="77"/>
      <c r="AD80" s="77"/>
      <c r="AE80" s="77"/>
      <c r="AF80" s="77"/>
      <c r="AG80" s="4"/>
    </row>
    <row r="81" spans="1:33" ht="15" customHeight="1" x14ac:dyDescent="0.35">
      <c r="A81" s="26"/>
      <c r="B81" s="76"/>
      <c r="C81" s="76"/>
      <c r="D81" s="76"/>
      <c r="E81" s="76"/>
      <c r="F81" s="76"/>
      <c r="G81" s="76"/>
      <c r="H81" s="76"/>
      <c r="I81" s="64"/>
      <c r="J81" s="64"/>
      <c r="K81" s="64"/>
      <c r="L81" s="64"/>
      <c r="M81" s="64"/>
      <c r="N81" s="64"/>
      <c r="O81" s="64"/>
      <c r="P81" s="64"/>
      <c r="Q81" s="64"/>
      <c r="R81" s="30"/>
      <c r="S81" s="78"/>
      <c r="T81" s="78"/>
      <c r="U81" s="78"/>
      <c r="V81" s="78"/>
      <c r="W81" s="78"/>
      <c r="X81" s="78"/>
      <c r="Y81" s="79" t="str">
        <f>IF(S81="","", Y78+S81)</f>
        <v/>
      </c>
      <c r="Z81" s="80"/>
      <c r="AA81" s="80"/>
      <c r="AB81" s="80"/>
      <c r="AC81" s="80"/>
      <c r="AD81" s="80"/>
      <c r="AE81" s="80"/>
      <c r="AF81" s="80"/>
      <c r="AG81" s="4"/>
    </row>
    <row r="82" spans="1:33" ht="3.65" customHeight="1" x14ac:dyDescent="0.35">
      <c r="A82" s="26"/>
      <c r="B82" s="30"/>
      <c r="C82" s="30"/>
      <c r="D82" s="30"/>
      <c r="E82" s="30"/>
      <c r="F82" s="30"/>
      <c r="G82" s="30"/>
      <c r="H82" s="30"/>
      <c r="I82" s="30"/>
      <c r="J82" s="30"/>
      <c r="K82" s="30"/>
      <c r="L82" s="30"/>
      <c r="M82" s="30"/>
      <c r="N82" s="30"/>
      <c r="O82" s="30"/>
      <c r="P82" s="30"/>
      <c r="Q82" s="30"/>
      <c r="R82" s="30"/>
      <c r="S82" s="30"/>
      <c r="T82" s="30"/>
      <c r="U82" s="30"/>
      <c r="V82" s="30"/>
      <c r="W82" s="30"/>
      <c r="X82" s="30"/>
      <c r="Y82" s="5"/>
      <c r="Z82" s="5"/>
      <c r="AA82" s="5"/>
      <c r="AB82" s="5"/>
      <c r="AC82" s="5"/>
      <c r="AD82" s="5"/>
      <c r="AE82" s="5"/>
      <c r="AF82" s="5"/>
      <c r="AG82" s="4"/>
    </row>
    <row r="83" spans="1:33" ht="15" customHeight="1" x14ac:dyDescent="0.35">
      <c r="A83" s="26"/>
      <c r="B83" s="76" t="s">
        <v>81</v>
      </c>
      <c r="C83" s="76"/>
      <c r="D83" s="76"/>
      <c r="E83" s="76"/>
      <c r="F83" s="76"/>
      <c r="G83" s="76"/>
      <c r="H83" s="76"/>
      <c r="I83" s="69" t="s">
        <v>7</v>
      </c>
      <c r="J83" s="69"/>
      <c r="K83" s="69" t="s">
        <v>8</v>
      </c>
      <c r="L83" s="69"/>
      <c r="M83" s="69"/>
      <c r="N83" s="69"/>
      <c r="O83" s="69" t="s">
        <v>22</v>
      </c>
      <c r="P83" s="69"/>
      <c r="Q83" s="69"/>
      <c r="R83" s="30"/>
      <c r="S83" s="76" t="s">
        <v>85</v>
      </c>
      <c r="T83" s="76"/>
      <c r="U83" s="76"/>
      <c r="V83" s="76"/>
      <c r="W83" s="76"/>
      <c r="X83" s="76"/>
      <c r="Y83" s="77" t="s">
        <v>82</v>
      </c>
      <c r="Z83" s="77"/>
      <c r="AA83" s="77"/>
      <c r="AB83" s="77"/>
      <c r="AC83" s="77"/>
      <c r="AD83" s="77"/>
      <c r="AE83" s="77"/>
      <c r="AF83" s="77"/>
      <c r="AG83" s="4"/>
    </row>
    <row r="84" spans="1:33" ht="15" customHeight="1" x14ac:dyDescent="0.35">
      <c r="A84" s="26"/>
      <c r="B84" s="76"/>
      <c r="C84" s="76"/>
      <c r="D84" s="76"/>
      <c r="E84" s="76"/>
      <c r="F84" s="76"/>
      <c r="G84" s="76"/>
      <c r="H84" s="76"/>
      <c r="I84" s="64"/>
      <c r="J84" s="64"/>
      <c r="K84" s="64"/>
      <c r="L84" s="64"/>
      <c r="M84" s="64"/>
      <c r="N84" s="64"/>
      <c r="O84" s="64"/>
      <c r="P84" s="64"/>
      <c r="Q84" s="64"/>
      <c r="R84" s="30"/>
      <c r="S84" s="78"/>
      <c r="T84" s="78"/>
      <c r="U84" s="78"/>
      <c r="V84" s="78"/>
      <c r="W84" s="78"/>
      <c r="X84" s="78"/>
      <c r="Y84" s="79" t="str">
        <f>IF(S84="","", Y81+S84)</f>
        <v/>
      </c>
      <c r="Z84" s="80"/>
      <c r="AA84" s="80"/>
      <c r="AB84" s="80"/>
      <c r="AC84" s="80"/>
      <c r="AD84" s="80"/>
      <c r="AE84" s="80"/>
      <c r="AF84" s="80"/>
      <c r="AG84" s="4"/>
    </row>
    <row r="85" spans="1:33" ht="3.65" customHeight="1" x14ac:dyDescent="0.35">
      <c r="A85" s="26"/>
      <c r="B85" s="30"/>
      <c r="C85" s="30"/>
      <c r="D85" s="30"/>
      <c r="E85" s="30"/>
      <c r="F85" s="30"/>
      <c r="G85" s="30"/>
      <c r="H85" s="30"/>
      <c r="I85" s="30"/>
      <c r="J85" s="30"/>
      <c r="K85" s="30"/>
      <c r="L85" s="30"/>
      <c r="M85" s="30"/>
      <c r="N85" s="30"/>
      <c r="O85" s="30"/>
      <c r="P85" s="30"/>
      <c r="Q85" s="30"/>
      <c r="R85" s="30"/>
      <c r="S85" s="30"/>
      <c r="T85" s="30"/>
      <c r="U85" s="30"/>
      <c r="V85" s="30"/>
      <c r="W85" s="30"/>
      <c r="X85" s="30"/>
      <c r="Y85" s="5"/>
      <c r="Z85" s="5"/>
      <c r="AA85" s="5"/>
      <c r="AB85" s="5"/>
      <c r="AC85" s="5"/>
      <c r="AD85" s="5"/>
      <c r="AE85" s="5"/>
      <c r="AF85" s="5"/>
      <c r="AG85" s="4"/>
    </row>
    <row r="86" spans="1:33" ht="15" customHeight="1" x14ac:dyDescent="0.35">
      <c r="A86" s="26"/>
      <c r="B86" s="81" t="s">
        <v>166</v>
      </c>
      <c r="C86" s="82"/>
      <c r="D86" s="82"/>
      <c r="E86" s="82"/>
      <c r="F86" s="82"/>
      <c r="G86" s="82"/>
      <c r="H86" s="82"/>
      <c r="I86" s="82"/>
      <c r="J86" s="82"/>
      <c r="K86" s="83"/>
      <c r="L86" s="84" t="s">
        <v>144</v>
      </c>
      <c r="M86" s="85"/>
      <c r="N86" s="86"/>
      <c r="O86" s="84" t="s">
        <v>142</v>
      </c>
      <c r="P86" s="85"/>
      <c r="Q86" s="86"/>
      <c r="R86" s="30"/>
      <c r="S86" s="76" t="s">
        <v>167</v>
      </c>
      <c r="T86" s="76"/>
      <c r="U86" s="76"/>
      <c r="V86" s="76"/>
      <c r="W86" s="76"/>
      <c r="X86" s="76"/>
      <c r="Y86" s="77" t="s">
        <v>168</v>
      </c>
      <c r="Z86" s="77"/>
      <c r="AA86" s="77"/>
      <c r="AB86" s="77"/>
      <c r="AC86" s="77"/>
      <c r="AD86" s="77"/>
      <c r="AE86" s="77"/>
      <c r="AF86" s="77"/>
      <c r="AG86" s="4"/>
    </row>
    <row r="87" spans="1:33" ht="15" customHeight="1" x14ac:dyDescent="0.35">
      <c r="A87" s="26"/>
      <c r="B87" s="26"/>
      <c r="C87" s="26"/>
      <c r="D87" s="26"/>
      <c r="E87" s="26"/>
      <c r="F87" s="26"/>
      <c r="G87" s="26"/>
      <c r="H87" s="26"/>
      <c r="I87" s="26"/>
      <c r="J87" s="26"/>
      <c r="K87" s="26"/>
      <c r="L87" s="26"/>
      <c r="M87" s="26"/>
      <c r="N87" s="26"/>
      <c r="O87" s="26"/>
      <c r="P87" s="30"/>
      <c r="Q87" s="30"/>
      <c r="R87" s="30"/>
      <c r="S87" s="78"/>
      <c r="T87" s="78"/>
      <c r="U87" s="78"/>
      <c r="V87" s="78"/>
      <c r="W87" s="78"/>
      <c r="X87" s="78"/>
      <c r="Y87" s="79" t="str">
        <f>IF(S87="","", J42+S78+S81+S84-S87)</f>
        <v/>
      </c>
      <c r="Z87" s="80"/>
      <c r="AA87" s="80"/>
      <c r="AB87" s="80"/>
      <c r="AC87" s="80"/>
      <c r="AD87" s="80"/>
      <c r="AE87" s="80"/>
      <c r="AF87" s="80"/>
      <c r="AG87" s="4"/>
    </row>
    <row r="88" spans="1:33" ht="3.65" customHeight="1" x14ac:dyDescent="0.35">
      <c r="A88" s="26"/>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4"/>
    </row>
    <row r="89" spans="1:33" ht="13.5" customHeight="1" x14ac:dyDescent="0.35">
      <c r="A89" s="26"/>
      <c r="B89" s="30"/>
      <c r="C89" s="30"/>
      <c r="D89" s="30"/>
      <c r="E89" s="30"/>
      <c r="F89" s="30"/>
      <c r="G89" s="30"/>
      <c r="H89" s="30"/>
      <c r="I89" s="30"/>
      <c r="J89" s="30"/>
      <c r="K89" s="30"/>
      <c r="L89" s="30"/>
      <c r="M89" s="30"/>
      <c r="N89" s="30"/>
      <c r="O89" s="109" t="s">
        <v>72</v>
      </c>
      <c r="P89" s="109"/>
      <c r="Q89" s="109"/>
      <c r="R89" s="109"/>
      <c r="S89" s="109"/>
      <c r="T89" s="109"/>
      <c r="U89" s="109"/>
      <c r="V89" s="109"/>
      <c r="W89" s="173"/>
      <c r="X89" s="174" t="s">
        <v>101</v>
      </c>
      <c r="Y89" s="109"/>
      <c r="Z89" s="109"/>
      <c r="AA89" s="109"/>
      <c r="AB89" s="109"/>
      <c r="AC89" s="109"/>
      <c r="AD89" s="109"/>
      <c r="AE89" s="109"/>
      <c r="AF89" s="109"/>
      <c r="AG89" s="4"/>
    </row>
    <row r="90" spans="1:33" ht="9" customHeight="1" x14ac:dyDescent="0.35">
      <c r="A90" s="26"/>
      <c r="B90" s="30"/>
      <c r="C90" s="30"/>
      <c r="D90" s="30"/>
      <c r="E90" s="30"/>
      <c r="F90" s="30"/>
      <c r="G90" s="30"/>
      <c r="H90" s="30"/>
      <c r="I90" s="30"/>
      <c r="J90" s="30"/>
      <c r="K90" s="30"/>
      <c r="L90" s="30"/>
      <c r="M90" s="30"/>
      <c r="N90" s="30"/>
      <c r="O90" s="69" t="s">
        <v>7</v>
      </c>
      <c r="P90" s="69"/>
      <c r="Q90" s="69" t="s">
        <v>8</v>
      </c>
      <c r="R90" s="69"/>
      <c r="S90" s="69"/>
      <c r="T90" s="69"/>
      <c r="U90" s="69" t="s">
        <v>22</v>
      </c>
      <c r="V90" s="69"/>
      <c r="W90" s="175"/>
      <c r="X90" s="172" t="s">
        <v>7</v>
      </c>
      <c r="Y90" s="69"/>
      <c r="Z90" s="69" t="s">
        <v>8</v>
      </c>
      <c r="AA90" s="69"/>
      <c r="AB90" s="69"/>
      <c r="AC90" s="69"/>
      <c r="AD90" s="69" t="s">
        <v>22</v>
      </c>
      <c r="AE90" s="69"/>
      <c r="AF90" s="69"/>
      <c r="AG90" s="4"/>
    </row>
    <row r="91" spans="1:33" ht="15" customHeight="1" x14ac:dyDescent="0.35">
      <c r="A91" s="26"/>
      <c r="B91" s="214" t="s">
        <v>139</v>
      </c>
      <c r="C91" s="214"/>
      <c r="D91" s="214"/>
      <c r="E91" s="214"/>
      <c r="F91" s="214"/>
      <c r="G91" s="214"/>
      <c r="H91" s="214"/>
      <c r="I91" s="214"/>
      <c r="J91" s="84" t="s">
        <v>143</v>
      </c>
      <c r="K91" s="86"/>
      <c r="L91" s="84" t="s">
        <v>142</v>
      </c>
      <c r="M91" s="85"/>
      <c r="N91" s="85"/>
      <c r="O91" s="64"/>
      <c r="P91" s="64"/>
      <c r="Q91" s="64"/>
      <c r="R91" s="64"/>
      <c r="S91" s="64"/>
      <c r="T91" s="64"/>
      <c r="U91" s="64"/>
      <c r="V91" s="64"/>
      <c r="W91" s="64"/>
      <c r="X91" s="86"/>
      <c r="Y91" s="64"/>
      <c r="Z91" s="64"/>
      <c r="AA91" s="64"/>
      <c r="AB91" s="64"/>
      <c r="AC91" s="64"/>
      <c r="AD91" s="64"/>
      <c r="AE91" s="64"/>
      <c r="AF91" s="64"/>
      <c r="AG91" s="4"/>
    </row>
    <row r="92" spans="1:33" ht="3.65" customHeight="1" x14ac:dyDescent="0.35">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33" ht="9" customHeight="1" x14ac:dyDescent="0.35">
      <c r="A93" s="26"/>
      <c r="B93" s="30"/>
      <c r="C93" s="30"/>
      <c r="D93" s="30"/>
      <c r="E93" s="30"/>
      <c r="F93" s="30"/>
      <c r="G93" s="30"/>
      <c r="H93" s="30"/>
      <c r="I93" s="26"/>
      <c r="J93" s="26"/>
      <c r="K93" s="26"/>
      <c r="L93" s="26"/>
      <c r="M93" s="26"/>
      <c r="N93" s="26"/>
      <c r="O93" s="26"/>
      <c r="P93" s="69" t="s">
        <v>7</v>
      </c>
      <c r="Q93" s="69"/>
      <c r="R93" s="69" t="s">
        <v>8</v>
      </c>
      <c r="S93" s="69"/>
      <c r="T93" s="69"/>
      <c r="U93" s="69"/>
      <c r="V93" s="69" t="s">
        <v>22</v>
      </c>
      <c r="W93" s="69"/>
      <c r="X93" s="69"/>
      <c r="Y93" s="26"/>
      <c r="Z93" s="26"/>
      <c r="AA93" s="26"/>
      <c r="AB93" s="26"/>
      <c r="AC93" s="26"/>
      <c r="AD93" s="26"/>
      <c r="AE93" s="26"/>
      <c r="AF93" s="26"/>
      <c r="AG93" s="4"/>
    </row>
    <row r="94" spans="1:33" ht="15" customHeight="1" x14ac:dyDescent="0.35">
      <c r="A94" s="26"/>
      <c r="B94" s="134" t="s">
        <v>102</v>
      </c>
      <c r="C94" s="135"/>
      <c r="D94" s="135"/>
      <c r="E94" s="135"/>
      <c r="F94" s="135"/>
      <c r="G94" s="135"/>
      <c r="H94" s="135"/>
      <c r="I94" s="135"/>
      <c r="J94" s="136"/>
      <c r="K94" s="84" t="s">
        <v>143</v>
      </c>
      <c r="L94" s="86"/>
      <c r="M94" s="84" t="s">
        <v>142</v>
      </c>
      <c r="N94" s="85"/>
      <c r="O94" s="86"/>
      <c r="P94" s="64"/>
      <c r="Q94" s="64"/>
      <c r="R94" s="64"/>
      <c r="S94" s="64"/>
      <c r="T94" s="64"/>
      <c r="U94" s="64"/>
      <c r="V94" s="64"/>
      <c r="W94" s="64"/>
      <c r="X94" s="64"/>
      <c r="Y94" s="26"/>
      <c r="Z94" s="26"/>
      <c r="AA94" s="26"/>
      <c r="AB94" s="26"/>
      <c r="AC94" s="26"/>
      <c r="AD94" s="26"/>
      <c r="AE94" s="26"/>
      <c r="AF94" s="26"/>
      <c r="AG94" s="4"/>
    </row>
    <row r="95" spans="1:33" ht="3.65" customHeight="1" x14ac:dyDescent="0.35">
      <c r="A95" s="26"/>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4"/>
    </row>
    <row r="96" spans="1:33" ht="15" customHeight="1" x14ac:dyDescent="0.35">
      <c r="A96" s="26"/>
      <c r="B96" s="94" t="s">
        <v>107</v>
      </c>
      <c r="C96" s="95"/>
      <c r="D96" s="95"/>
      <c r="E96" s="95"/>
      <c r="F96" s="95"/>
      <c r="G96" s="95"/>
      <c r="H96" s="95"/>
      <c r="I96" s="95"/>
      <c r="J96" s="95"/>
      <c r="K96" s="95"/>
      <c r="L96" s="95"/>
      <c r="M96" s="95"/>
      <c r="N96" s="95"/>
      <c r="O96" s="95"/>
      <c r="P96" s="95"/>
      <c r="Q96" s="95"/>
      <c r="R96" s="95"/>
      <c r="S96" s="95"/>
      <c r="T96" s="95"/>
      <c r="U96" s="95"/>
      <c r="V96" s="95"/>
      <c r="W96" s="95"/>
      <c r="X96" s="95"/>
      <c r="Y96" s="95"/>
      <c r="Z96" s="95"/>
      <c r="AA96" s="95"/>
      <c r="AB96" s="95"/>
      <c r="AC96" s="95"/>
      <c r="AD96" s="95"/>
      <c r="AE96" s="95"/>
      <c r="AF96" s="96"/>
    </row>
    <row r="97" spans="1:61" ht="3.65" customHeight="1" x14ac:dyDescent="0.35">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c r="AB97" s="26"/>
      <c r="AC97" s="26"/>
      <c r="AD97" s="26"/>
      <c r="AE97" s="26"/>
      <c r="AF97" s="26"/>
    </row>
    <row r="98" spans="1:61" ht="15" customHeight="1" x14ac:dyDescent="0.35">
      <c r="A98" s="26"/>
      <c r="B98" s="215" t="s">
        <v>178</v>
      </c>
      <c r="C98" s="216"/>
      <c r="D98" s="216"/>
      <c r="E98" s="216"/>
      <c r="F98" s="216"/>
      <c r="G98" s="216"/>
      <c r="H98" s="216"/>
      <c r="I98" s="216"/>
      <c r="J98" s="216"/>
      <c r="K98" s="216"/>
      <c r="L98" s="216"/>
      <c r="M98" s="216"/>
      <c r="N98" s="216"/>
      <c r="O98" s="216"/>
      <c r="P98" s="216"/>
      <c r="Q98" s="216"/>
      <c r="R98" s="216"/>
      <c r="S98" s="216"/>
      <c r="T98" s="216"/>
      <c r="U98" s="216"/>
      <c r="V98" s="216"/>
      <c r="W98" s="216"/>
      <c r="X98" s="216"/>
      <c r="Y98" s="216"/>
      <c r="Z98" s="216"/>
      <c r="AA98" s="216"/>
      <c r="AB98" s="216"/>
      <c r="AC98" s="216"/>
      <c r="AD98" s="216"/>
      <c r="AE98" s="216"/>
      <c r="AF98" s="217"/>
    </row>
    <row r="99" spans="1:61" ht="3.65" customHeight="1" x14ac:dyDescent="0.35">
      <c r="A99" s="26"/>
      <c r="B99" s="26"/>
      <c r="C99" s="46"/>
      <c r="D99" s="46"/>
      <c r="E99" s="46"/>
      <c r="F99" s="46"/>
      <c r="G99" s="46"/>
      <c r="H99" s="46"/>
      <c r="I99" s="46"/>
      <c r="J99" s="46"/>
      <c r="K99" s="46"/>
      <c r="L99" s="46"/>
      <c r="M99" s="46"/>
      <c r="N99" s="46"/>
      <c r="O99" s="46"/>
      <c r="P99" s="46"/>
      <c r="Q99" s="46"/>
      <c r="R99" s="46"/>
      <c r="S99" s="46"/>
      <c r="T99" s="46"/>
      <c r="U99" s="46"/>
      <c r="V99" s="46"/>
      <c r="W99" s="46"/>
      <c r="X99" s="46"/>
      <c r="Y99" s="46"/>
      <c r="Z99" s="46"/>
      <c r="AA99" s="46"/>
      <c r="AB99" s="46"/>
      <c r="AC99" s="46"/>
      <c r="AD99" s="46"/>
      <c r="AE99" s="46"/>
      <c r="AF99" s="46"/>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1:61" ht="15" customHeight="1" x14ac:dyDescent="0.35">
      <c r="A100" s="26"/>
      <c r="B100" s="47" t="s">
        <v>124</v>
      </c>
      <c r="C100" s="111" t="str">
        <f>IF(L20="","",+L20)</f>
        <v>GUSTAVO LARA ORTIZ</v>
      </c>
      <c r="D100" s="111"/>
      <c r="E100" s="111"/>
      <c r="F100" s="111"/>
      <c r="G100" s="111"/>
      <c r="H100" s="111"/>
      <c r="I100" s="111"/>
      <c r="J100" s="111"/>
      <c r="K100" s="111"/>
      <c r="L100" s="111"/>
      <c r="M100" s="111"/>
      <c r="N100" s="111"/>
      <c r="O100" s="112" t="s">
        <v>126</v>
      </c>
      <c r="P100" s="112"/>
      <c r="Q100" s="112"/>
      <c r="R100" s="112"/>
      <c r="S100" s="112"/>
      <c r="T100" s="112"/>
      <c r="U100" s="112"/>
      <c r="V100" s="112"/>
      <c r="W100" s="113">
        <f>IF(AB20="","",+AB20)</f>
        <v>93115063</v>
      </c>
      <c r="X100" s="113"/>
      <c r="Y100" s="113"/>
      <c r="Z100" s="113"/>
      <c r="AA100" s="113"/>
      <c r="AB100" s="179" t="s">
        <v>138</v>
      </c>
      <c r="AC100" s="179"/>
      <c r="AD100" s="179"/>
      <c r="AE100" s="179"/>
      <c r="AF100" s="180"/>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1:61" ht="85.5" customHeight="1" x14ac:dyDescent="0.35">
      <c r="A101" s="26"/>
      <c r="B101" s="200" t="s">
        <v>182</v>
      </c>
      <c r="C101" s="201"/>
      <c r="D101" s="201"/>
      <c r="E101" s="201"/>
      <c r="F101" s="201"/>
      <c r="G101" s="201"/>
      <c r="H101" s="201"/>
      <c r="I101" s="201"/>
      <c r="J101" s="201"/>
      <c r="K101" s="201"/>
      <c r="L101" s="201"/>
      <c r="M101" s="201"/>
      <c r="N101" s="201"/>
      <c r="O101" s="201"/>
      <c r="P101" s="201"/>
      <c r="Q101" s="201"/>
      <c r="R101" s="201"/>
      <c r="S101" s="201"/>
      <c r="T101" s="201"/>
      <c r="U101" s="201"/>
      <c r="V101" s="201"/>
      <c r="W101" s="201"/>
      <c r="X101" s="201"/>
      <c r="Y101" s="201"/>
      <c r="Z101" s="201"/>
      <c r="AA101" s="201"/>
      <c r="AB101" s="201"/>
      <c r="AC101" s="201"/>
      <c r="AD101" s="201"/>
      <c r="AE101" s="201"/>
      <c r="AF101" s="202"/>
      <c r="AH101" s="9"/>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1:61" ht="3.65" customHeight="1" x14ac:dyDescent="0.35">
      <c r="A102" s="26"/>
      <c r="B102" s="48"/>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H102" s="9"/>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1:61" ht="15" customHeight="1" x14ac:dyDescent="0.35">
      <c r="A103" s="26"/>
      <c r="B103" s="181" t="s">
        <v>181</v>
      </c>
      <c r="C103" s="182"/>
      <c r="D103" s="182"/>
      <c r="E103" s="182"/>
      <c r="F103" s="182"/>
      <c r="G103" s="182"/>
      <c r="H103" s="182"/>
      <c r="I103" s="182"/>
      <c r="J103" s="182"/>
      <c r="K103" s="182"/>
      <c r="L103" s="182"/>
      <c r="M103" s="182"/>
      <c r="N103" s="182"/>
      <c r="O103" s="182"/>
      <c r="P103" s="182"/>
      <c r="Q103" s="182"/>
      <c r="R103" s="182"/>
      <c r="S103" s="182"/>
      <c r="T103" s="182"/>
      <c r="U103" s="182"/>
      <c r="V103" s="182"/>
      <c r="W103" s="182"/>
      <c r="X103" s="182"/>
      <c r="Y103" s="182"/>
      <c r="Z103" s="182"/>
      <c r="AA103" s="182"/>
      <c r="AB103" s="183"/>
      <c r="AC103" s="86" t="s">
        <v>11</v>
      </c>
      <c r="AD103" s="64"/>
      <c r="AE103" s="64"/>
      <c r="AF103" s="64"/>
      <c r="AH103" s="9"/>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1:61" ht="3.65" customHeight="1" x14ac:dyDescent="0.35">
      <c r="A104" s="26"/>
      <c r="B104" s="48"/>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H104" s="9"/>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1:61" ht="15" customHeight="1" x14ac:dyDescent="0.35">
      <c r="A105" s="26"/>
      <c r="B105" s="70" t="s">
        <v>170</v>
      </c>
      <c r="C105" s="71"/>
      <c r="D105" s="71"/>
      <c r="E105" s="71"/>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C105" s="71"/>
      <c r="AD105" s="71"/>
      <c r="AE105" s="71"/>
      <c r="AF105" s="72"/>
      <c r="AH105" s="9"/>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1:61" ht="3.65" customHeight="1" x14ac:dyDescent="0.35">
      <c r="A106" s="26"/>
      <c r="B106" s="50"/>
      <c r="C106" s="50"/>
      <c r="D106" s="50"/>
      <c r="E106" s="50"/>
      <c r="F106" s="26"/>
      <c r="G106" s="26"/>
      <c r="H106" s="26"/>
      <c r="I106" s="26"/>
      <c r="J106" s="26"/>
      <c r="K106" s="26"/>
      <c r="L106" s="26"/>
      <c r="M106" s="26"/>
      <c r="N106" s="26"/>
      <c r="O106" s="26"/>
      <c r="P106" s="26"/>
      <c r="Q106" s="26"/>
      <c r="R106" s="26"/>
      <c r="S106" s="26"/>
      <c r="T106" s="26"/>
      <c r="U106" s="26"/>
      <c r="V106" s="26"/>
      <c r="W106" s="26"/>
      <c r="X106" s="26"/>
      <c r="Y106" s="49"/>
      <c r="Z106" s="49"/>
      <c r="AA106" s="49"/>
      <c r="AB106" s="49"/>
      <c r="AC106" s="49"/>
      <c r="AD106" s="49"/>
      <c r="AE106" s="49"/>
      <c r="AF106" s="49"/>
      <c r="AH106" s="9"/>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1:61" ht="15" customHeight="1" x14ac:dyDescent="0.35">
      <c r="A107" s="26"/>
      <c r="B107" s="73" t="s">
        <v>172</v>
      </c>
      <c r="C107" s="74"/>
      <c r="D107" s="74"/>
      <c r="E107" s="74"/>
      <c r="F107" s="74"/>
      <c r="G107" s="74"/>
      <c r="H107" s="74"/>
      <c r="I107" s="74"/>
      <c r="J107" s="74"/>
      <c r="K107" s="74"/>
      <c r="L107" s="74"/>
      <c r="M107" s="74"/>
      <c r="N107" s="74"/>
      <c r="O107" s="74"/>
      <c r="P107" s="74"/>
      <c r="Q107" s="74"/>
      <c r="R107" s="74"/>
      <c r="S107" s="74"/>
      <c r="T107" s="74"/>
      <c r="U107" s="74"/>
      <c r="V107" s="74"/>
      <c r="W107" s="74"/>
      <c r="X107" s="74"/>
      <c r="Y107" s="75"/>
      <c r="Z107" s="78">
        <v>273700</v>
      </c>
      <c r="AA107" s="78"/>
      <c r="AB107" s="78"/>
      <c r="AC107" s="78"/>
      <c r="AD107" s="78"/>
      <c r="AE107" s="78"/>
      <c r="AF107" s="78"/>
      <c r="AH107" s="9"/>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1:61" ht="3.65" customHeight="1" x14ac:dyDescent="0.35">
      <c r="A108" s="26"/>
      <c r="B108" s="50"/>
      <c r="C108" s="50"/>
      <c r="D108" s="50"/>
      <c r="E108" s="50"/>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H108" s="9"/>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1:61" ht="26.25" customHeight="1" x14ac:dyDescent="0.35">
      <c r="A109" s="26"/>
      <c r="B109" s="73" t="s">
        <v>171</v>
      </c>
      <c r="C109" s="74"/>
      <c r="D109" s="74"/>
      <c r="E109" s="74"/>
      <c r="F109" s="74"/>
      <c r="G109" s="74"/>
      <c r="H109" s="74"/>
      <c r="I109" s="74"/>
      <c r="J109" s="74"/>
      <c r="K109" s="74"/>
      <c r="L109" s="74"/>
      <c r="M109" s="74"/>
      <c r="N109" s="74"/>
      <c r="O109" s="74"/>
      <c r="P109" s="74"/>
      <c r="Q109" s="74"/>
      <c r="R109" s="74"/>
      <c r="S109" s="74"/>
      <c r="T109" s="74"/>
      <c r="U109" s="74"/>
      <c r="V109" s="74"/>
      <c r="W109" s="74"/>
      <c r="X109" s="74"/>
      <c r="Y109" s="75"/>
      <c r="Z109" s="78">
        <v>0</v>
      </c>
      <c r="AA109" s="78"/>
      <c r="AB109" s="78"/>
      <c r="AC109" s="78"/>
      <c r="AD109" s="78"/>
      <c r="AE109" s="78"/>
      <c r="AF109" s="78"/>
      <c r="AH109" s="9"/>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1:61" ht="3.65" customHeight="1" x14ac:dyDescent="0.35">
      <c r="A110" s="26"/>
      <c r="B110" s="49"/>
      <c r="C110" s="26"/>
      <c r="D110" s="26"/>
      <c r="E110" s="26"/>
      <c r="F110" s="26"/>
      <c r="G110" s="49"/>
      <c r="H110" s="49"/>
      <c r="I110" s="49"/>
      <c r="J110" s="49"/>
      <c r="K110" s="49"/>
      <c r="L110" s="49"/>
      <c r="M110" s="49"/>
      <c r="N110" s="49"/>
      <c r="O110" s="49"/>
      <c r="P110" s="49"/>
      <c r="Q110" s="49"/>
      <c r="R110" s="49"/>
      <c r="S110" s="49"/>
      <c r="T110" s="49"/>
      <c r="U110" s="49"/>
      <c r="V110" s="49"/>
      <c r="W110" s="49"/>
      <c r="X110" s="49"/>
      <c r="Y110" s="49"/>
      <c r="Z110" s="49"/>
      <c r="AA110" s="49"/>
      <c r="AB110" s="49"/>
      <c r="AC110" s="49"/>
      <c r="AD110" s="49"/>
      <c r="AE110" s="49"/>
      <c r="AF110" s="49"/>
      <c r="AH110" s="9"/>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1:61" ht="15" customHeight="1" x14ac:dyDescent="0.35">
      <c r="A111" s="26"/>
      <c r="B111" s="73" t="s">
        <v>173</v>
      </c>
      <c r="C111" s="74"/>
      <c r="D111" s="74"/>
      <c r="E111" s="74"/>
      <c r="F111" s="74"/>
      <c r="G111" s="74"/>
      <c r="H111" s="74"/>
      <c r="I111" s="74"/>
      <c r="J111" s="74"/>
      <c r="K111" s="74"/>
      <c r="L111" s="74"/>
      <c r="M111" s="74"/>
      <c r="N111" s="74"/>
      <c r="O111" s="74"/>
      <c r="P111" s="74"/>
      <c r="Q111" s="74"/>
      <c r="R111" s="74"/>
      <c r="S111" s="74"/>
      <c r="T111" s="74"/>
      <c r="U111" s="74"/>
      <c r="V111" s="74"/>
      <c r="W111" s="74"/>
      <c r="X111" s="74"/>
      <c r="Y111" s="75"/>
      <c r="Z111" s="78">
        <v>11500</v>
      </c>
      <c r="AA111" s="78"/>
      <c r="AB111" s="78"/>
      <c r="AC111" s="78"/>
      <c r="AD111" s="78"/>
      <c r="AE111" s="78"/>
      <c r="AF111" s="78"/>
      <c r="AH111" s="9"/>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1:61" ht="3.65" customHeight="1" x14ac:dyDescent="0.35">
      <c r="A112" s="26"/>
      <c r="B112" s="48"/>
      <c r="C112" s="49"/>
      <c r="D112" s="49"/>
      <c r="E112" s="49"/>
      <c r="F112" s="49"/>
      <c r="G112" s="49"/>
      <c r="H112" s="49"/>
      <c r="I112" s="49"/>
      <c r="J112" s="49"/>
      <c r="K112" s="49"/>
      <c r="L112" s="49"/>
      <c r="M112" s="49"/>
      <c r="N112" s="49"/>
      <c r="O112" s="49"/>
      <c r="P112" s="49"/>
      <c r="Q112" s="49"/>
      <c r="R112" s="49"/>
      <c r="S112" s="49"/>
      <c r="T112" s="49"/>
      <c r="U112" s="49"/>
      <c r="V112" s="49"/>
      <c r="W112" s="49"/>
      <c r="X112" s="49"/>
      <c r="Y112" s="49"/>
      <c r="Z112" s="14"/>
      <c r="AA112" s="14"/>
      <c r="AB112" s="14"/>
      <c r="AC112" s="14"/>
      <c r="AD112" s="14"/>
      <c r="AE112" s="14"/>
      <c r="AF112" s="14"/>
      <c r="AH112" s="9"/>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1:61" ht="15" customHeight="1" x14ac:dyDescent="0.35">
      <c r="A113" s="26"/>
      <c r="B113" s="184" t="s">
        <v>174</v>
      </c>
      <c r="C113" s="185"/>
      <c r="D113" s="185"/>
      <c r="E113" s="185"/>
      <c r="F113" s="185"/>
      <c r="G113" s="185"/>
      <c r="H113" s="185"/>
      <c r="I113" s="185"/>
      <c r="J113" s="185"/>
      <c r="K113" s="185"/>
      <c r="L113" s="185"/>
      <c r="M113" s="185"/>
      <c r="N113" s="185"/>
      <c r="O113" s="185"/>
      <c r="P113" s="185"/>
      <c r="Q113" s="185"/>
      <c r="R113" s="185"/>
      <c r="S113" s="185"/>
      <c r="T113" s="185"/>
      <c r="U113" s="185"/>
      <c r="V113" s="185"/>
      <c r="W113" s="185"/>
      <c r="X113" s="185"/>
      <c r="Y113" s="186"/>
      <c r="Z113" s="213">
        <f>Z107+Z109+Z111</f>
        <v>285200</v>
      </c>
      <c r="AA113" s="213"/>
      <c r="AB113" s="213"/>
      <c r="AC113" s="213"/>
      <c r="AD113" s="213"/>
      <c r="AE113" s="213"/>
      <c r="AF113" s="213"/>
      <c r="AH113" s="9"/>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1:61" ht="3.65" customHeight="1" x14ac:dyDescent="0.35">
      <c r="A114" s="26"/>
      <c r="B114" s="51"/>
      <c r="C114" s="52"/>
      <c r="D114" s="52"/>
      <c r="E114" s="52"/>
      <c r="F114" s="52"/>
      <c r="G114" s="52"/>
      <c r="H114" s="26"/>
      <c r="I114" s="26"/>
      <c r="J114" s="26"/>
      <c r="K114" s="52"/>
      <c r="L114" s="52"/>
      <c r="M114" s="52"/>
      <c r="N114" s="52"/>
      <c r="O114" s="52"/>
      <c r="P114" s="52"/>
      <c r="Q114" s="52"/>
      <c r="R114" s="52"/>
      <c r="S114" s="52"/>
      <c r="T114" s="52"/>
      <c r="U114" s="52"/>
      <c r="V114" s="52"/>
      <c r="W114" s="52"/>
      <c r="X114" s="52"/>
      <c r="Y114" s="52"/>
      <c r="Z114" s="52"/>
      <c r="AA114" s="52"/>
      <c r="AB114" s="52"/>
      <c r="AC114" s="52"/>
      <c r="AD114" s="52"/>
      <c r="AE114" s="52"/>
      <c r="AF114" s="5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1:61" ht="15" customHeight="1" x14ac:dyDescent="0.35">
      <c r="A115" s="26"/>
      <c r="B115" s="97" t="s">
        <v>127</v>
      </c>
      <c r="C115" s="98"/>
      <c r="D115" s="98"/>
      <c r="E115" s="98"/>
      <c r="F115" s="98"/>
      <c r="G115" s="98"/>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9"/>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1:61" ht="15" customHeight="1" x14ac:dyDescent="0.35">
      <c r="A116" s="26"/>
      <c r="B116" s="100"/>
      <c r="C116" s="101"/>
      <c r="D116" s="101"/>
      <c r="E116" s="101"/>
      <c r="F116" s="101"/>
      <c r="G116" s="101"/>
      <c r="H116" s="101"/>
      <c r="I116" s="101"/>
      <c r="J116" s="101"/>
      <c r="K116" s="101"/>
      <c r="L116" s="101"/>
      <c r="M116" s="101"/>
      <c r="N116" s="101"/>
      <c r="O116" s="101"/>
      <c r="P116" s="101"/>
      <c r="Q116" s="101"/>
      <c r="R116" s="101"/>
      <c r="S116" s="101"/>
      <c r="T116" s="101"/>
      <c r="U116" s="101"/>
      <c r="V116" s="101"/>
      <c r="W116" s="101"/>
      <c r="X116" s="101"/>
      <c r="Y116" s="101"/>
      <c r="Z116" s="101"/>
      <c r="AA116" s="101"/>
      <c r="AB116" s="101"/>
      <c r="AC116" s="101"/>
      <c r="AD116" s="101"/>
      <c r="AE116" s="101"/>
      <c r="AF116" s="10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1:61" ht="3.65" customHeight="1" x14ac:dyDescent="0.35">
      <c r="A117" s="26"/>
      <c r="B117" s="51"/>
      <c r="C117" s="52"/>
      <c r="D117" s="52"/>
      <c r="E117" s="52"/>
      <c r="F117" s="52"/>
      <c r="G117" s="52"/>
      <c r="H117" s="26"/>
      <c r="I117" s="26"/>
      <c r="J117" s="26"/>
      <c r="K117" s="52"/>
      <c r="L117" s="52"/>
      <c r="M117" s="52"/>
      <c r="N117" s="52"/>
      <c r="O117" s="52"/>
      <c r="P117" s="52"/>
      <c r="Q117" s="52"/>
      <c r="R117" s="52"/>
      <c r="S117" s="52"/>
      <c r="T117" s="52"/>
      <c r="U117" s="52"/>
      <c r="V117" s="52"/>
      <c r="W117" s="52"/>
      <c r="X117" s="52"/>
      <c r="Y117" s="52"/>
      <c r="Z117" s="52"/>
      <c r="AA117" s="52"/>
      <c r="AB117" s="52"/>
      <c r="AC117" s="52"/>
      <c r="AD117" s="52"/>
      <c r="AE117" s="52"/>
      <c r="AF117" s="5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1:61" ht="15" customHeight="1" x14ac:dyDescent="0.35">
      <c r="A118" s="26"/>
      <c r="B118" s="103" t="s">
        <v>148</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116" t="s">
        <v>143</v>
      </c>
      <c r="AB118" s="117"/>
      <c r="AC118" s="118"/>
      <c r="AD118" s="116" t="s">
        <v>145</v>
      </c>
      <c r="AE118" s="117"/>
      <c r="AF118" s="118"/>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1:61" ht="27.75" customHeight="1" x14ac:dyDescent="0.35">
      <c r="A119" s="26"/>
      <c r="B119" s="106" t="s">
        <v>149</v>
      </c>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8"/>
      <c r="AA119" s="84" t="s">
        <v>143</v>
      </c>
      <c r="AB119" s="85"/>
      <c r="AC119" s="86"/>
      <c r="AD119" s="84" t="s">
        <v>145</v>
      </c>
      <c r="AE119" s="85"/>
      <c r="AF119" s="86"/>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1:61" ht="27.75" customHeight="1" x14ac:dyDescent="0.35">
      <c r="A120" s="26"/>
      <c r="B120" s="103" t="s">
        <v>161</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116" t="s">
        <v>143</v>
      </c>
      <c r="AB120" s="117"/>
      <c r="AC120" s="118"/>
      <c r="AD120" s="116" t="s">
        <v>145</v>
      </c>
      <c r="AE120" s="117"/>
      <c r="AF120" s="118"/>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1:61" ht="27.75" customHeight="1" x14ac:dyDescent="0.35">
      <c r="A121" s="26"/>
      <c r="B121" s="221" t="s">
        <v>154</v>
      </c>
      <c r="C121" s="222"/>
      <c r="D121" s="222"/>
      <c r="E121" s="222"/>
      <c r="F121" s="222"/>
      <c r="G121" s="222"/>
      <c r="H121" s="222"/>
      <c r="I121" s="222"/>
      <c r="J121" s="222"/>
      <c r="K121" s="222"/>
      <c r="L121" s="222"/>
      <c r="M121" s="222"/>
      <c r="N121" s="222"/>
      <c r="O121" s="222"/>
      <c r="P121" s="222"/>
      <c r="Q121" s="222"/>
      <c r="R121" s="222"/>
      <c r="S121" s="222"/>
      <c r="T121" s="222"/>
      <c r="U121" s="222"/>
      <c r="V121" s="222"/>
      <c r="W121" s="222"/>
      <c r="X121" s="222"/>
      <c r="Y121" s="222"/>
      <c r="Z121" s="223"/>
      <c r="AA121" s="218" t="s">
        <v>143</v>
      </c>
      <c r="AB121" s="219"/>
      <c r="AC121" s="220"/>
      <c r="AD121" s="218" t="s">
        <v>145</v>
      </c>
      <c r="AE121" s="219"/>
      <c r="AF121" s="220"/>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1:61" ht="15" customHeight="1" x14ac:dyDescent="0.35">
      <c r="A122" s="26"/>
      <c r="B122" s="103" t="s">
        <v>150</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116" t="s">
        <v>143</v>
      </c>
      <c r="AB122" s="117"/>
      <c r="AC122" s="118"/>
      <c r="AD122" s="116" t="s">
        <v>145</v>
      </c>
      <c r="AE122" s="117"/>
      <c r="AF122" s="118"/>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1:61" ht="27" customHeight="1" x14ac:dyDescent="0.35">
      <c r="A123" s="26"/>
      <c r="B123" s="221" t="s">
        <v>163</v>
      </c>
      <c r="C123" s="222"/>
      <c r="D123" s="222"/>
      <c r="E123" s="222"/>
      <c r="F123" s="222"/>
      <c r="G123" s="222"/>
      <c r="H123" s="222"/>
      <c r="I123" s="222"/>
      <c r="J123" s="222"/>
      <c r="K123" s="222"/>
      <c r="L123" s="222"/>
      <c r="M123" s="222"/>
      <c r="N123" s="222"/>
      <c r="O123" s="222"/>
      <c r="P123" s="222"/>
      <c r="Q123" s="222"/>
      <c r="R123" s="222"/>
      <c r="S123" s="222"/>
      <c r="T123" s="222"/>
      <c r="U123" s="222"/>
      <c r="V123" s="222"/>
      <c r="W123" s="222"/>
      <c r="X123" s="222"/>
      <c r="Y123" s="222"/>
      <c r="Z123" s="223"/>
      <c r="AA123" s="218" t="s">
        <v>143</v>
      </c>
      <c r="AB123" s="219"/>
      <c r="AC123" s="220"/>
      <c r="AD123" s="218" t="s">
        <v>145</v>
      </c>
      <c r="AE123" s="219"/>
      <c r="AF123" s="220"/>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1:61" ht="15" customHeight="1" x14ac:dyDescent="0.35">
      <c r="A124" s="26"/>
      <c r="B124" s="103" t="s">
        <v>151</v>
      </c>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5"/>
      <c r="AA124" s="116" t="s">
        <v>143</v>
      </c>
      <c r="AB124" s="117"/>
      <c r="AC124" s="118"/>
      <c r="AD124" s="116" t="s">
        <v>145</v>
      </c>
      <c r="AE124" s="117"/>
      <c r="AF124" s="11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1:61" ht="3.65" customHeight="1" x14ac:dyDescent="0.35">
      <c r="A125" s="26"/>
      <c r="B125" s="51"/>
      <c r="C125" s="52"/>
      <c r="D125" s="52"/>
      <c r="E125" s="52"/>
      <c r="F125" s="52"/>
      <c r="G125" s="52"/>
      <c r="H125" s="26"/>
      <c r="I125" s="26"/>
      <c r="J125" s="26"/>
      <c r="K125" s="52"/>
      <c r="L125" s="52"/>
      <c r="M125" s="52"/>
      <c r="N125" s="52"/>
      <c r="O125" s="52"/>
      <c r="P125" s="52"/>
      <c r="Q125" s="52"/>
      <c r="R125" s="52"/>
      <c r="S125" s="52"/>
      <c r="T125" s="52"/>
      <c r="U125" s="52"/>
      <c r="V125" s="52"/>
      <c r="W125" s="52"/>
      <c r="X125" s="52"/>
      <c r="Y125" s="52"/>
      <c r="Z125" s="52"/>
      <c r="AA125" s="52"/>
      <c r="AB125" s="52"/>
      <c r="AC125" s="52"/>
      <c r="AD125" s="52"/>
      <c r="AE125" s="52"/>
      <c r="AF125" s="5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row>
    <row r="126" spans="1:61" ht="15" customHeight="1" x14ac:dyDescent="0.35">
      <c r="A126" s="26"/>
      <c r="B126" s="190" t="s">
        <v>175</v>
      </c>
      <c r="C126" s="191"/>
      <c r="D126" s="191"/>
      <c r="E126" s="191"/>
      <c r="F126" s="191"/>
      <c r="G126" s="191"/>
      <c r="H126" s="191"/>
      <c r="I126" s="191"/>
      <c r="J126" s="191"/>
      <c r="K126" s="191"/>
      <c r="L126" s="191"/>
      <c r="M126" s="191"/>
      <c r="N126" s="191"/>
      <c r="O126" s="191"/>
      <c r="P126" s="191"/>
      <c r="Q126" s="191"/>
      <c r="R126" s="191"/>
      <c r="S126" s="191"/>
      <c r="T126" s="191"/>
      <c r="U126" s="191"/>
      <c r="V126" s="191"/>
      <c r="W126" s="191"/>
      <c r="X126" s="191"/>
      <c r="Y126" s="191"/>
      <c r="Z126" s="191"/>
      <c r="AA126" s="191"/>
      <c r="AB126" s="191"/>
      <c r="AC126" s="191"/>
      <c r="AD126" s="191"/>
      <c r="AE126" s="191"/>
      <c r="AF126" s="192"/>
    </row>
    <row r="127" spans="1:61" ht="3.65" customHeight="1" thickBot="1" x14ac:dyDescent="0.4">
      <c r="A127" s="26"/>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42"/>
      <c r="AD127" s="42"/>
      <c r="AE127" s="42"/>
      <c r="AF127" s="42"/>
    </row>
    <row r="128" spans="1:61" ht="15" customHeight="1" thickBot="1" x14ac:dyDescent="0.4">
      <c r="A128" s="26"/>
      <c r="B128" s="187" t="s">
        <v>141</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row>
    <row r="129" spans="1:46" ht="3.65" customHeight="1" x14ac:dyDescent="0.35">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row>
    <row r="130" spans="1:46" ht="15" customHeight="1" x14ac:dyDescent="0.35">
      <c r="A130" s="26"/>
      <c r="B130" s="190" t="s">
        <v>129</v>
      </c>
      <c r="C130" s="191"/>
      <c r="D130" s="191"/>
      <c r="E130" s="191"/>
      <c r="F130" s="191"/>
      <c r="G130" s="191"/>
      <c r="H130" s="191"/>
      <c r="I130" s="191"/>
      <c r="J130" s="191"/>
      <c r="K130" s="191"/>
      <c r="L130" s="191"/>
      <c r="M130" s="191"/>
      <c r="N130" s="191"/>
      <c r="O130" s="191"/>
      <c r="P130" s="191"/>
      <c r="Q130" s="191"/>
      <c r="R130" s="191"/>
      <c r="S130" s="191"/>
      <c r="T130" s="191"/>
      <c r="U130" s="191"/>
      <c r="V130" s="191"/>
      <c r="W130" s="191"/>
      <c r="X130" s="191"/>
      <c r="Y130" s="191"/>
      <c r="Z130" s="191"/>
      <c r="AA130" s="191"/>
      <c r="AB130" s="191"/>
      <c r="AC130" s="191"/>
      <c r="AD130" s="191"/>
      <c r="AE130" s="191"/>
      <c r="AF130" s="192"/>
      <c r="AG130" s="9"/>
      <c r="AJ130" s="23"/>
      <c r="AK130" s="23"/>
      <c r="AL130" s="23"/>
      <c r="AM130" s="23"/>
      <c r="AN130" s="23"/>
      <c r="AO130" s="23"/>
      <c r="AP130" s="23"/>
      <c r="AQ130" s="23"/>
    </row>
    <row r="131" spans="1:46" ht="3.65" customHeight="1" x14ac:dyDescent="0.35">
      <c r="A131" s="26"/>
      <c r="B131" s="53"/>
      <c r="C131" s="53"/>
      <c r="D131" s="53"/>
      <c r="E131" s="53"/>
      <c r="F131" s="53"/>
      <c r="G131" s="53"/>
      <c r="H131" s="53"/>
      <c r="I131" s="53"/>
      <c r="J131" s="53"/>
      <c r="K131" s="53"/>
      <c r="L131" s="53"/>
      <c r="M131" s="53"/>
      <c r="N131" s="53"/>
      <c r="O131" s="53"/>
      <c r="P131" s="53"/>
      <c r="Q131" s="53"/>
      <c r="R131" s="53"/>
      <c r="S131" s="53"/>
      <c r="T131" s="53"/>
      <c r="U131" s="53"/>
      <c r="V131" s="53"/>
      <c r="W131" s="53"/>
      <c r="X131" s="53"/>
      <c r="Y131" s="53"/>
      <c r="Z131" s="53"/>
      <c r="AA131" s="53"/>
      <c r="AB131" s="53"/>
      <c r="AC131" s="53"/>
      <c r="AD131" s="53"/>
      <c r="AE131" s="53"/>
      <c r="AF131" s="53"/>
      <c r="AG131" s="9"/>
      <c r="AJ131" s="23"/>
      <c r="AK131" s="23"/>
      <c r="AL131" s="23"/>
      <c r="AM131" s="23"/>
      <c r="AN131" s="23"/>
      <c r="AO131" s="23"/>
      <c r="AP131" s="23"/>
      <c r="AQ131" s="23"/>
    </row>
    <row r="132" spans="1:46" ht="15" customHeight="1" x14ac:dyDescent="0.35">
      <c r="A132" s="26"/>
      <c r="B132" s="54" t="s">
        <v>124</v>
      </c>
      <c r="C132" s="111" t="str">
        <f>IF(J50="","",+J50)</f>
        <v>DAYAN CATERINE VARON BUENAVENTURA</v>
      </c>
      <c r="D132" s="111"/>
      <c r="E132" s="111"/>
      <c r="F132" s="111"/>
      <c r="G132" s="111"/>
      <c r="H132" s="111"/>
      <c r="I132" s="111"/>
      <c r="J132" s="111"/>
      <c r="K132" s="111"/>
      <c r="L132" s="111"/>
      <c r="M132" s="111"/>
      <c r="N132" s="111"/>
      <c r="O132" s="112" t="s">
        <v>126</v>
      </c>
      <c r="P132" s="112"/>
      <c r="Q132" s="112"/>
      <c r="R132" s="112"/>
      <c r="S132" s="112"/>
      <c r="T132" s="112"/>
      <c r="U132" s="112"/>
      <c r="V132" s="112"/>
      <c r="W132" s="113">
        <f>IF(AA50="","",+AA50)</f>
        <v>38144099</v>
      </c>
      <c r="X132" s="113"/>
      <c r="Y132" s="113"/>
      <c r="Z132" s="113"/>
      <c r="AA132" s="113"/>
      <c r="AB132" s="114" t="s">
        <v>130</v>
      </c>
      <c r="AC132" s="114"/>
      <c r="AD132" s="114"/>
      <c r="AE132" s="114"/>
      <c r="AF132" s="115"/>
      <c r="AG132" s="9"/>
      <c r="AJ132" s="23"/>
      <c r="AK132" s="23"/>
      <c r="AL132" s="23"/>
      <c r="AM132" s="23"/>
      <c r="AN132" s="23"/>
      <c r="AO132" s="23"/>
      <c r="AP132" s="23"/>
      <c r="AQ132" s="23"/>
    </row>
    <row r="133" spans="1:46" ht="15" customHeight="1" x14ac:dyDescent="0.35">
      <c r="A133" s="26"/>
      <c r="B133" s="193" t="str">
        <f>IF(I48="Interventoría","Interventor",IF(I48="Supervisión","Supervisor",""))</f>
        <v>Supervisor</v>
      </c>
      <c r="C133" s="194"/>
      <c r="D133" s="194"/>
      <c r="E133" s="110" t="s">
        <v>147</v>
      </c>
      <c r="F133" s="110"/>
      <c r="G133" s="110"/>
      <c r="H133" s="110"/>
      <c r="I133" s="110"/>
      <c r="J133" s="110"/>
      <c r="K133" s="110"/>
      <c r="L133" s="110"/>
      <c r="M133" s="110"/>
      <c r="N133" s="110"/>
      <c r="O133" s="110"/>
      <c r="P133" s="110"/>
      <c r="Q133" s="110"/>
      <c r="R133" s="110"/>
      <c r="S133" s="110"/>
      <c r="T133" s="110"/>
      <c r="U133" s="110"/>
      <c r="V133" s="110"/>
      <c r="W133" s="195" t="str">
        <f>IF(L20="","",+ L20)</f>
        <v>GUSTAVO LARA ORTIZ</v>
      </c>
      <c r="X133" s="195"/>
      <c r="Y133" s="195"/>
      <c r="Z133" s="195"/>
      <c r="AA133" s="195"/>
      <c r="AB133" s="195"/>
      <c r="AC133" s="195"/>
      <c r="AD133" s="195"/>
      <c r="AE133" s="195"/>
      <c r="AF133" s="196"/>
      <c r="AG133" s="2"/>
      <c r="AH133" s="1"/>
      <c r="AI133" s="1"/>
      <c r="AK133" s="23"/>
      <c r="AL133" s="23"/>
      <c r="AM133" s="23"/>
      <c r="AN133" s="23"/>
      <c r="AO133" s="23"/>
      <c r="AP133" s="23"/>
      <c r="AQ133" s="23"/>
    </row>
    <row r="134" spans="1:46" ht="56.25" customHeight="1" x14ac:dyDescent="0.35">
      <c r="A134" s="26"/>
      <c r="B134" s="200" t="s">
        <v>153</v>
      </c>
      <c r="C134" s="203"/>
      <c r="D134" s="203"/>
      <c r="E134" s="203"/>
      <c r="F134" s="203"/>
      <c r="G134" s="203"/>
      <c r="H134" s="203"/>
      <c r="I134" s="203"/>
      <c r="J134" s="203"/>
      <c r="K134" s="203"/>
      <c r="L134" s="203"/>
      <c r="M134" s="203"/>
      <c r="N134" s="203"/>
      <c r="O134" s="203"/>
      <c r="P134" s="203"/>
      <c r="Q134" s="203"/>
      <c r="R134" s="203"/>
      <c r="S134" s="203"/>
      <c r="T134" s="203"/>
      <c r="U134" s="203"/>
      <c r="V134" s="203"/>
      <c r="W134" s="203"/>
      <c r="X134" s="203"/>
      <c r="Y134" s="203"/>
      <c r="Z134" s="203"/>
      <c r="AA134" s="203"/>
      <c r="AB134" s="203"/>
      <c r="AC134" s="203"/>
      <c r="AD134" s="203"/>
      <c r="AE134" s="203"/>
      <c r="AF134" s="204"/>
      <c r="AG134" s="9"/>
      <c r="AK134" s="23"/>
      <c r="AL134" s="23"/>
      <c r="AM134" s="23"/>
      <c r="AN134" s="23"/>
      <c r="AO134" s="23"/>
      <c r="AP134" s="23"/>
      <c r="AQ134" s="23"/>
    </row>
    <row r="135" spans="1:46" ht="3.65" customHeight="1" x14ac:dyDescent="0.35">
      <c r="A135" s="26"/>
      <c r="B135" s="55"/>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9"/>
      <c r="AJ135" s="23"/>
      <c r="AK135" s="23"/>
      <c r="AL135" s="23"/>
      <c r="AM135" s="23"/>
      <c r="AN135" s="23"/>
      <c r="AO135" s="23"/>
      <c r="AP135" s="23"/>
      <c r="AQ135" s="23"/>
    </row>
    <row r="136" spans="1:46" ht="18" customHeight="1" x14ac:dyDescent="0.35">
      <c r="A136" s="26"/>
      <c r="B136" s="94" t="s">
        <v>152</v>
      </c>
      <c r="C136" s="95"/>
      <c r="D136" s="95"/>
      <c r="E136" s="95"/>
      <c r="F136" s="95"/>
      <c r="G136" s="95"/>
      <c r="H136" s="95"/>
      <c r="I136" s="95"/>
      <c r="J136" s="95"/>
      <c r="K136" s="95"/>
      <c r="L136" s="95"/>
      <c r="M136" s="95"/>
      <c r="N136" s="95"/>
      <c r="O136" s="95"/>
      <c r="P136" s="95"/>
      <c r="Q136" s="95"/>
      <c r="R136" s="95"/>
      <c r="S136" s="95"/>
      <c r="T136" s="95"/>
      <c r="U136" s="95"/>
      <c r="V136" s="95"/>
      <c r="W136" s="95"/>
      <c r="X136" s="95"/>
      <c r="Y136" s="95"/>
      <c r="Z136" s="95"/>
      <c r="AA136" s="95"/>
      <c r="AB136" s="95"/>
      <c r="AC136" s="95"/>
      <c r="AD136" s="95"/>
      <c r="AE136" s="95"/>
      <c r="AF136" s="96"/>
      <c r="AG136" s="9"/>
      <c r="AJ136" s="23"/>
      <c r="AK136" s="23"/>
      <c r="AL136" s="23"/>
      <c r="AM136" s="23"/>
      <c r="AN136" s="23"/>
      <c r="AO136" s="23"/>
      <c r="AP136" s="23"/>
      <c r="AQ136" s="23"/>
    </row>
    <row r="137" spans="1:46" ht="3.65" customHeight="1" x14ac:dyDescent="0.35">
      <c r="A137" s="26"/>
      <c r="B137" s="53"/>
      <c r="C137" s="53"/>
      <c r="D137" s="53"/>
      <c r="E137" s="53"/>
      <c r="F137" s="53"/>
      <c r="G137" s="53"/>
      <c r="H137" s="53"/>
      <c r="I137" s="53"/>
      <c r="J137" s="53"/>
      <c r="K137" s="53"/>
      <c r="L137" s="53"/>
      <c r="M137" s="53"/>
      <c r="N137" s="53"/>
      <c r="O137" s="53"/>
      <c r="P137" s="53"/>
      <c r="Q137" s="53"/>
      <c r="R137" s="53"/>
      <c r="S137" s="53"/>
      <c r="T137" s="53"/>
      <c r="U137" s="53"/>
      <c r="V137" s="53"/>
      <c r="W137" s="53"/>
      <c r="X137" s="53"/>
      <c r="Y137" s="53"/>
      <c r="Z137" s="53"/>
      <c r="AA137" s="53"/>
      <c r="AB137" s="53"/>
      <c r="AC137" s="53"/>
      <c r="AD137" s="53"/>
      <c r="AE137" s="53"/>
      <c r="AF137" s="53"/>
      <c r="AG137" s="9"/>
      <c r="AJ137" s="23"/>
      <c r="AK137" s="23"/>
      <c r="AL137" s="23"/>
      <c r="AM137" s="23"/>
      <c r="AN137" s="23"/>
      <c r="AO137" s="23"/>
      <c r="AP137" s="23"/>
      <c r="AQ137" s="23"/>
    </row>
    <row r="138" spans="1:46" ht="15" customHeight="1" x14ac:dyDescent="0.35">
      <c r="A138" s="42"/>
      <c r="B138" s="205" t="s">
        <v>108</v>
      </c>
      <c r="C138" s="206"/>
      <c r="D138" s="109" t="s">
        <v>123</v>
      </c>
      <c r="E138" s="109"/>
      <c r="F138" s="109"/>
      <c r="G138" s="109"/>
      <c r="H138" s="109"/>
      <c r="I138" s="109"/>
      <c r="J138" s="109"/>
      <c r="K138" s="109"/>
      <c r="L138" s="109" t="s">
        <v>125</v>
      </c>
      <c r="M138" s="109"/>
      <c r="N138" s="109"/>
      <c r="O138" s="109"/>
      <c r="P138" s="109"/>
      <c r="Q138" s="109"/>
      <c r="R138" s="109"/>
      <c r="S138" s="109" t="s">
        <v>122</v>
      </c>
      <c r="T138" s="109"/>
      <c r="U138" s="109"/>
      <c r="V138" s="109"/>
      <c r="W138" s="109"/>
      <c r="X138" s="109"/>
      <c r="Y138" s="109" t="s">
        <v>121</v>
      </c>
      <c r="Z138" s="109"/>
      <c r="AA138" s="109"/>
      <c r="AB138" s="109"/>
      <c r="AC138" s="109"/>
      <c r="AD138" s="109"/>
      <c r="AE138" s="109"/>
      <c r="AF138" s="109"/>
      <c r="AG138" s="9"/>
      <c r="AJ138" s="23"/>
      <c r="AK138" s="23"/>
      <c r="AL138" s="23"/>
      <c r="AM138" s="23"/>
      <c r="AN138" s="23"/>
      <c r="AO138" s="23"/>
      <c r="AP138" s="23"/>
      <c r="AQ138" s="23"/>
    </row>
    <row r="139" spans="1:46" ht="18" customHeight="1" x14ac:dyDescent="0.35">
      <c r="A139" s="42"/>
      <c r="B139" s="207"/>
      <c r="C139" s="208"/>
      <c r="D139" s="64" t="s">
        <v>120</v>
      </c>
      <c r="E139" s="64"/>
      <c r="F139" s="64"/>
      <c r="G139" s="64"/>
      <c r="H139" s="64"/>
      <c r="I139" s="64"/>
      <c r="J139" s="64"/>
      <c r="K139" s="64"/>
      <c r="L139" s="64" t="s">
        <v>19</v>
      </c>
      <c r="M139" s="64"/>
      <c r="N139" s="64"/>
      <c r="O139" s="64"/>
      <c r="P139" s="64"/>
      <c r="Q139" s="64"/>
      <c r="R139" s="64"/>
      <c r="S139" s="65">
        <v>30</v>
      </c>
      <c r="T139" s="65"/>
      <c r="U139" s="65"/>
      <c r="V139" s="65"/>
      <c r="W139" s="65"/>
      <c r="X139" s="65"/>
      <c r="Y139" s="66">
        <v>5473000</v>
      </c>
      <c r="Z139" s="67"/>
      <c r="AA139" s="67"/>
      <c r="AB139" s="67"/>
      <c r="AC139" s="67"/>
      <c r="AD139" s="67"/>
      <c r="AE139" s="67"/>
      <c r="AF139" s="68"/>
      <c r="AG139" s="9"/>
      <c r="AJ139" s="23"/>
      <c r="AK139" s="23"/>
      <c r="AL139" s="23"/>
      <c r="AM139" s="23"/>
      <c r="AN139" s="23"/>
      <c r="AO139" s="23"/>
      <c r="AP139" s="23"/>
      <c r="AQ139" s="23"/>
    </row>
    <row r="140" spans="1:46" ht="18" customHeight="1" x14ac:dyDescent="0.35">
      <c r="A140" s="42"/>
      <c r="B140" s="207"/>
      <c r="C140" s="208"/>
      <c r="D140" s="64" t="s">
        <v>109</v>
      </c>
      <c r="E140" s="64"/>
      <c r="F140" s="64"/>
      <c r="G140" s="64"/>
      <c r="H140" s="64"/>
      <c r="I140" s="64"/>
      <c r="J140" s="64"/>
      <c r="K140" s="64"/>
      <c r="L140" s="64" t="s">
        <v>20</v>
      </c>
      <c r="M140" s="64"/>
      <c r="N140" s="64"/>
      <c r="O140" s="64"/>
      <c r="P140" s="64"/>
      <c r="Q140" s="64"/>
      <c r="R140" s="64"/>
      <c r="S140" s="65">
        <v>30</v>
      </c>
      <c r="T140" s="65"/>
      <c r="U140" s="65"/>
      <c r="V140" s="65"/>
      <c r="W140" s="65"/>
      <c r="X140" s="65"/>
      <c r="Y140" s="66">
        <f t="shared" ref="Y140:Y147" si="0">IF(S140="","",($Z$42/30)*S140)</f>
        <v>5473000</v>
      </c>
      <c r="Z140" s="67"/>
      <c r="AA140" s="67"/>
      <c r="AB140" s="67"/>
      <c r="AC140" s="67"/>
      <c r="AD140" s="67"/>
      <c r="AE140" s="67"/>
      <c r="AF140" s="68"/>
      <c r="AG140" s="9"/>
      <c r="AJ140" s="23"/>
      <c r="AK140" s="23"/>
      <c r="AL140" s="23"/>
      <c r="AM140" s="23"/>
      <c r="AN140" s="176"/>
      <c r="AO140" s="176"/>
      <c r="AP140" s="176"/>
      <c r="AQ140" s="176"/>
      <c r="AR140" s="176"/>
      <c r="AS140" s="176"/>
      <c r="AT140" s="176"/>
    </row>
    <row r="141" spans="1:46" ht="18" customHeight="1" x14ac:dyDescent="0.35">
      <c r="A141" s="42"/>
      <c r="B141" s="207"/>
      <c r="C141" s="208"/>
      <c r="D141" s="64" t="s">
        <v>110</v>
      </c>
      <c r="E141" s="64"/>
      <c r="F141" s="64"/>
      <c r="G141" s="64"/>
      <c r="H141" s="64"/>
      <c r="I141" s="64"/>
      <c r="J141" s="64"/>
      <c r="K141" s="64"/>
      <c r="L141" s="64" t="s">
        <v>21</v>
      </c>
      <c r="M141" s="64"/>
      <c r="N141" s="64"/>
      <c r="O141" s="64"/>
      <c r="P141" s="64"/>
      <c r="Q141" s="64"/>
      <c r="R141" s="64"/>
      <c r="S141" s="65">
        <v>30</v>
      </c>
      <c r="T141" s="65"/>
      <c r="U141" s="65"/>
      <c r="V141" s="65"/>
      <c r="W141" s="65"/>
      <c r="X141" s="65"/>
      <c r="Y141" s="66">
        <f t="shared" si="0"/>
        <v>5473000</v>
      </c>
      <c r="Z141" s="67"/>
      <c r="AA141" s="67"/>
      <c r="AB141" s="67"/>
      <c r="AC141" s="67"/>
      <c r="AD141" s="67"/>
      <c r="AE141" s="67"/>
      <c r="AF141" s="68"/>
      <c r="AG141" s="9"/>
      <c r="AJ141" s="23"/>
      <c r="AK141" s="23"/>
      <c r="AL141" s="23"/>
      <c r="AM141" s="23"/>
      <c r="AN141" s="23"/>
      <c r="AO141" s="23"/>
      <c r="AP141" s="23"/>
      <c r="AQ141" s="23"/>
    </row>
    <row r="142" spans="1:46" ht="18" customHeight="1" x14ac:dyDescent="0.35">
      <c r="A142" s="42"/>
      <c r="B142" s="207"/>
      <c r="C142" s="208"/>
      <c r="D142" s="64" t="s">
        <v>111</v>
      </c>
      <c r="E142" s="64"/>
      <c r="F142" s="64"/>
      <c r="G142" s="64"/>
      <c r="H142" s="64"/>
      <c r="I142" s="64"/>
      <c r="J142" s="64"/>
      <c r="K142" s="64"/>
      <c r="L142" s="64" t="s">
        <v>10</v>
      </c>
      <c r="M142" s="64"/>
      <c r="N142" s="64"/>
      <c r="O142" s="64"/>
      <c r="P142" s="64"/>
      <c r="Q142" s="64"/>
      <c r="R142" s="64"/>
      <c r="S142" s="65">
        <v>30</v>
      </c>
      <c r="T142" s="65"/>
      <c r="U142" s="65"/>
      <c r="V142" s="65"/>
      <c r="W142" s="65"/>
      <c r="X142" s="65"/>
      <c r="Y142" s="66">
        <f t="shared" si="0"/>
        <v>5473000</v>
      </c>
      <c r="Z142" s="67"/>
      <c r="AA142" s="67"/>
      <c r="AB142" s="67"/>
      <c r="AC142" s="67"/>
      <c r="AD142" s="67"/>
      <c r="AE142" s="67"/>
      <c r="AF142" s="68"/>
      <c r="AG142" s="9"/>
      <c r="AJ142" s="23"/>
      <c r="AK142" s="23"/>
      <c r="AL142" s="23"/>
      <c r="AM142" s="23"/>
      <c r="AN142" s="23"/>
      <c r="AO142" s="23"/>
      <c r="AP142" s="23"/>
      <c r="AQ142" s="23"/>
    </row>
    <row r="143" spans="1:46" ht="18" customHeight="1" x14ac:dyDescent="0.35">
      <c r="A143" s="42"/>
      <c r="B143" s="207"/>
      <c r="C143" s="208"/>
      <c r="D143" s="64" t="s">
        <v>112</v>
      </c>
      <c r="E143" s="64"/>
      <c r="F143" s="64"/>
      <c r="G143" s="64"/>
      <c r="H143" s="64"/>
      <c r="I143" s="64"/>
      <c r="J143" s="64"/>
      <c r="K143" s="64"/>
      <c r="L143" s="64" t="s">
        <v>11</v>
      </c>
      <c r="M143" s="64"/>
      <c r="N143" s="64"/>
      <c r="O143" s="64"/>
      <c r="P143" s="64"/>
      <c r="Q143" s="64"/>
      <c r="R143" s="64"/>
      <c r="S143" s="65">
        <v>30</v>
      </c>
      <c r="T143" s="65"/>
      <c r="U143" s="65"/>
      <c r="V143" s="65"/>
      <c r="W143" s="65"/>
      <c r="X143" s="65"/>
      <c r="Y143" s="66">
        <f t="shared" si="0"/>
        <v>5473000</v>
      </c>
      <c r="Z143" s="67"/>
      <c r="AA143" s="67"/>
      <c r="AB143" s="67"/>
      <c r="AC143" s="67"/>
      <c r="AD143" s="67"/>
      <c r="AE143" s="67"/>
      <c r="AF143" s="68"/>
      <c r="AG143" s="9"/>
      <c r="AJ143" s="23"/>
      <c r="AK143" s="23"/>
      <c r="AL143" s="23"/>
      <c r="AM143" s="23"/>
      <c r="AN143" s="23"/>
      <c r="AO143" s="23"/>
      <c r="AP143" s="23"/>
      <c r="AQ143" s="23"/>
    </row>
    <row r="144" spans="1:46" ht="18" customHeight="1" x14ac:dyDescent="0.35">
      <c r="A144" s="42"/>
      <c r="B144" s="207"/>
      <c r="C144" s="208"/>
      <c r="D144" s="64" t="s">
        <v>113</v>
      </c>
      <c r="E144" s="64"/>
      <c r="F144" s="64"/>
      <c r="G144" s="64"/>
      <c r="H144" s="64"/>
      <c r="I144" s="64"/>
      <c r="J144" s="64"/>
      <c r="K144" s="64"/>
      <c r="L144" s="64"/>
      <c r="M144" s="64"/>
      <c r="N144" s="64"/>
      <c r="O144" s="64"/>
      <c r="P144" s="64"/>
      <c r="Q144" s="64"/>
      <c r="R144" s="64"/>
      <c r="S144" s="65"/>
      <c r="T144" s="65"/>
      <c r="U144" s="65"/>
      <c r="V144" s="65"/>
      <c r="W144" s="65"/>
      <c r="X144" s="65"/>
      <c r="Y144" s="66" t="str">
        <f t="shared" ref="Y144" si="1">IF(S144="","",($Z$42/30)*S144)</f>
        <v/>
      </c>
      <c r="Z144" s="67"/>
      <c r="AA144" s="67"/>
      <c r="AB144" s="67"/>
      <c r="AC144" s="67"/>
      <c r="AD144" s="67"/>
      <c r="AE144" s="67"/>
      <c r="AF144" s="68"/>
      <c r="AG144" s="9"/>
      <c r="AJ144" s="23"/>
      <c r="AK144" s="23"/>
      <c r="AL144" s="23"/>
      <c r="AM144" s="23"/>
      <c r="AN144" s="23"/>
      <c r="AO144" s="23"/>
      <c r="AP144" s="23"/>
      <c r="AQ144" s="23"/>
    </row>
    <row r="145" spans="1:43" ht="18" customHeight="1" x14ac:dyDescent="0.35">
      <c r="A145" s="42"/>
      <c r="B145" s="207"/>
      <c r="C145" s="208"/>
      <c r="D145" s="64" t="s">
        <v>114</v>
      </c>
      <c r="E145" s="64"/>
      <c r="F145" s="64"/>
      <c r="G145" s="64"/>
      <c r="H145" s="64"/>
      <c r="I145" s="64"/>
      <c r="J145" s="64"/>
      <c r="K145" s="64"/>
      <c r="L145" s="64"/>
      <c r="M145" s="64"/>
      <c r="N145" s="64"/>
      <c r="O145" s="64"/>
      <c r="P145" s="64"/>
      <c r="Q145" s="64"/>
      <c r="R145" s="64"/>
      <c r="S145" s="65"/>
      <c r="T145" s="65"/>
      <c r="U145" s="65"/>
      <c r="V145" s="65"/>
      <c r="W145" s="65"/>
      <c r="X145" s="65"/>
      <c r="Y145" s="66" t="str">
        <f t="shared" si="0"/>
        <v/>
      </c>
      <c r="Z145" s="67"/>
      <c r="AA145" s="67"/>
      <c r="AB145" s="67"/>
      <c r="AC145" s="67"/>
      <c r="AD145" s="67"/>
      <c r="AE145" s="67"/>
      <c r="AF145" s="68"/>
      <c r="AG145" s="9"/>
      <c r="AJ145" s="23"/>
      <c r="AK145" s="23"/>
      <c r="AL145" s="23"/>
      <c r="AM145" s="23"/>
      <c r="AN145" s="23"/>
      <c r="AO145" s="23"/>
      <c r="AP145" s="23"/>
      <c r="AQ145" s="23"/>
    </row>
    <row r="146" spans="1:43" ht="18" customHeight="1" x14ac:dyDescent="0.35">
      <c r="A146" s="42"/>
      <c r="B146" s="207"/>
      <c r="C146" s="208"/>
      <c r="D146" s="64" t="s">
        <v>115</v>
      </c>
      <c r="E146" s="64"/>
      <c r="F146" s="64"/>
      <c r="G146" s="64"/>
      <c r="H146" s="64"/>
      <c r="I146" s="64"/>
      <c r="J146" s="64"/>
      <c r="K146" s="64"/>
      <c r="L146" s="64"/>
      <c r="M146" s="64"/>
      <c r="N146" s="64"/>
      <c r="O146" s="64"/>
      <c r="P146" s="64"/>
      <c r="Q146" s="64"/>
      <c r="R146" s="64"/>
      <c r="S146" s="65"/>
      <c r="T146" s="65"/>
      <c r="U146" s="65"/>
      <c r="V146" s="65"/>
      <c r="W146" s="65"/>
      <c r="X146" s="65"/>
      <c r="Y146" s="66" t="str">
        <f t="shared" si="0"/>
        <v/>
      </c>
      <c r="Z146" s="67"/>
      <c r="AA146" s="67"/>
      <c r="AB146" s="67"/>
      <c r="AC146" s="67"/>
      <c r="AD146" s="67"/>
      <c r="AE146" s="67"/>
      <c r="AF146" s="68"/>
      <c r="AG146" s="9"/>
      <c r="AJ146" s="23"/>
      <c r="AK146" s="23"/>
      <c r="AL146" s="23"/>
      <c r="AM146" s="23"/>
      <c r="AN146" s="23"/>
      <c r="AO146" s="23"/>
      <c r="AP146" s="23"/>
      <c r="AQ146" s="23"/>
    </row>
    <row r="147" spans="1:43" ht="18" customHeight="1" x14ac:dyDescent="0.35">
      <c r="A147" s="42"/>
      <c r="B147" s="207"/>
      <c r="C147" s="208"/>
      <c r="D147" s="64" t="s">
        <v>116</v>
      </c>
      <c r="E147" s="64"/>
      <c r="F147" s="64"/>
      <c r="G147" s="64"/>
      <c r="H147" s="64"/>
      <c r="I147" s="64"/>
      <c r="J147" s="64"/>
      <c r="K147" s="64"/>
      <c r="L147" s="64"/>
      <c r="M147" s="64"/>
      <c r="N147" s="64"/>
      <c r="O147" s="64"/>
      <c r="P147" s="64"/>
      <c r="Q147" s="64"/>
      <c r="R147" s="64"/>
      <c r="S147" s="65"/>
      <c r="T147" s="65"/>
      <c r="U147" s="65"/>
      <c r="V147" s="65"/>
      <c r="W147" s="65"/>
      <c r="X147" s="65"/>
      <c r="Y147" s="66" t="str">
        <f t="shared" si="0"/>
        <v/>
      </c>
      <c r="Z147" s="67"/>
      <c r="AA147" s="67"/>
      <c r="AB147" s="67"/>
      <c r="AC147" s="67"/>
      <c r="AD147" s="67"/>
      <c r="AE147" s="67"/>
      <c r="AF147" s="68"/>
      <c r="AG147" s="9"/>
      <c r="AJ147" s="23"/>
      <c r="AK147" s="23"/>
      <c r="AL147" s="23"/>
      <c r="AM147" s="23"/>
      <c r="AN147" s="23"/>
      <c r="AO147" s="23"/>
      <c r="AP147" s="23"/>
      <c r="AQ147" s="23"/>
    </row>
    <row r="148" spans="1:43" ht="18" customHeight="1" x14ac:dyDescent="0.35">
      <c r="A148" s="42"/>
      <c r="B148" s="207"/>
      <c r="C148" s="208"/>
      <c r="D148" s="64" t="s">
        <v>117</v>
      </c>
      <c r="E148" s="64"/>
      <c r="F148" s="64"/>
      <c r="G148" s="64"/>
      <c r="H148" s="64"/>
      <c r="I148" s="64"/>
      <c r="J148" s="64"/>
      <c r="K148" s="64"/>
      <c r="L148" s="64"/>
      <c r="M148" s="64"/>
      <c r="N148" s="64"/>
      <c r="O148" s="64"/>
      <c r="P148" s="64"/>
      <c r="Q148" s="64"/>
      <c r="R148" s="64"/>
      <c r="S148" s="65"/>
      <c r="T148" s="65"/>
      <c r="U148" s="65"/>
      <c r="V148" s="65"/>
      <c r="W148" s="65"/>
      <c r="X148" s="65"/>
      <c r="Y148" s="66"/>
      <c r="Z148" s="67"/>
      <c r="AA148" s="67"/>
      <c r="AB148" s="67"/>
      <c r="AC148" s="67"/>
      <c r="AD148" s="67"/>
      <c r="AE148" s="67"/>
      <c r="AF148" s="68"/>
      <c r="AG148" s="9"/>
      <c r="AJ148" s="23"/>
      <c r="AK148" s="23"/>
      <c r="AL148" s="23"/>
      <c r="AM148" s="23"/>
      <c r="AN148" s="23"/>
      <c r="AO148" s="23"/>
      <c r="AP148" s="23"/>
      <c r="AQ148" s="23"/>
    </row>
    <row r="149" spans="1:43" ht="18" customHeight="1" x14ac:dyDescent="0.35">
      <c r="A149" s="42"/>
      <c r="B149" s="207"/>
      <c r="C149" s="208"/>
      <c r="D149" s="64" t="s">
        <v>118</v>
      </c>
      <c r="E149" s="64"/>
      <c r="F149" s="64"/>
      <c r="G149" s="64"/>
      <c r="H149" s="64"/>
      <c r="I149" s="64"/>
      <c r="J149" s="64"/>
      <c r="K149" s="64"/>
      <c r="L149" s="64"/>
      <c r="M149" s="64"/>
      <c r="N149" s="64"/>
      <c r="O149" s="64"/>
      <c r="P149" s="64"/>
      <c r="Q149" s="64"/>
      <c r="R149" s="64"/>
      <c r="S149" s="65"/>
      <c r="T149" s="65"/>
      <c r="U149" s="65"/>
      <c r="V149" s="65"/>
      <c r="W149" s="65"/>
      <c r="X149" s="65"/>
      <c r="Y149" s="66" t="str">
        <f t="shared" ref="Y149:Y156" si="2">IF(S149="","",($Z$42/30)*S149)</f>
        <v/>
      </c>
      <c r="Z149" s="67"/>
      <c r="AA149" s="67"/>
      <c r="AB149" s="67"/>
      <c r="AC149" s="67"/>
      <c r="AD149" s="67"/>
      <c r="AE149" s="67"/>
      <c r="AF149" s="68"/>
      <c r="AG149" s="9"/>
      <c r="AJ149" s="23"/>
      <c r="AK149" s="23"/>
      <c r="AL149" s="23"/>
      <c r="AM149" s="23"/>
      <c r="AN149" s="23"/>
      <c r="AO149" s="23"/>
      <c r="AP149" s="23"/>
      <c r="AQ149" s="23"/>
    </row>
    <row r="150" spans="1:43" ht="18" customHeight="1" x14ac:dyDescent="0.35">
      <c r="A150" s="42"/>
      <c r="B150" s="207"/>
      <c r="C150" s="208"/>
      <c r="D150" s="64" t="s">
        <v>119</v>
      </c>
      <c r="E150" s="64"/>
      <c r="F150" s="64"/>
      <c r="G150" s="64"/>
      <c r="H150" s="64"/>
      <c r="I150" s="64"/>
      <c r="J150" s="64"/>
      <c r="K150" s="64"/>
      <c r="L150" s="64"/>
      <c r="M150" s="64"/>
      <c r="N150" s="64"/>
      <c r="O150" s="64"/>
      <c r="P150" s="64"/>
      <c r="Q150" s="64"/>
      <c r="R150" s="64"/>
      <c r="S150" s="65"/>
      <c r="T150" s="65"/>
      <c r="U150" s="65"/>
      <c r="V150" s="65"/>
      <c r="W150" s="65"/>
      <c r="X150" s="65"/>
      <c r="Y150" s="66" t="str">
        <f t="shared" ref="Y150" si="3">IF(S150="","",($Z$42/30)*S150)</f>
        <v/>
      </c>
      <c r="Z150" s="67"/>
      <c r="AA150" s="67"/>
      <c r="AB150" s="67"/>
      <c r="AC150" s="67"/>
      <c r="AD150" s="67"/>
      <c r="AE150" s="67"/>
      <c r="AF150" s="68"/>
      <c r="AG150" s="9"/>
      <c r="AJ150" s="23"/>
      <c r="AK150" s="23"/>
      <c r="AL150" s="23"/>
      <c r="AM150" s="23"/>
      <c r="AN150" s="23"/>
      <c r="AO150" s="23"/>
      <c r="AP150" s="23"/>
      <c r="AQ150" s="23"/>
    </row>
    <row r="151" spans="1:43" ht="18" customHeight="1" x14ac:dyDescent="0.35">
      <c r="A151" s="42"/>
      <c r="B151" s="207"/>
      <c r="C151" s="208"/>
      <c r="D151" s="64" t="s">
        <v>223</v>
      </c>
      <c r="E151" s="64"/>
      <c r="F151" s="64"/>
      <c r="G151" s="64"/>
      <c r="H151" s="64"/>
      <c r="I151" s="64"/>
      <c r="J151" s="64"/>
      <c r="K151" s="64"/>
      <c r="L151" s="64"/>
      <c r="M151" s="64"/>
      <c r="N151" s="64"/>
      <c r="O151" s="64"/>
      <c r="P151" s="64"/>
      <c r="Q151" s="64"/>
      <c r="R151" s="64"/>
      <c r="S151" s="65"/>
      <c r="T151" s="65"/>
      <c r="U151" s="65"/>
      <c r="V151" s="65"/>
      <c r="W151" s="65"/>
      <c r="X151" s="65"/>
      <c r="Y151" s="66" t="str">
        <f t="shared" ref="Y151" si="4">IF(S151="","",($Z$42/30)*S151)</f>
        <v/>
      </c>
      <c r="Z151" s="67"/>
      <c r="AA151" s="67"/>
      <c r="AB151" s="67"/>
      <c r="AC151" s="67"/>
      <c r="AD151" s="67"/>
      <c r="AE151" s="67"/>
      <c r="AF151" s="68"/>
      <c r="AG151" s="9"/>
      <c r="AJ151" s="23"/>
      <c r="AK151" s="23"/>
      <c r="AL151" s="23"/>
      <c r="AM151" s="23"/>
      <c r="AN151" s="23"/>
      <c r="AO151" s="23"/>
      <c r="AP151" s="23"/>
      <c r="AQ151" s="23"/>
    </row>
    <row r="152" spans="1:43" ht="18" customHeight="1" x14ac:dyDescent="0.35">
      <c r="A152" s="42"/>
      <c r="B152" s="207"/>
      <c r="C152" s="208"/>
      <c r="D152" s="64" t="s">
        <v>224</v>
      </c>
      <c r="E152" s="64"/>
      <c r="F152" s="64"/>
      <c r="G152" s="64"/>
      <c r="H152" s="64"/>
      <c r="I152" s="64"/>
      <c r="J152" s="64"/>
      <c r="K152" s="64"/>
      <c r="L152" s="64"/>
      <c r="M152" s="64"/>
      <c r="N152" s="64"/>
      <c r="O152" s="64"/>
      <c r="P152" s="64"/>
      <c r="Q152" s="64"/>
      <c r="R152" s="64"/>
      <c r="S152" s="65"/>
      <c r="T152" s="65"/>
      <c r="U152" s="65"/>
      <c r="V152" s="65"/>
      <c r="W152" s="65"/>
      <c r="X152" s="65"/>
      <c r="Y152" s="66" t="str">
        <f t="shared" ref="Y152" si="5">IF(S152="","",($Z$42/30)*S152)</f>
        <v/>
      </c>
      <c r="Z152" s="67"/>
      <c r="AA152" s="67"/>
      <c r="AB152" s="67"/>
      <c r="AC152" s="67"/>
      <c r="AD152" s="67"/>
      <c r="AE152" s="67"/>
      <c r="AF152" s="68"/>
      <c r="AG152" s="9"/>
      <c r="AJ152" s="23"/>
      <c r="AK152" s="23"/>
      <c r="AL152" s="23"/>
      <c r="AM152" s="23"/>
      <c r="AN152" s="23"/>
      <c r="AO152" s="23"/>
      <c r="AP152" s="23"/>
      <c r="AQ152" s="23"/>
    </row>
    <row r="153" spans="1:43" ht="18" customHeight="1" x14ac:dyDescent="0.35">
      <c r="A153" s="42"/>
      <c r="B153" s="207"/>
      <c r="C153" s="208"/>
      <c r="D153" s="64" t="s">
        <v>225</v>
      </c>
      <c r="E153" s="64"/>
      <c r="F153" s="64"/>
      <c r="G153" s="64"/>
      <c r="H153" s="64"/>
      <c r="I153" s="64"/>
      <c r="J153" s="64"/>
      <c r="K153" s="64"/>
      <c r="L153" s="64"/>
      <c r="M153" s="64"/>
      <c r="N153" s="64"/>
      <c r="O153" s="64"/>
      <c r="P153" s="64"/>
      <c r="Q153" s="64"/>
      <c r="R153" s="64"/>
      <c r="S153" s="65"/>
      <c r="T153" s="65"/>
      <c r="U153" s="65"/>
      <c r="V153" s="65"/>
      <c r="W153" s="65"/>
      <c r="X153" s="65"/>
      <c r="Y153" s="66" t="str">
        <f t="shared" ref="Y153" si="6">IF(S153="","",($Z$42/30)*S153)</f>
        <v/>
      </c>
      <c r="Z153" s="67"/>
      <c r="AA153" s="67"/>
      <c r="AB153" s="67"/>
      <c r="AC153" s="67"/>
      <c r="AD153" s="67"/>
      <c r="AE153" s="67"/>
      <c r="AF153" s="68"/>
      <c r="AG153" s="9"/>
      <c r="AJ153" s="23"/>
      <c r="AK153" s="23"/>
      <c r="AL153" s="23"/>
      <c r="AM153" s="23"/>
      <c r="AN153" s="23"/>
      <c r="AO153" s="23"/>
      <c r="AP153" s="23"/>
      <c r="AQ153" s="23"/>
    </row>
    <row r="154" spans="1:43" ht="18" customHeight="1" x14ac:dyDescent="0.35">
      <c r="A154" s="42"/>
      <c r="B154" s="207"/>
      <c r="C154" s="208"/>
      <c r="D154" s="64" t="s">
        <v>226</v>
      </c>
      <c r="E154" s="64"/>
      <c r="F154" s="64"/>
      <c r="G154" s="64"/>
      <c r="H154" s="64"/>
      <c r="I154" s="64"/>
      <c r="J154" s="64"/>
      <c r="K154" s="64"/>
      <c r="L154" s="64"/>
      <c r="M154" s="64"/>
      <c r="N154" s="64"/>
      <c r="O154" s="64"/>
      <c r="P154" s="64"/>
      <c r="Q154" s="64"/>
      <c r="R154" s="64"/>
      <c r="S154" s="65"/>
      <c r="T154" s="65"/>
      <c r="U154" s="65"/>
      <c r="V154" s="65"/>
      <c r="W154" s="65"/>
      <c r="X154" s="65"/>
      <c r="Y154" s="66" t="str">
        <f t="shared" ref="Y154" si="7">IF(S154="","",($Z$42/30)*S154)</f>
        <v/>
      </c>
      <c r="Z154" s="67"/>
      <c r="AA154" s="67"/>
      <c r="AB154" s="67"/>
      <c r="AC154" s="67"/>
      <c r="AD154" s="67"/>
      <c r="AE154" s="67"/>
      <c r="AF154" s="68"/>
      <c r="AG154" s="9"/>
      <c r="AJ154" s="23"/>
      <c r="AK154" s="23"/>
      <c r="AL154" s="23"/>
      <c r="AM154" s="23"/>
      <c r="AN154" s="23"/>
      <c r="AO154" s="23"/>
      <c r="AP154" s="23"/>
      <c r="AQ154" s="23"/>
    </row>
    <row r="155" spans="1:43" ht="18" customHeight="1" x14ac:dyDescent="0.35">
      <c r="A155" s="42"/>
      <c r="B155" s="207"/>
      <c r="C155" s="208"/>
      <c r="D155" s="64" t="s">
        <v>227</v>
      </c>
      <c r="E155" s="64"/>
      <c r="F155" s="64"/>
      <c r="G155" s="64"/>
      <c r="H155" s="64"/>
      <c r="I155" s="64"/>
      <c r="J155" s="64"/>
      <c r="K155" s="64"/>
      <c r="L155" s="64"/>
      <c r="M155" s="64"/>
      <c r="N155" s="64"/>
      <c r="O155" s="64"/>
      <c r="P155" s="64"/>
      <c r="Q155" s="64"/>
      <c r="R155" s="64"/>
      <c r="S155" s="65"/>
      <c r="T155" s="65"/>
      <c r="U155" s="65"/>
      <c r="V155" s="65"/>
      <c r="W155" s="65"/>
      <c r="X155" s="65"/>
      <c r="Y155" s="66" t="str">
        <f t="shared" ref="Y155" si="8">IF(S155="","",($Z$42/30)*S155)</f>
        <v/>
      </c>
      <c r="Z155" s="67"/>
      <c r="AA155" s="67"/>
      <c r="AB155" s="67"/>
      <c r="AC155" s="67"/>
      <c r="AD155" s="67"/>
      <c r="AE155" s="67"/>
      <c r="AF155" s="68"/>
      <c r="AG155" s="9"/>
      <c r="AJ155" s="23"/>
      <c r="AK155" s="23"/>
      <c r="AL155" s="23"/>
      <c r="AM155" s="23"/>
      <c r="AN155" s="23"/>
      <c r="AO155" s="23"/>
      <c r="AP155" s="23"/>
      <c r="AQ155" s="23"/>
    </row>
    <row r="156" spans="1:43" ht="18" customHeight="1" x14ac:dyDescent="0.35">
      <c r="A156" s="42"/>
      <c r="B156" s="207"/>
      <c r="C156" s="208"/>
      <c r="D156" s="64" t="s">
        <v>228</v>
      </c>
      <c r="E156" s="64"/>
      <c r="F156" s="64"/>
      <c r="G156" s="64"/>
      <c r="H156" s="64"/>
      <c r="I156" s="64"/>
      <c r="J156" s="64"/>
      <c r="K156" s="64"/>
      <c r="L156" s="64"/>
      <c r="M156" s="64"/>
      <c r="N156" s="64"/>
      <c r="O156" s="64"/>
      <c r="P156" s="64"/>
      <c r="Q156" s="64"/>
      <c r="R156" s="64"/>
      <c r="S156" s="65"/>
      <c r="T156" s="65"/>
      <c r="U156" s="65"/>
      <c r="V156" s="65"/>
      <c r="W156" s="65"/>
      <c r="X156" s="65"/>
      <c r="Y156" s="66" t="str">
        <f t="shared" si="2"/>
        <v/>
      </c>
      <c r="Z156" s="67"/>
      <c r="AA156" s="67"/>
      <c r="AB156" s="67"/>
      <c r="AC156" s="67"/>
      <c r="AD156" s="67"/>
      <c r="AE156" s="67"/>
      <c r="AF156" s="68"/>
      <c r="AG156" s="9"/>
      <c r="AJ156" s="23"/>
      <c r="AK156" s="23"/>
      <c r="AL156" s="23"/>
      <c r="AM156" s="23"/>
      <c r="AN156" s="23"/>
      <c r="AO156" s="23"/>
      <c r="AP156" s="23"/>
      <c r="AQ156" s="23"/>
    </row>
    <row r="157" spans="1:43" ht="18" customHeight="1" x14ac:dyDescent="0.35">
      <c r="A157" s="42"/>
      <c r="B157" s="207"/>
      <c r="C157" s="208"/>
      <c r="D157" s="178" t="s">
        <v>183</v>
      </c>
      <c r="E157" s="178"/>
      <c r="F157" s="178"/>
      <c r="G157" s="178"/>
      <c r="H157" s="178"/>
      <c r="I157" s="178"/>
      <c r="J157" s="178"/>
      <c r="K157" s="178"/>
      <c r="L157" s="178"/>
      <c r="M157" s="178"/>
      <c r="N157" s="178"/>
      <c r="O157" s="178"/>
      <c r="P157" s="178"/>
      <c r="Q157" s="178"/>
      <c r="R157" s="178"/>
      <c r="S157" s="178"/>
      <c r="T157" s="178"/>
      <c r="U157" s="178"/>
      <c r="V157" s="178"/>
      <c r="W157" s="178"/>
      <c r="X157" s="178"/>
      <c r="Y157" s="177">
        <f>SUM(Y139:AF156)</f>
        <v>27365000</v>
      </c>
      <c r="Z157" s="177"/>
      <c r="AA157" s="177"/>
      <c r="AB157" s="177"/>
      <c r="AC157" s="177"/>
      <c r="AD157" s="177"/>
      <c r="AE157" s="177"/>
      <c r="AF157" s="177"/>
      <c r="AG157" s="9"/>
      <c r="AJ157" s="23"/>
      <c r="AK157" s="23"/>
      <c r="AL157" s="23"/>
      <c r="AM157" s="23"/>
      <c r="AN157" s="23"/>
      <c r="AO157" s="23"/>
      <c r="AP157" s="23" t="s">
        <v>128</v>
      </c>
      <c r="AQ157" s="23"/>
    </row>
    <row r="158" spans="1:43" ht="18" customHeight="1" x14ac:dyDescent="0.35">
      <c r="A158" s="42"/>
      <c r="B158" s="209"/>
      <c r="C158" s="210"/>
      <c r="D158" s="211" t="s">
        <v>146</v>
      </c>
      <c r="E158" s="211"/>
      <c r="F158" s="211"/>
      <c r="G158" s="211"/>
      <c r="H158" s="211"/>
      <c r="I158" s="211"/>
      <c r="J158" s="211"/>
      <c r="K158" s="211"/>
      <c r="L158" s="211"/>
      <c r="M158" s="211"/>
      <c r="N158" s="211"/>
      <c r="O158" s="211"/>
      <c r="P158" s="211"/>
      <c r="Q158" s="211"/>
      <c r="R158" s="211"/>
      <c r="S158" s="211"/>
      <c r="T158" s="211"/>
      <c r="U158" s="211"/>
      <c r="V158" s="211"/>
      <c r="W158" s="211"/>
      <c r="X158" s="211"/>
      <c r="Y158" s="212">
        <f>J42+S78+S81+S84-Y157-S87</f>
        <v>27365000</v>
      </c>
      <c r="Z158" s="212"/>
      <c r="AA158" s="212"/>
      <c r="AB158" s="212"/>
      <c r="AC158" s="212"/>
      <c r="AD158" s="212"/>
      <c r="AE158" s="212"/>
      <c r="AF158" s="212"/>
      <c r="AG158" s="9"/>
      <c r="AJ158" s="23"/>
      <c r="AK158" s="23"/>
      <c r="AL158" s="23"/>
      <c r="AM158" s="23"/>
      <c r="AN158" s="23"/>
      <c r="AO158" s="23"/>
      <c r="AP158" s="23"/>
      <c r="AQ158" s="23"/>
    </row>
    <row r="159" spans="1:43" ht="3.65" customHeight="1" x14ac:dyDescent="0.35">
      <c r="A159" s="57"/>
      <c r="B159" s="58"/>
      <c r="C159" s="58"/>
      <c r="D159" s="59"/>
      <c r="E159" s="59"/>
      <c r="F159" s="59"/>
      <c r="G159" s="59"/>
      <c r="H159" s="59"/>
      <c r="I159" s="59"/>
      <c r="J159" s="59"/>
      <c r="K159" s="59"/>
      <c r="L159" s="59"/>
      <c r="M159" s="59"/>
      <c r="N159" s="59"/>
      <c r="O159" s="59"/>
      <c r="P159" s="59"/>
      <c r="Q159" s="59"/>
      <c r="R159" s="59"/>
      <c r="S159" s="59"/>
      <c r="T159" s="59"/>
      <c r="U159" s="59"/>
      <c r="V159" s="59"/>
      <c r="W159" s="59"/>
      <c r="X159" s="59"/>
      <c r="Y159" s="60"/>
      <c r="Z159" s="60"/>
      <c r="AA159" s="60"/>
      <c r="AB159" s="60"/>
      <c r="AC159" s="60"/>
      <c r="AD159" s="60"/>
      <c r="AE159" s="60"/>
      <c r="AF159" s="60"/>
      <c r="AG159" s="11"/>
      <c r="AH159" s="11"/>
      <c r="AI159" s="11"/>
      <c r="AJ159" s="24"/>
      <c r="AK159" s="23"/>
      <c r="AL159" s="23"/>
      <c r="AM159" s="23"/>
      <c r="AN159" s="23"/>
      <c r="AO159" s="23"/>
      <c r="AP159" s="23"/>
      <c r="AQ159" s="23"/>
    </row>
    <row r="160" spans="1:43" x14ac:dyDescent="0.35">
      <c r="A160" s="26"/>
      <c r="B160" s="94" t="s">
        <v>89</v>
      </c>
      <c r="C160" s="95"/>
      <c r="D160" s="95"/>
      <c r="E160" s="95"/>
      <c r="F160" s="95"/>
      <c r="G160" s="95"/>
      <c r="H160" s="95"/>
      <c r="I160" s="95"/>
      <c r="J160" s="95"/>
      <c r="K160" s="95"/>
      <c r="L160" s="95"/>
      <c r="M160" s="95"/>
      <c r="N160" s="95"/>
      <c r="O160" s="95"/>
      <c r="P160" s="95"/>
      <c r="Q160" s="95"/>
      <c r="R160" s="95"/>
      <c r="S160" s="95"/>
      <c r="T160" s="95"/>
      <c r="U160" s="95"/>
      <c r="V160" s="95"/>
      <c r="W160" s="95"/>
      <c r="X160" s="95"/>
      <c r="Y160" s="95"/>
      <c r="Z160" s="95"/>
      <c r="AA160" s="95"/>
      <c r="AB160" s="95"/>
      <c r="AC160" s="95"/>
      <c r="AD160" s="95"/>
      <c r="AE160" s="95"/>
      <c r="AF160" s="96"/>
    </row>
    <row r="161" spans="2:67" ht="80.5" customHeight="1" x14ac:dyDescent="0.35">
      <c r="B161" s="197"/>
      <c r="C161" s="198"/>
      <c r="D161" s="198"/>
      <c r="E161" s="198"/>
      <c r="F161" s="198"/>
      <c r="G161" s="198"/>
      <c r="H161" s="198"/>
      <c r="I161" s="198"/>
      <c r="J161" s="198"/>
      <c r="K161" s="198"/>
      <c r="L161" s="198"/>
      <c r="M161" s="198"/>
      <c r="N161" s="198"/>
      <c r="O161" s="198"/>
      <c r="P161" s="198"/>
      <c r="Q161" s="198"/>
      <c r="R161" s="198"/>
      <c r="S161" s="198"/>
      <c r="T161" s="198"/>
      <c r="U161" s="198"/>
      <c r="V161" s="198"/>
      <c r="W161" s="198"/>
      <c r="X161" s="198"/>
      <c r="Y161" s="198"/>
      <c r="Z161" s="198"/>
      <c r="AA161" s="198"/>
      <c r="AB161" s="198"/>
      <c r="AC161" s="198"/>
      <c r="AD161" s="198"/>
      <c r="AE161" s="198"/>
      <c r="AF161" s="199"/>
      <c r="AQ161" s="25"/>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row>
    <row r="162" spans="2:67" ht="3.65" customHeight="1" x14ac:dyDescent="0.35">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row>
    <row r="164" spans="2:67" customFormat="1" x14ac:dyDescent="0.35"/>
    <row r="165" spans="2:67" customFormat="1" ht="11.25" customHeight="1" x14ac:dyDescent="0.35">
      <c r="B165" s="258"/>
      <c r="C165" s="259"/>
      <c r="D165" s="259"/>
      <c r="E165" s="259"/>
      <c r="F165" s="260"/>
      <c r="G165" s="237" t="s">
        <v>0</v>
      </c>
      <c r="H165" s="238"/>
      <c r="I165" s="238"/>
      <c r="J165" s="238"/>
      <c r="K165" s="238"/>
      <c r="L165" s="238"/>
      <c r="M165" s="238"/>
      <c r="N165" s="238"/>
      <c r="O165" s="238"/>
      <c r="P165" s="238"/>
      <c r="Q165" s="238"/>
      <c r="R165" s="238"/>
      <c r="S165" s="238"/>
      <c r="T165" s="238"/>
      <c r="U165" s="238"/>
      <c r="V165" s="238"/>
      <c r="W165" s="238"/>
      <c r="X165" s="238"/>
      <c r="Y165" s="238"/>
      <c r="Z165" s="238"/>
      <c r="AA165" s="238"/>
      <c r="AB165" s="238"/>
      <c r="AC165" s="238"/>
      <c r="AD165" s="238"/>
      <c r="AE165" s="238"/>
      <c r="AF165" s="239"/>
    </row>
    <row r="166" spans="2:67" customFormat="1" ht="11.25" customHeight="1" x14ac:dyDescent="0.35">
      <c r="B166" s="261"/>
      <c r="C166" s="262"/>
      <c r="D166" s="262"/>
      <c r="E166" s="262"/>
      <c r="F166" s="263"/>
      <c r="G166" s="240"/>
      <c r="H166" s="241"/>
      <c r="I166" s="241"/>
      <c r="J166" s="241"/>
      <c r="K166" s="241"/>
      <c r="L166" s="241"/>
      <c r="M166" s="241"/>
      <c r="N166" s="241"/>
      <c r="O166" s="241"/>
      <c r="P166" s="241"/>
      <c r="Q166" s="241"/>
      <c r="R166" s="241"/>
      <c r="S166" s="241"/>
      <c r="T166" s="241"/>
      <c r="U166" s="241"/>
      <c r="V166" s="241"/>
      <c r="W166" s="241"/>
      <c r="X166" s="241"/>
      <c r="Y166" s="241"/>
      <c r="Z166" s="241"/>
      <c r="AA166" s="241"/>
      <c r="AB166" s="241"/>
      <c r="AC166" s="241"/>
      <c r="AD166" s="241"/>
      <c r="AE166" s="241"/>
      <c r="AF166" s="242"/>
    </row>
    <row r="167" spans="2:67" customFormat="1" ht="11.25" customHeight="1" x14ac:dyDescent="0.35">
      <c r="B167" s="261"/>
      <c r="C167" s="262"/>
      <c r="D167" s="262"/>
      <c r="E167" s="262"/>
      <c r="F167" s="263"/>
      <c r="G167" s="240"/>
      <c r="H167" s="241"/>
      <c r="I167" s="241"/>
      <c r="J167" s="241"/>
      <c r="K167" s="241"/>
      <c r="L167" s="241"/>
      <c r="M167" s="241"/>
      <c r="N167" s="241"/>
      <c r="O167" s="241"/>
      <c r="P167" s="241"/>
      <c r="Q167" s="241"/>
      <c r="R167" s="241"/>
      <c r="S167" s="241"/>
      <c r="T167" s="241"/>
      <c r="U167" s="241"/>
      <c r="V167" s="241"/>
      <c r="W167" s="241"/>
      <c r="X167" s="241"/>
      <c r="Y167" s="241"/>
      <c r="Z167" s="241"/>
      <c r="AA167" s="241"/>
      <c r="AB167" s="241"/>
      <c r="AC167" s="241"/>
      <c r="AD167" s="241"/>
      <c r="AE167" s="241"/>
      <c r="AF167" s="242"/>
    </row>
    <row r="168" spans="2:67" customFormat="1" ht="11.25" customHeight="1" x14ac:dyDescent="0.35">
      <c r="B168" s="261"/>
      <c r="C168" s="262"/>
      <c r="D168" s="262"/>
      <c r="E168" s="262"/>
      <c r="F168" s="263"/>
      <c r="G168" s="243"/>
      <c r="H168" s="244"/>
      <c r="I168" s="244"/>
      <c r="J168" s="244"/>
      <c r="K168" s="244"/>
      <c r="L168" s="244"/>
      <c r="M168" s="244"/>
      <c r="N168" s="244"/>
      <c r="O168" s="244"/>
      <c r="P168" s="244"/>
      <c r="Q168" s="244"/>
      <c r="R168" s="244"/>
      <c r="S168" s="244"/>
      <c r="T168" s="244"/>
      <c r="U168" s="244"/>
      <c r="V168" s="244"/>
      <c r="W168" s="244"/>
      <c r="X168" s="244"/>
      <c r="Y168" s="244"/>
      <c r="Z168" s="244"/>
      <c r="AA168" s="244"/>
      <c r="AB168" s="244"/>
      <c r="AC168" s="244"/>
      <c r="AD168" s="244"/>
      <c r="AE168" s="244"/>
      <c r="AF168" s="245"/>
    </row>
    <row r="169" spans="2:67" customFormat="1" ht="15" customHeight="1" x14ac:dyDescent="0.35">
      <c r="B169" s="261"/>
      <c r="C169" s="262"/>
      <c r="D169" s="262"/>
      <c r="E169" s="262"/>
      <c r="F169" s="263"/>
      <c r="G169" s="246" t="s">
        <v>165</v>
      </c>
      <c r="H169" s="247"/>
      <c r="I169" s="247"/>
      <c r="J169" s="247"/>
      <c r="K169" s="247"/>
      <c r="L169" s="247"/>
      <c r="M169" s="247"/>
      <c r="N169" s="247"/>
      <c r="O169" s="247"/>
      <c r="P169" s="247"/>
      <c r="Q169" s="247"/>
      <c r="R169" s="247"/>
      <c r="S169" s="247"/>
      <c r="T169" s="247"/>
      <c r="U169" s="247"/>
      <c r="V169" s="247"/>
      <c r="W169" s="247"/>
      <c r="X169" s="247"/>
      <c r="Y169" s="247"/>
      <c r="Z169" s="247"/>
      <c r="AA169" s="247"/>
      <c r="AB169" s="247"/>
      <c r="AC169" s="247"/>
      <c r="AD169" s="247"/>
      <c r="AE169" s="247"/>
      <c r="AF169" s="248"/>
    </row>
    <row r="170" spans="2:67" customFormat="1" ht="15" customHeight="1" x14ac:dyDescent="0.35">
      <c r="B170" s="264"/>
      <c r="C170" s="265"/>
      <c r="D170" s="265"/>
      <c r="E170" s="265"/>
      <c r="F170" s="266"/>
      <c r="G170" s="249"/>
      <c r="H170" s="250"/>
      <c r="I170" s="250"/>
      <c r="J170" s="250"/>
      <c r="K170" s="250"/>
      <c r="L170" s="250"/>
      <c r="M170" s="250"/>
      <c r="N170" s="250"/>
      <c r="O170" s="250"/>
      <c r="P170" s="250"/>
      <c r="Q170" s="250"/>
      <c r="R170" s="250"/>
      <c r="S170" s="250"/>
      <c r="T170" s="250"/>
      <c r="U170" s="250"/>
      <c r="V170" s="250"/>
      <c r="W170" s="250"/>
      <c r="X170" s="250"/>
      <c r="Y170" s="250"/>
      <c r="Z170" s="250"/>
      <c r="AA170" s="250"/>
      <c r="AB170" s="250"/>
      <c r="AC170" s="250"/>
      <c r="AD170" s="250"/>
      <c r="AE170" s="250"/>
      <c r="AF170" s="251"/>
    </row>
    <row r="171" spans="2:67" customFormat="1" ht="3.65" customHeight="1" thickBot="1" x14ac:dyDescent="0.4"/>
    <row r="172" spans="2:67" customFormat="1" ht="26.25" customHeight="1" thickBot="1" x14ac:dyDescent="0.4">
      <c r="B172" s="252" t="s">
        <v>39</v>
      </c>
      <c r="C172" s="253"/>
      <c r="D172" s="253"/>
      <c r="E172" s="253"/>
      <c r="F172" s="253"/>
      <c r="G172" s="253"/>
      <c r="H172" s="253"/>
      <c r="I172" s="254"/>
      <c r="J172" s="147" t="str">
        <f>K18</f>
        <v>CD-DP-5628-2025</v>
      </c>
      <c r="K172" s="148"/>
      <c r="L172" s="148"/>
      <c r="M172" s="148"/>
      <c r="N172" s="148"/>
      <c r="O172" s="148"/>
      <c r="P172" s="148"/>
      <c r="Q172" s="148"/>
      <c r="R172" s="148"/>
      <c r="S172" s="148"/>
      <c r="T172" s="148"/>
      <c r="U172" s="148"/>
      <c r="V172" s="149"/>
    </row>
    <row r="173" spans="2:67" customFormat="1" ht="3.65" customHeight="1" x14ac:dyDescent="0.35"/>
    <row r="174" spans="2:67" customFormat="1" ht="17.25" customHeight="1" x14ac:dyDescent="0.35">
      <c r="B174" s="276" t="s">
        <v>175</v>
      </c>
      <c r="C174" s="277"/>
      <c r="D174" s="277"/>
      <c r="E174" s="277"/>
      <c r="F174" s="277"/>
      <c r="G174" s="277"/>
      <c r="H174" s="277"/>
      <c r="I174" s="277"/>
      <c r="J174" s="277"/>
      <c r="K174" s="277"/>
      <c r="L174" s="277"/>
      <c r="M174" s="277"/>
      <c r="N174" s="277"/>
      <c r="O174" s="277"/>
      <c r="P174" s="277"/>
      <c r="Q174" s="277"/>
      <c r="R174" s="277"/>
      <c r="S174" s="277"/>
      <c r="T174" s="277"/>
      <c r="U174" s="277"/>
      <c r="V174" s="277"/>
      <c r="W174" s="277"/>
      <c r="X174" s="277"/>
      <c r="Y174" s="277"/>
      <c r="Z174" s="277"/>
      <c r="AA174" s="277"/>
      <c r="AB174" s="277"/>
      <c r="AC174" s="277"/>
      <c r="AD174" s="277"/>
      <c r="AE174" s="277"/>
      <c r="AF174" s="278"/>
    </row>
    <row r="175" spans="2:67" customFormat="1" ht="3.65" customHeight="1" thickBot="1" x14ac:dyDescent="0.4">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row>
    <row r="176" spans="2:67" customFormat="1" ht="21.75" customHeight="1" thickBot="1" x14ac:dyDescent="0.4">
      <c r="B176" s="270"/>
      <c r="C176" s="271"/>
      <c r="D176" s="271"/>
      <c r="E176" s="271"/>
      <c r="F176" s="271"/>
      <c r="G176" s="271"/>
      <c r="H176" s="271"/>
      <c r="I176" s="271"/>
      <c r="J176" s="271"/>
      <c r="K176" s="271"/>
      <c r="L176" s="271"/>
      <c r="M176" s="271"/>
      <c r="N176" s="271"/>
      <c r="O176" s="271"/>
      <c r="P176" s="271"/>
      <c r="Q176" s="271"/>
      <c r="R176" s="271"/>
      <c r="S176" s="272"/>
      <c r="T176" s="6"/>
      <c r="U176" s="270"/>
      <c r="V176" s="271"/>
      <c r="W176" s="271"/>
      <c r="X176" s="271"/>
      <c r="Y176" s="271"/>
      <c r="Z176" s="271"/>
      <c r="AA176" s="271"/>
      <c r="AB176" s="271"/>
      <c r="AC176" s="271"/>
      <c r="AD176" s="271"/>
      <c r="AE176" s="271"/>
      <c r="AF176" s="272"/>
    </row>
    <row r="177" spans="2:32" customFormat="1" ht="30" customHeight="1" thickBot="1" x14ac:dyDescent="0.4">
      <c r="B177" s="267" t="s">
        <v>177</v>
      </c>
      <c r="C177" s="268"/>
      <c r="D177" s="268"/>
      <c r="E177" s="268"/>
      <c r="F177" s="268"/>
      <c r="G177" s="268"/>
      <c r="H177" s="268"/>
      <c r="I177" s="268"/>
      <c r="J177" s="268"/>
      <c r="K177" s="268"/>
      <c r="L177" s="268"/>
      <c r="M177" s="268"/>
      <c r="N177" s="268"/>
      <c r="O177" s="268"/>
      <c r="P177" s="268"/>
      <c r="Q177" s="268"/>
      <c r="R177" s="268"/>
      <c r="S177" s="269"/>
      <c r="T177" s="6"/>
      <c r="U177" s="267" t="s">
        <v>176</v>
      </c>
      <c r="V177" s="268"/>
      <c r="W177" s="268"/>
      <c r="X177" s="268"/>
      <c r="Y177" s="268"/>
      <c r="Z177" s="268"/>
      <c r="AA177" s="268"/>
      <c r="AB177" s="268"/>
      <c r="AC177" s="268"/>
      <c r="AD177" s="268"/>
      <c r="AE177" s="268"/>
      <c r="AF177" s="269"/>
    </row>
    <row r="178" spans="2:32" customFormat="1" ht="24.65" customHeight="1" x14ac:dyDescent="0.35">
      <c r="B178" s="13" t="s">
        <v>88</v>
      </c>
      <c r="C178" s="255" t="s">
        <v>193</v>
      </c>
      <c r="D178" s="256"/>
      <c r="E178" s="256"/>
      <c r="F178" s="256"/>
      <c r="G178" s="256"/>
      <c r="H178" s="256"/>
      <c r="I178" s="256"/>
      <c r="J178" s="256"/>
      <c r="K178" s="257"/>
      <c r="L178" s="256" t="s">
        <v>140</v>
      </c>
      <c r="M178" s="256"/>
      <c r="N178" s="256"/>
      <c r="O178" s="256"/>
      <c r="P178" s="256"/>
      <c r="Q178" s="256"/>
      <c r="R178" s="256"/>
      <c r="S178" s="257"/>
      <c r="T178" s="8"/>
      <c r="U178" s="13" t="s">
        <v>88</v>
      </c>
      <c r="V178" s="273" t="s">
        <v>169</v>
      </c>
      <c r="W178" s="274"/>
      <c r="X178" s="274"/>
      <c r="Y178" s="274"/>
      <c r="Z178" s="274"/>
      <c r="AA178" s="274"/>
      <c r="AB178" s="274"/>
      <c r="AC178" s="274"/>
      <c r="AD178" s="274"/>
      <c r="AE178" s="274"/>
      <c r="AF178" s="275"/>
    </row>
    <row r="179" spans="2:32" s="63" customFormat="1" ht="103" customHeight="1" x14ac:dyDescent="0.35">
      <c r="B179" s="61">
        <v>1</v>
      </c>
      <c r="C179" s="230" t="s">
        <v>233</v>
      </c>
      <c r="D179" s="230"/>
      <c r="E179" s="230"/>
      <c r="F179" s="230"/>
      <c r="G179" s="230"/>
      <c r="H179" s="230"/>
      <c r="I179" s="230"/>
      <c r="J179" s="230"/>
      <c r="K179" s="230"/>
      <c r="L179" s="230" t="s">
        <v>277</v>
      </c>
      <c r="M179" s="230"/>
      <c r="N179" s="230"/>
      <c r="O179" s="230"/>
      <c r="P179" s="230"/>
      <c r="Q179" s="230"/>
      <c r="R179" s="230"/>
      <c r="S179" s="230"/>
      <c r="T179" s="62" t="s">
        <v>234</v>
      </c>
      <c r="U179" s="61">
        <v>1</v>
      </c>
      <c r="V179" s="227" t="s">
        <v>219</v>
      </c>
      <c r="W179" s="228"/>
      <c r="X179" s="228"/>
      <c r="Y179" s="228"/>
      <c r="Z179" s="228"/>
      <c r="AA179" s="228"/>
      <c r="AB179" s="228"/>
      <c r="AC179" s="228"/>
      <c r="AD179" s="228"/>
      <c r="AE179" s="228"/>
      <c r="AF179" s="229"/>
    </row>
    <row r="180" spans="2:32" s="63" customFormat="1" ht="97" customHeight="1" x14ac:dyDescent="0.35">
      <c r="B180" s="61">
        <f>+B179+1</f>
        <v>2</v>
      </c>
      <c r="C180" s="230" t="s">
        <v>194</v>
      </c>
      <c r="D180" s="230"/>
      <c r="E180" s="230"/>
      <c r="F180" s="230"/>
      <c r="G180" s="230"/>
      <c r="H180" s="230"/>
      <c r="I180" s="230"/>
      <c r="J180" s="230"/>
      <c r="K180" s="230"/>
      <c r="L180" s="230" t="s">
        <v>276</v>
      </c>
      <c r="M180" s="230"/>
      <c r="N180" s="230"/>
      <c r="O180" s="230"/>
      <c r="P180" s="230"/>
      <c r="Q180" s="230"/>
      <c r="R180" s="230"/>
      <c r="S180" s="230"/>
      <c r="T180" s="62" t="s">
        <v>234</v>
      </c>
      <c r="U180" s="61">
        <f>+U179+1</f>
        <v>2</v>
      </c>
      <c r="V180" s="227" t="s">
        <v>219</v>
      </c>
      <c r="W180" s="228"/>
      <c r="X180" s="228"/>
      <c r="Y180" s="228"/>
      <c r="Z180" s="228"/>
      <c r="AA180" s="228"/>
      <c r="AB180" s="228"/>
      <c r="AC180" s="228"/>
      <c r="AD180" s="228"/>
      <c r="AE180" s="228"/>
      <c r="AF180" s="229"/>
    </row>
    <row r="181" spans="2:32" s="63" customFormat="1" ht="68.150000000000006" customHeight="1" x14ac:dyDescent="0.35">
      <c r="B181" s="61">
        <f t="shared" ref="B181:B196" si="9">+B180+1</f>
        <v>3</v>
      </c>
      <c r="C181" s="230" t="s">
        <v>195</v>
      </c>
      <c r="D181" s="230"/>
      <c r="E181" s="230"/>
      <c r="F181" s="230"/>
      <c r="G181" s="230"/>
      <c r="H181" s="230"/>
      <c r="I181" s="230"/>
      <c r="J181" s="230"/>
      <c r="K181" s="230"/>
      <c r="L181" s="230" t="s">
        <v>204</v>
      </c>
      <c r="M181" s="230"/>
      <c r="N181" s="230"/>
      <c r="O181" s="230"/>
      <c r="P181" s="230"/>
      <c r="Q181" s="230"/>
      <c r="R181" s="230"/>
      <c r="S181" s="230"/>
      <c r="T181" s="62"/>
      <c r="U181" s="61">
        <f t="shared" ref="U181:U196" si="10">+U180+1</f>
        <v>3</v>
      </c>
      <c r="V181" s="227" t="s">
        <v>219</v>
      </c>
      <c r="W181" s="228"/>
      <c r="X181" s="228"/>
      <c r="Y181" s="228"/>
      <c r="Z181" s="228"/>
      <c r="AA181" s="228"/>
      <c r="AB181" s="228"/>
      <c r="AC181" s="228"/>
      <c r="AD181" s="228"/>
      <c r="AE181" s="228"/>
      <c r="AF181" s="229"/>
    </row>
    <row r="182" spans="2:32" s="63" customFormat="1" ht="126" customHeight="1" x14ac:dyDescent="0.35">
      <c r="B182" s="61">
        <f t="shared" si="9"/>
        <v>4</v>
      </c>
      <c r="C182" s="230" t="s">
        <v>196</v>
      </c>
      <c r="D182" s="230"/>
      <c r="E182" s="230"/>
      <c r="F182" s="230"/>
      <c r="G182" s="230"/>
      <c r="H182" s="230"/>
      <c r="I182" s="230"/>
      <c r="J182" s="230"/>
      <c r="K182" s="230"/>
      <c r="L182" s="230" t="s">
        <v>235</v>
      </c>
      <c r="M182" s="230"/>
      <c r="N182" s="230"/>
      <c r="O182" s="230"/>
      <c r="P182" s="230"/>
      <c r="Q182" s="230"/>
      <c r="R182" s="230"/>
      <c r="S182" s="230"/>
      <c r="T182" s="62"/>
      <c r="U182" s="61">
        <f t="shared" si="10"/>
        <v>4</v>
      </c>
      <c r="V182" s="227" t="s">
        <v>219</v>
      </c>
      <c r="W182" s="228"/>
      <c r="X182" s="228"/>
      <c r="Y182" s="228"/>
      <c r="Z182" s="228"/>
      <c r="AA182" s="228"/>
      <c r="AB182" s="228"/>
      <c r="AC182" s="228"/>
      <c r="AD182" s="228"/>
      <c r="AE182" s="228"/>
      <c r="AF182" s="229"/>
    </row>
    <row r="183" spans="2:32" s="63" customFormat="1" ht="138.5" customHeight="1" x14ac:dyDescent="0.35">
      <c r="B183" s="61">
        <f t="shared" si="9"/>
        <v>5</v>
      </c>
      <c r="C183" s="230" t="s">
        <v>236</v>
      </c>
      <c r="D183" s="230"/>
      <c r="E183" s="230"/>
      <c r="F183" s="230"/>
      <c r="G183" s="230"/>
      <c r="H183" s="230"/>
      <c r="I183" s="230"/>
      <c r="J183" s="230"/>
      <c r="K183" s="230"/>
      <c r="L183" s="230" t="s">
        <v>237</v>
      </c>
      <c r="M183" s="230"/>
      <c r="N183" s="230"/>
      <c r="O183" s="230"/>
      <c r="P183" s="230"/>
      <c r="Q183" s="230"/>
      <c r="R183" s="230"/>
      <c r="S183" s="230"/>
      <c r="T183" s="62"/>
      <c r="U183" s="61">
        <f t="shared" si="10"/>
        <v>5</v>
      </c>
      <c r="V183" s="227" t="s">
        <v>219</v>
      </c>
      <c r="W183" s="228"/>
      <c r="X183" s="228"/>
      <c r="Y183" s="228"/>
      <c r="Z183" s="228"/>
      <c r="AA183" s="228"/>
      <c r="AB183" s="228"/>
      <c r="AC183" s="228"/>
      <c r="AD183" s="228"/>
      <c r="AE183" s="228"/>
      <c r="AF183" s="229"/>
    </row>
    <row r="184" spans="2:32" s="63" customFormat="1" ht="64.5" customHeight="1" x14ac:dyDescent="0.35">
      <c r="B184" s="61">
        <f t="shared" si="9"/>
        <v>6</v>
      </c>
      <c r="C184" s="230" t="s">
        <v>197</v>
      </c>
      <c r="D184" s="230"/>
      <c r="E184" s="230"/>
      <c r="F184" s="230"/>
      <c r="G184" s="230"/>
      <c r="H184" s="230"/>
      <c r="I184" s="230"/>
      <c r="J184" s="230"/>
      <c r="K184" s="230"/>
      <c r="L184" s="224" t="s">
        <v>238</v>
      </c>
      <c r="M184" s="225"/>
      <c r="N184" s="225"/>
      <c r="O184" s="225"/>
      <c r="P184" s="225"/>
      <c r="Q184" s="225"/>
      <c r="R184" s="225"/>
      <c r="S184" s="226"/>
      <c r="T184" s="62" t="s">
        <v>239</v>
      </c>
      <c r="U184" s="61">
        <f t="shared" si="10"/>
        <v>6</v>
      </c>
      <c r="V184" s="227" t="s">
        <v>219</v>
      </c>
      <c r="W184" s="228"/>
      <c r="X184" s="228"/>
      <c r="Y184" s="228"/>
      <c r="Z184" s="228"/>
      <c r="AA184" s="228"/>
      <c r="AB184" s="228"/>
      <c r="AC184" s="228"/>
      <c r="AD184" s="228"/>
      <c r="AE184" s="228"/>
      <c r="AF184" s="229"/>
    </row>
    <row r="185" spans="2:32" s="63" customFormat="1" ht="88.5" customHeight="1" x14ac:dyDescent="0.35">
      <c r="B185" s="61">
        <f t="shared" si="9"/>
        <v>7</v>
      </c>
      <c r="C185" s="230" t="s">
        <v>240</v>
      </c>
      <c r="D185" s="230"/>
      <c r="E185" s="230"/>
      <c r="F185" s="230"/>
      <c r="G185" s="230"/>
      <c r="H185" s="230"/>
      <c r="I185" s="230"/>
      <c r="J185" s="230"/>
      <c r="K185" s="230"/>
      <c r="L185" s="230" t="s">
        <v>205</v>
      </c>
      <c r="M185" s="230"/>
      <c r="N185" s="230"/>
      <c r="O185" s="230"/>
      <c r="P185" s="230"/>
      <c r="Q185" s="230"/>
      <c r="R185" s="230"/>
      <c r="S185" s="230"/>
      <c r="T185" s="62"/>
      <c r="U185" s="61">
        <f t="shared" si="10"/>
        <v>7</v>
      </c>
      <c r="V185" s="227" t="s">
        <v>219</v>
      </c>
      <c r="W185" s="228"/>
      <c r="X185" s="228"/>
      <c r="Y185" s="228"/>
      <c r="Z185" s="228"/>
      <c r="AA185" s="228"/>
      <c r="AB185" s="228"/>
      <c r="AC185" s="228"/>
      <c r="AD185" s="228"/>
      <c r="AE185" s="228"/>
      <c r="AF185" s="229"/>
    </row>
    <row r="186" spans="2:32" s="63" customFormat="1" ht="124.5" customHeight="1" x14ac:dyDescent="0.35">
      <c r="B186" s="61">
        <f t="shared" si="9"/>
        <v>8</v>
      </c>
      <c r="C186" s="230" t="s">
        <v>241</v>
      </c>
      <c r="D186" s="230"/>
      <c r="E186" s="230"/>
      <c r="F186" s="230"/>
      <c r="G186" s="230"/>
      <c r="H186" s="230"/>
      <c r="I186" s="230"/>
      <c r="J186" s="230"/>
      <c r="K186" s="230"/>
      <c r="L186" s="230" t="s">
        <v>206</v>
      </c>
      <c r="M186" s="230"/>
      <c r="N186" s="230"/>
      <c r="O186" s="230"/>
      <c r="P186" s="230"/>
      <c r="Q186" s="230"/>
      <c r="R186" s="230"/>
      <c r="S186" s="230"/>
      <c r="T186" s="62"/>
      <c r="U186" s="61">
        <f t="shared" si="10"/>
        <v>8</v>
      </c>
      <c r="V186" s="227" t="s">
        <v>219</v>
      </c>
      <c r="W186" s="228"/>
      <c r="X186" s="228"/>
      <c r="Y186" s="228"/>
      <c r="Z186" s="228"/>
      <c r="AA186" s="228"/>
      <c r="AB186" s="228"/>
      <c r="AC186" s="228"/>
      <c r="AD186" s="228"/>
      <c r="AE186" s="228"/>
      <c r="AF186" s="229"/>
    </row>
    <row r="187" spans="2:32" s="63" customFormat="1" ht="107.5" customHeight="1" x14ac:dyDescent="0.35">
      <c r="B187" s="61">
        <f t="shared" si="9"/>
        <v>9</v>
      </c>
      <c r="C187" s="230" t="s">
        <v>242</v>
      </c>
      <c r="D187" s="230"/>
      <c r="E187" s="230"/>
      <c r="F187" s="230"/>
      <c r="G187" s="230"/>
      <c r="H187" s="230"/>
      <c r="I187" s="230"/>
      <c r="J187" s="230"/>
      <c r="K187" s="230"/>
      <c r="L187" s="230" t="s">
        <v>243</v>
      </c>
      <c r="M187" s="230"/>
      <c r="N187" s="230"/>
      <c r="O187" s="230"/>
      <c r="P187" s="230"/>
      <c r="Q187" s="230"/>
      <c r="R187" s="230"/>
      <c r="S187" s="230"/>
      <c r="T187" s="62"/>
      <c r="U187" s="61">
        <f t="shared" si="10"/>
        <v>9</v>
      </c>
      <c r="V187" s="227" t="s">
        <v>219</v>
      </c>
      <c r="W187" s="228"/>
      <c r="X187" s="228"/>
      <c r="Y187" s="228"/>
      <c r="Z187" s="228"/>
      <c r="AA187" s="228"/>
      <c r="AB187" s="228"/>
      <c r="AC187" s="228"/>
      <c r="AD187" s="228"/>
      <c r="AE187" s="228"/>
      <c r="AF187" s="229"/>
    </row>
    <row r="188" spans="2:32" s="63" customFormat="1" ht="105" customHeight="1" x14ac:dyDescent="0.35">
      <c r="B188" s="61">
        <f t="shared" si="9"/>
        <v>10</v>
      </c>
      <c r="C188" s="230" t="s">
        <v>198</v>
      </c>
      <c r="D188" s="230"/>
      <c r="E188" s="230"/>
      <c r="F188" s="230"/>
      <c r="G188" s="230"/>
      <c r="H188" s="230"/>
      <c r="I188" s="230"/>
      <c r="J188" s="230"/>
      <c r="K188" s="230"/>
      <c r="L188" s="230" t="s">
        <v>207</v>
      </c>
      <c r="M188" s="230"/>
      <c r="N188" s="230"/>
      <c r="O188" s="230"/>
      <c r="P188" s="230"/>
      <c r="Q188" s="230"/>
      <c r="R188" s="230"/>
      <c r="S188" s="230"/>
      <c r="T188" s="62"/>
      <c r="U188" s="61">
        <f t="shared" si="10"/>
        <v>10</v>
      </c>
      <c r="V188" s="227" t="s">
        <v>219</v>
      </c>
      <c r="W188" s="228"/>
      <c r="X188" s="228"/>
      <c r="Y188" s="228"/>
      <c r="Z188" s="228"/>
      <c r="AA188" s="228"/>
      <c r="AB188" s="228"/>
      <c r="AC188" s="228"/>
      <c r="AD188" s="228"/>
      <c r="AE188" s="228"/>
      <c r="AF188" s="229"/>
    </row>
    <row r="189" spans="2:32" s="63" customFormat="1" ht="123.5" customHeight="1" x14ac:dyDescent="0.35">
      <c r="B189" s="61">
        <f t="shared" si="9"/>
        <v>11</v>
      </c>
      <c r="C189" s="230" t="s">
        <v>244</v>
      </c>
      <c r="D189" s="230"/>
      <c r="E189" s="230"/>
      <c r="F189" s="230"/>
      <c r="G189" s="230"/>
      <c r="H189" s="230"/>
      <c r="I189" s="230"/>
      <c r="J189" s="230"/>
      <c r="K189" s="230"/>
      <c r="L189" s="224" t="s">
        <v>245</v>
      </c>
      <c r="M189" s="225"/>
      <c r="N189" s="225"/>
      <c r="O189" s="225"/>
      <c r="P189" s="225"/>
      <c r="Q189" s="225"/>
      <c r="R189" s="225"/>
      <c r="S189" s="226"/>
      <c r="T189" s="62"/>
      <c r="U189" s="61">
        <f t="shared" si="10"/>
        <v>11</v>
      </c>
      <c r="V189" s="227" t="s">
        <v>219</v>
      </c>
      <c r="W189" s="228"/>
      <c r="X189" s="228"/>
      <c r="Y189" s="228"/>
      <c r="Z189" s="228"/>
      <c r="AA189" s="228"/>
      <c r="AB189" s="228"/>
      <c r="AC189" s="228"/>
      <c r="AD189" s="228"/>
      <c r="AE189" s="228"/>
      <c r="AF189" s="229"/>
    </row>
    <row r="190" spans="2:32" s="63" customFormat="1" ht="120" customHeight="1" x14ac:dyDescent="0.35">
      <c r="B190" s="61">
        <f t="shared" si="9"/>
        <v>12</v>
      </c>
      <c r="C190" s="230" t="s">
        <v>246</v>
      </c>
      <c r="D190" s="230"/>
      <c r="E190" s="230"/>
      <c r="F190" s="230"/>
      <c r="G190" s="230"/>
      <c r="H190" s="230"/>
      <c r="I190" s="230"/>
      <c r="J190" s="230"/>
      <c r="K190" s="230"/>
      <c r="L190" s="224" t="s">
        <v>208</v>
      </c>
      <c r="M190" s="225"/>
      <c r="N190" s="225"/>
      <c r="O190" s="225"/>
      <c r="P190" s="225"/>
      <c r="Q190" s="225"/>
      <c r="R190" s="225"/>
      <c r="S190" s="226"/>
      <c r="T190" s="62"/>
      <c r="U190" s="61">
        <f t="shared" si="10"/>
        <v>12</v>
      </c>
      <c r="V190" s="227" t="s">
        <v>219</v>
      </c>
      <c r="W190" s="228"/>
      <c r="X190" s="228"/>
      <c r="Y190" s="228"/>
      <c r="Z190" s="228"/>
      <c r="AA190" s="228"/>
      <c r="AB190" s="228"/>
      <c r="AC190" s="228"/>
      <c r="AD190" s="228"/>
      <c r="AE190" s="228"/>
      <c r="AF190" s="229"/>
    </row>
    <row r="191" spans="2:32" s="63" customFormat="1" ht="102.5" customHeight="1" x14ac:dyDescent="0.35">
      <c r="B191" s="61">
        <f t="shared" si="9"/>
        <v>13</v>
      </c>
      <c r="C191" s="230" t="s">
        <v>199</v>
      </c>
      <c r="D191" s="230"/>
      <c r="E191" s="230"/>
      <c r="F191" s="230"/>
      <c r="G191" s="230"/>
      <c r="H191" s="230"/>
      <c r="I191" s="230"/>
      <c r="J191" s="230"/>
      <c r="K191" s="230"/>
      <c r="L191" s="224" t="s">
        <v>247</v>
      </c>
      <c r="M191" s="225"/>
      <c r="N191" s="225"/>
      <c r="O191" s="225"/>
      <c r="P191" s="225"/>
      <c r="Q191" s="225"/>
      <c r="R191" s="225"/>
      <c r="S191" s="226"/>
      <c r="T191" s="62"/>
      <c r="U191" s="61">
        <f t="shared" si="10"/>
        <v>13</v>
      </c>
      <c r="V191" s="227" t="s">
        <v>219</v>
      </c>
      <c r="W191" s="228"/>
      <c r="X191" s="228"/>
      <c r="Y191" s="228"/>
      <c r="Z191" s="228"/>
      <c r="AA191" s="228"/>
      <c r="AB191" s="228"/>
      <c r="AC191" s="228"/>
      <c r="AD191" s="228"/>
      <c r="AE191" s="228"/>
      <c r="AF191" s="229"/>
    </row>
    <row r="192" spans="2:32" s="63" customFormat="1" ht="102.65" customHeight="1" x14ac:dyDescent="0.35">
      <c r="B192" s="61">
        <f t="shared" si="9"/>
        <v>14</v>
      </c>
      <c r="C192" s="230" t="s">
        <v>248</v>
      </c>
      <c r="D192" s="230"/>
      <c r="E192" s="230"/>
      <c r="F192" s="230"/>
      <c r="G192" s="230"/>
      <c r="H192" s="230"/>
      <c r="I192" s="230"/>
      <c r="J192" s="230"/>
      <c r="K192" s="230"/>
      <c r="L192" s="224" t="s">
        <v>209</v>
      </c>
      <c r="M192" s="225"/>
      <c r="N192" s="225"/>
      <c r="O192" s="225"/>
      <c r="P192" s="225"/>
      <c r="Q192" s="225"/>
      <c r="R192" s="225"/>
      <c r="S192" s="226"/>
      <c r="T192" s="62"/>
      <c r="U192" s="61">
        <f t="shared" si="10"/>
        <v>14</v>
      </c>
      <c r="V192" s="227" t="s">
        <v>219</v>
      </c>
      <c r="W192" s="228"/>
      <c r="X192" s="228"/>
      <c r="Y192" s="228"/>
      <c r="Z192" s="228"/>
      <c r="AA192" s="228"/>
      <c r="AB192" s="228"/>
      <c r="AC192" s="228"/>
      <c r="AD192" s="228"/>
      <c r="AE192" s="228"/>
      <c r="AF192" s="229"/>
    </row>
    <row r="193" spans="2:32" s="63" customFormat="1" ht="136" customHeight="1" x14ac:dyDescent="0.35">
      <c r="B193" s="61">
        <f t="shared" si="9"/>
        <v>15</v>
      </c>
      <c r="C193" s="230" t="s">
        <v>249</v>
      </c>
      <c r="D193" s="230"/>
      <c r="E193" s="230"/>
      <c r="F193" s="230"/>
      <c r="G193" s="230"/>
      <c r="H193" s="230"/>
      <c r="I193" s="230"/>
      <c r="J193" s="230"/>
      <c r="K193" s="230"/>
      <c r="L193" s="224" t="s">
        <v>250</v>
      </c>
      <c r="M193" s="225"/>
      <c r="N193" s="225"/>
      <c r="O193" s="225"/>
      <c r="P193" s="225"/>
      <c r="Q193" s="225"/>
      <c r="R193" s="225"/>
      <c r="S193" s="226"/>
      <c r="T193" s="62"/>
      <c r="U193" s="61">
        <f t="shared" si="10"/>
        <v>15</v>
      </c>
      <c r="V193" s="227" t="s">
        <v>219</v>
      </c>
      <c r="W193" s="228"/>
      <c r="X193" s="228"/>
      <c r="Y193" s="228"/>
      <c r="Z193" s="228"/>
      <c r="AA193" s="228"/>
      <c r="AB193" s="228"/>
      <c r="AC193" s="228"/>
      <c r="AD193" s="228"/>
      <c r="AE193" s="228"/>
      <c r="AF193" s="229"/>
    </row>
    <row r="194" spans="2:32" s="63" customFormat="1" ht="96" customHeight="1" x14ac:dyDescent="0.35">
      <c r="B194" s="61">
        <f t="shared" si="9"/>
        <v>16</v>
      </c>
      <c r="C194" s="230" t="s">
        <v>200</v>
      </c>
      <c r="D194" s="230"/>
      <c r="E194" s="230"/>
      <c r="F194" s="230"/>
      <c r="G194" s="230"/>
      <c r="H194" s="230"/>
      <c r="I194" s="230"/>
      <c r="J194" s="230"/>
      <c r="K194" s="230"/>
      <c r="L194" s="224" t="s">
        <v>251</v>
      </c>
      <c r="M194" s="225"/>
      <c r="N194" s="225"/>
      <c r="O194" s="225"/>
      <c r="P194" s="225"/>
      <c r="Q194" s="225"/>
      <c r="R194" s="225"/>
      <c r="S194" s="226"/>
      <c r="T194" s="62"/>
      <c r="U194" s="61">
        <f t="shared" si="10"/>
        <v>16</v>
      </c>
      <c r="V194" s="227" t="s">
        <v>219</v>
      </c>
      <c r="W194" s="228"/>
      <c r="X194" s="228"/>
      <c r="Y194" s="228"/>
      <c r="Z194" s="228"/>
      <c r="AA194" s="228"/>
      <c r="AB194" s="228"/>
      <c r="AC194" s="228"/>
      <c r="AD194" s="228"/>
      <c r="AE194" s="228"/>
      <c r="AF194" s="229"/>
    </row>
    <row r="195" spans="2:32" s="63" customFormat="1" ht="169.5" customHeight="1" x14ac:dyDescent="0.35">
      <c r="B195" s="61">
        <f t="shared" si="9"/>
        <v>17</v>
      </c>
      <c r="C195" s="230" t="s">
        <v>252</v>
      </c>
      <c r="D195" s="230"/>
      <c r="E195" s="230"/>
      <c r="F195" s="230"/>
      <c r="G195" s="230"/>
      <c r="H195" s="230"/>
      <c r="I195" s="230"/>
      <c r="J195" s="230"/>
      <c r="K195" s="230"/>
      <c r="L195" s="224" t="s">
        <v>210</v>
      </c>
      <c r="M195" s="225"/>
      <c r="N195" s="225"/>
      <c r="O195" s="225"/>
      <c r="P195" s="225"/>
      <c r="Q195" s="225"/>
      <c r="R195" s="225"/>
      <c r="S195" s="226"/>
      <c r="T195" s="62"/>
      <c r="U195" s="61">
        <f t="shared" si="10"/>
        <v>17</v>
      </c>
      <c r="V195" s="227" t="s">
        <v>219</v>
      </c>
      <c r="W195" s="228"/>
      <c r="X195" s="228"/>
      <c r="Y195" s="228"/>
      <c r="Z195" s="228"/>
      <c r="AA195" s="228"/>
      <c r="AB195" s="228"/>
      <c r="AC195" s="228"/>
      <c r="AD195" s="228"/>
      <c r="AE195" s="228"/>
      <c r="AF195" s="229"/>
    </row>
    <row r="196" spans="2:32" s="63" customFormat="1" ht="95" customHeight="1" thickBot="1" x14ac:dyDescent="0.4">
      <c r="B196" s="61">
        <f t="shared" si="9"/>
        <v>18</v>
      </c>
      <c r="C196" s="230" t="s">
        <v>229</v>
      </c>
      <c r="D196" s="230"/>
      <c r="E196" s="230"/>
      <c r="F196" s="230"/>
      <c r="G196" s="230"/>
      <c r="H196" s="230"/>
      <c r="I196" s="230"/>
      <c r="J196" s="230"/>
      <c r="K196" s="230"/>
      <c r="L196" s="224" t="s">
        <v>253</v>
      </c>
      <c r="M196" s="225"/>
      <c r="N196" s="225"/>
      <c r="O196" s="225"/>
      <c r="P196" s="225"/>
      <c r="Q196" s="225"/>
      <c r="R196" s="225"/>
      <c r="S196" s="226"/>
      <c r="T196" s="62"/>
      <c r="U196" s="61">
        <f t="shared" si="10"/>
        <v>18</v>
      </c>
      <c r="V196" s="227" t="s">
        <v>219</v>
      </c>
      <c r="W196" s="228"/>
      <c r="X196" s="228"/>
      <c r="Y196" s="228"/>
      <c r="Z196" s="228"/>
      <c r="AA196" s="228"/>
      <c r="AB196" s="228"/>
      <c r="AC196" s="228"/>
      <c r="AD196" s="228"/>
      <c r="AE196" s="228"/>
      <c r="AF196" s="229"/>
    </row>
    <row r="197" spans="2:32" customFormat="1" ht="24.65" customHeight="1" x14ac:dyDescent="0.35">
      <c r="B197" s="13" t="s">
        <v>88</v>
      </c>
      <c r="C197" s="255" t="s">
        <v>201</v>
      </c>
      <c r="D197" s="256"/>
      <c r="E197" s="256"/>
      <c r="F197" s="256"/>
      <c r="G197" s="256"/>
      <c r="H197" s="256"/>
      <c r="I197" s="256"/>
      <c r="J197" s="256"/>
      <c r="K197" s="257"/>
      <c r="L197" s="256" t="s">
        <v>140</v>
      </c>
      <c r="M197" s="256"/>
      <c r="N197" s="256"/>
      <c r="O197" s="256"/>
      <c r="P197" s="256"/>
      <c r="Q197" s="256"/>
      <c r="R197" s="256"/>
      <c r="S197" s="257"/>
      <c r="T197" s="8"/>
      <c r="U197" s="13" t="s">
        <v>88</v>
      </c>
      <c r="V197" s="273" t="s">
        <v>169</v>
      </c>
      <c r="W197" s="274"/>
      <c r="X197" s="274"/>
      <c r="Y197" s="274"/>
      <c r="Z197" s="274"/>
      <c r="AA197" s="274"/>
      <c r="AB197" s="274"/>
      <c r="AC197" s="274"/>
      <c r="AD197" s="274"/>
      <c r="AE197" s="274"/>
      <c r="AF197" s="275"/>
    </row>
    <row r="198" spans="2:32" s="63" customFormat="1" ht="72.650000000000006" customHeight="1" x14ac:dyDescent="0.35">
      <c r="B198" s="61">
        <v>1</v>
      </c>
      <c r="C198" s="230" t="s">
        <v>202</v>
      </c>
      <c r="D198" s="230"/>
      <c r="E198" s="230"/>
      <c r="F198" s="230"/>
      <c r="G198" s="230"/>
      <c r="H198" s="230"/>
      <c r="I198" s="230"/>
      <c r="J198" s="230"/>
      <c r="K198" s="230"/>
      <c r="L198" s="224" t="s">
        <v>211</v>
      </c>
      <c r="M198" s="225"/>
      <c r="N198" s="225"/>
      <c r="O198" s="225"/>
      <c r="P198" s="225"/>
      <c r="Q198" s="225"/>
      <c r="R198" s="225"/>
      <c r="S198" s="226"/>
      <c r="T198" s="62"/>
      <c r="U198" s="61">
        <v>1</v>
      </c>
      <c r="V198" s="227" t="s">
        <v>219</v>
      </c>
      <c r="W198" s="228"/>
      <c r="X198" s="228"/>
      <c r="Y198" s="228"/>
      <c r="Z198" s="228"/>
      <c r="AA198" s="228"/>
      <c r="AB198" s="228"/>
      <c r="AC198" s="228"/>
      <c r="AD198" s="228"/>
      <c r="AE198" s="228"/>
      <c r="AF198" s="229"/>
    </row>
    <row r="199" spans="2:32" s="63" customFormat="1" ht="263" customHeight="1" x14ac:dyDescent="0.35">
      <c r="B199" s="61">
        <f t="shared" ref="B199:B214" si="11">+B198+1</f>
        <v>2</v>
      </c>
      <c r="C199" s="230" t="s">
        <v>254</v>
      </c>
      <c r="D199" s="230"/>
      <c r="E199" s="230"/>
      <c r="F199" s="230"/>
      <c r="G199" s="230"/>
      <c r="H199" s="230"/>
      <c r="I199" s="230"/>
      <c r="J199" s="230"/>
      <c r="K199" s="230"/>
      <c r="L199" s="224" t="s">
        <v>255</v>
      </c>
      <c r="M199" s="225"/>
      <c r="N199" s="225"/>
      <c r="O199" s="225"/>
      <c r="P199" s="225"/>
      <c r="Q199" s="225"/>
      <c r="R199" s="225"/>
      <c r="S199" s="226"/>
      <c r="T199" s="62" t="s">
        <v>234</v>
      </c>
      <c r="U199" s="61">
        <f>+U198+1</f>
        <v>2</v>
      </c>
      <c r="V199" s="227" t="s">
        <v>219</v>
      </c>
      <c r="W199" s="228"/>
      <c r="X199" s="228"/>
      <c r="Y199" s="228"/>
      <c r="Z199" s="228"/>
      <c r="AA199" s="228"/>
      <c r="AB199" s="228"/>
      <c r="AC199" s="228"/>
      <c r="AD199" s="228"/>
      <c r="AE199" s="228"/>
      <c r="AF199" s="229"/>
    </row>
    <row r="200" spans="2:32" s="63" customFormat="1" ht="89.5" customHeight="1" x14ac:dyDescent="0.35">
      <c r="B200" s="61">
        <f t="shared" si="11"/>
        <v>3</v>
      </c>
      <c r="C200" s="230" t="s">
        <v>256</v>
      </c>
      <c r="D200" s="230"/>
      <c r="E200" s="230"/>
      <c r="F200" s="230"/>
      <c r="G200" s="230"/>
      <c r="H200" s="230"/>
      <c r="I200" s="230"/>
      <c r="J200" s="230"/>
      <c r="K200" s="230"/>
      <c r="L200" s="224" t="s">
        <v>212</v>
      </c>
      <c r="M200" s="225"/>
      <c r="N200" s="225"/>
      <c r="O200" s="225"/>
      <c r="P200" s="225"/>
      <c r="Q200" s="225"/>
      <c r="R200" s="225"/>
      <c r="S200" s="226"/>
      <c r="T200" s="62"/>
      <c r="U200" s="61">
        <f t="shared" ref="U200:U214" si="12">+U199+1</f>
        <v>3</v>
      </c>
      <c r="V200" s="227" t="s">
        <v>219</v>
      </c>
      <c r="W200" s="228"/>
      <c r="X200" s="228"/>
      <c r="Y200" s="228"/>
      <c r="Z200" s="228"/>
      <c r="AA200" s="228"/>
      <c r="AB200" s="228"/>
      <c r="AC200" s="228"/>
      <c r="AD200" s="228"/>
      <c r="AE200" s="228"/>
      <c r="AF200" s="229"/>
    </row>
    <row r="201" spans="2:32" s="63" customFormat="1" ht="128.5" customHeight="1" x14ac:dyDescent="0.35">
      <c r="B201" s="61">
        <f t="shared" si="11"/>
        <v>4</v>
      </c>
      <c r="C201" s="230" t="s">
        <v>230</v>
      </c>
      <c r="D201" s="230"/>
      <c r="E201" s="230"/>
      <c r="F201" s="230"/>
      <c r="G201" s="230"/>
      <c r="H201" s="230"/>
      <c r="I201" s="230"/>
      <c r="J201" s="230"/>
      <c r="K201" s="230"/>
      <c r="L201" s="224" t="s">
        <v>257</v>
      </c>
      <c r="M201" s="225"/>
      <c r="N201" s="225"/>
      <c r="O201" s="225"/>
      <c r="P201" s="225"/>
      <c r="Q201" s="225"/>
      <c r="R201" s="225"/>
      <c r="S201" s="226"/>
      <c r="T201" s="62"/>
      <c r="U201" s="61">
        <f t="shared" si="12"/>
        <v>4</v>
      </c>
      <c r="V201" s="227" t="s">
        <v>219</v>
      </c>
      <c r="W201" s="228"/>
      <c r="X201" s="228"/>
      <c r="Y201" s="228"/>
      <c r="Z201" s="228"/>
      <c r="AA201" s="228"/>
      <c r="AB201" s="228"/>
      <c r="AC201" s="228"/>
      <c r="AD201" s="228"/>
      <c r="AE201" s="228"/>
      <c r="AF201" s="229"/>
    </row>
    <row r="202" spans="2:32" s="63" customFormat="1" ht="144.5" customHeight="1" x14ac:dyDescent="0.35">
      <c r="B202" s="61">
        <f t="shared" si="11"/>
        <v>5</v>
      </c>
      <c r="C202" s="230" t="s">
        <v>258</v>
      </c>
      <c r="D202" s="230"/>
      <c r="E202" s="230"/>
      <c r="F202" s="230"/>
      <c r="G202" s="230"/>
      <c r="H202" s="230"/>
      <c r="I202" s="230"/>
      <c r="J202" s="230"/>
      <c r="K202" s="230"/>
      <c r="L202" s="224" t="s">
        <v>213</v>
      </c>
      <c r="M202" s="225"/>
      <c r="N202" s="225"/>
      <c r="O202" s="225"/>
      <c r="P202" s="225"/>
      <c r="Q202" s="225"/>
      <c r="R202" s="225"/>
      <c r="S202" s="226"/>
      <c r="T202" s="62"/>
      <c r="U202" s="61">
        <f t="shared" si="12"/>
        <v>5</v>
      </c>
      <c r="V202" s="227" t="s">
        <v>219</v>
      </c>
      <c r="W202" s="228"/>
      <c r="X202" s="228"/>
      <c r="Y202" s="228"/>
      <c r="Z202" s="228"/>
      <c r="AA202" s="228"/>
      <c r="AB202" s="228"/>
      <c r="AC202" s="228"/>
      <c r="AD202" s="228"/>
      <c r="AE202" s="228"/>
      <c r="AF202" s="229"/>
    </row>
    <row r="203" spans="2:32" s="63" customFormat="1" ht="177" customHeight="1" x14ac:dyDescent="0.35">
      <c r="B203" s="61">
        <f t="shared" si="11"/>
        <v>6</v>
      </c>
      <c r="C203" s="230" t="s">
        <v>259</v>
      </c>
      <c r="D203" s="230"/>
      <c r="E203" s="230"/>
      <c r="F203" s="230"/>
      <c r="G203" s="230"/>
      <c r="H203" s="230"/>
      <c r="I203" s="230"/>
      <c r="J203" s="230"/>
      <c r="K203" s="230"/>
      <c r="L203" s="224" t="s">
        <v>260</v>
      </c>
      <c r="M203" s="225"/>
      <c r="N203" s="225"/>
      <c r="O203" s="225"/>
      <c r="P203" s="225"/>
      <c r="Q203" s="225"/>
      <c r="R203" s="225"/>
      <c r="S203" s="226"/>
      <c r="T203" s="62"/>
      <c r="U203" s="61">
        <f t="shared" si="12"/>
        <v>6</v>
      </c>
      <c r="V203" s="227" t="s">
        <v>219</v>
      </c>
      <c r="W203" s="228"/>
      <c r="X203" s="228"/>
      <c r="Y203" s="228"/>
      <c r="Z203" s="228"/>
      <c r="AA203" s="228"/>
      <c r="AB203" s="228"/>
      <c r="AC203" s="228"/>
      <c r="AD203" s="228"/>
      <c r="AE203" s="228"/>
      <c r="AF203" s="229"/>
    </row>
    <row r="204" spans="2:32" s="63" customFormat="1" ht="166.5" customHeight="1" x14ac:dyDescent="0.35">
      <c r="B204" s="61">
        <f t="shared" si="11"/>
        <v>7</v>
      </c>
      <c r="C204" s="230" t="s">
        <v>261</v>
      </c>
      <c r="D204" s="230"/>
      <c r="E204" s="230"/>
      <c r="F204" s="230"/>
      <c r="G204" s="230"/>
      <c r="H204" s="230"/>
      <c r="I204" s="230"/>
      <c r="J204" s="230"/>
      <c r="K204" s="230"/>
      <c r="L204" s="224" t="s">
        <v>262</v>
      </c>
      <c r="M204" s="225"/>
      <c r="N204" s="225"/>
      <c r="O204" s="225"/>
      <c r="P204" s="225"/>
      <c r="Q204" s="225"/>
      <c r="R204" s="225"/>
      <c r="S204" s="226"/>
      <c r="T204" s="62"/>
      <c r="U204" s="61">
        <f t="shared" si="12"/>
        <v>7</v>
      </c>
      <c r="V204" s="227" t="s">
        <v>219</v>
      </c>
      <c r="W204" s="228"/>
      <c r="X204" s="228"/>
      <c r="Y204" s="228"/>
      <c r="Z204" s="228"/>
      <c r="AA204" s="228"/>
      <c r="AB204" s="228"/>
      <c r="AC204" s="228"/>
      <c r="AD204" s="228"/>
      <c r="AE204" s="228"/>
      <c r="AF204" s="229"/>
    </row>
    <row r="205" spans="2:32" s="63" customFormat="1" ht="80.5" customHeight="1" x14ac:dyDescent="0.35">
      <c r="B205" s="61">
        <f t="shared" si="11"/>
        <v>8</v>
      </c>
      <c r="C205" s="230" t="s">
        <v>263</v>
      </c>
      <c r="D205" s="230"/>
      <c r="E205" s="230"/>
      <c r="F205" s="230"/>
      <c r="G205" s="230"/>
      <c r="H205" s="230"/>
      <c r="I205" s="230"/>
      <c r="J205" s="230"/>
      <c r="K205" s="230"/>
      <c r="L205" s="224" t="s">
        <v>214</v>
      </c>
      <c r="M205" s="225"/>
      <c r="N205" s="225"/>
      <c r="O205" s="225"/>
      <c r="P205" s="225"/>
      <c r="Q205" s="225"/>
      <c r="R205" s="225"/>
      <c r="S205" s="226"/>
      <c r="T205" s="62"/>
      <c r="U205" s="61">
        <f t="shared" si="12"/>
        <v>8</v>
      </c>
      <c r="V205" s="227" t="s">
        <v>219</v>
      </c>
      <c r="W205" s="228"/>
      <c r="X205" s="228"/>
      <c r="Y205" s="228"/>
      <c r="Z205" s="228"/>
      <c r="AA205" s="228"/>
      <c r="AB205" s="228"/>
      <c r="AC205" s="228"/>
      <c r="AD205" s="228"/>
      <c r="AE205" s="228"/>
      <c r="AF205" s="229"/>
    </row>
    <row r="206" spans="2:32" s="63" customFormat="1" ht="78" customHeight="1" x14ac:dyDescent="0.35">
      <c r="B206" s="61">
        <f t="shared" si="11"/>
        <v>9</v>
      </c>
      <c r="C206" s="230" t="s">
        <v>264</v>
      </c>
      <c r="D206" s="230"/>
      <c r="E206" s="230"/>
      <c r="F206" s="230"/>
      <c r="G206" s="230"/>
      <c r="H206" s="230"/>
      <c r="I206" s="230"/>
      <c r="J206" s="230"/>
      <c r="K206" s="230"/>
      <c r="L206" s="224" t="s">
        <v>265</v>
      </c>
      <c r="M206" s="225"/>
      <c r="N206" s="225"/>
      <c r="O206" s="225"/>
      <c r="P206" s="225"/>
      <c r="Q206" s="225"/>
      <c r="R206" s="225"/>
      <c r="S206" s="226"/>
      <c r="T206" s="62"/>
      <c r="U206" s="61">
        <f t="shared" si="12"/>
        <v>9</v>
      </c>
      <c r="V206" s="227" t="s">
        <v>219</v>
      </c>
      <c r="W206" s="228"/>
      <c r="X206" s="228"/>
      <c r="Y206" s="228"/>
      <c r="Z206" s="228"/>
      <c r="AA206" s="228"/>
      <c r="AB206" s="228"/>
      <c r="AC206" s="228"/>
      <c r="AD206" s="228"/>
      <c r="AE206" s="228"/>
      <c r="AF206" s="229"/>
    </row>
    <row r="207" spans="2:32" s="63" customFormat="1" ht="95" customHeight="1" x14ac:dyDescent="0.35">
      <c r="B207" s="61">
        <f t="shared" si="11"/>
        <v>10</v>
      </c>
      <c r="C207" s="230" t="s">
        <v>266</v>
      </c>
      <c r="D207" s="230"/>
      <c r="E207" s="230"/>
      <c r="F207" s="230"/>
      <c r="G207" s="230"/>
      <c r="H207" s="230"/>
      <c r="I207" s="230"/>
      <c r="J207" s="230"/>
      <c r="K207" s="230"/>
      <c r="L207" s="224" t="s">
        <v>215</v>
      </c>
      <c r="M207" s="225"/>
      <c r="N207" s="225"/>
      <c r="O207" s="225"/>
      <c r="P207" s="225"/>
      <c r="Q207" s="225"/>
      <c r="R207" s="225"/>
      <c r="S207" s="226"/>
      <c r="T207" s="62"/>
      <c r="U207" s="61">
        <f t="shared" si="12"/>
        <v>10</v>
      </c>
      <c r="V207" s="227" t="s">
        <v>219</v>
      </c>
      <c r="W207" s="228"/>
      <c r="X207" s="228"/>
      <c r="Y207" s="228"/>
      <c r="Z207" s="228"/>
      <c r="AA207" s="228"/>
      <c r="AB207" s="228"/>
      <c r="AC207" s="228"/>
      <c r="AD207" s="228"/>
      <c r="AE207" s="228"/>
      <c r="AF207" s="229"/>
    </row>
    <row r="208" spans="2:32" s="63" customFormat="1" ht="113.15" customHeight="1" x14ac:dyDescent="0.35">
      <c r="B208" s="61">
        <f t="shared" si="11"/>
        <v>11</v>
      </c>
      <c r="C208" s="230" t="s">
        <v>267</v>
      </c>
      <c r="D208" s="230"/>
      <c r="E208" s="230"/>
      <c r="F208" s="230"/>
      <c r="G208" s="230"/>
      <c r="H208" s="230"/>
      <c r="I208" s="230"/>
      <c r="J208" s="230"/>
      <c r="K208" s="230"/>
      <c r="L208" s="224" t="s">
        <v>268</v>
      </c>
      <c r="M208" s="225"/>
      <c r="N208" s="225"/>
      <c r="O208" s="225"/>
      <c r="P208" s="225"/>
      <c r="Q208" s="225"/>
      <c r="R208" s="225"/>
      <c r="S208" s="226"/>
      <c r="T208" s="62"/>
      <c r="U208" s="61">
        <f t="shared" si="12"/>
        <v>11</v>
      </c>
      <c r="V208" s="227" t="s">
        <v>219</v>
      </c>
      <c r="W208" s="228"/>
      <c r="X208" s="228"/>
      <c r="Y208" s="228"/>
      <c r="Z208" s="228"/>
      <c r="AA208" s="228"/>
      <c r="AB208" s="228"/>
      <c r="AC208" s="228"/>
      <c r="AD208" s="228"/>
      <c r="AE208" s="228"/>
      <c r="AF208" s="229"/>
    </row>
    <row r="209" spans="2:32" s="63" customFormat="1" ht="108.5" customHeight="1" x14ac:dyDescent="0.35">
      <c r="B209" s="61">
        <f t="shared" si="11"/>
        <v>12</v>
      </c>
      <c r="C209" s="230" t="s">
        <v>269</v>
      </c>
      <c r="D209" s="230"/>
      <c r="E209" s="230"/>
      <c r="F209" s="230"/>
      <c r="G209" s="230"/>
      <c r="H209" s="230"/>
      <c r="I209" s="230"/>
      <c r="J209" s="230"/>
      <c r="K209" s="230"/>
      <c r="L209" s="224" t="s">
        <v>270</v>
      </c>
      <c r="M209" s="225"/>
      <c r="N209" s="225"/>
      <c r="O209" s="225"/>
      <c r="P209" s="225"/>
      <c r="Q209" s="225"/>
      <c r="R209" s="225"/>
      <c r="S209" s="226"/>
      <c r="T209" s="62" t="s">
        <v>234</v>
      </c>
      <c r="U209" s="61">
        <f t="shared" si="12"/>
        <v>12</v>
      </c>
      <c r="V209" s="227" t="s">
        <v>219</v>
      </c>
      <c r="W209" s="228"/>
      <c r="X209" s="228"/>
      <c r="Y209" s="228"/>
      <c r="Z209" s="228"/>
      <c r="AA209" s="228"/>
      <c r="AB209" s="228"/>
      <c r="AC209" s="228"/>
      <c r="AD209" s="228"/>
      <c r="AE209" s="228"/>
      <c r="AF209" s="229"/>
    </row>
    <row r="210" spans="2:32" s="63" customFormat="1" ht="112.5" customHeight="1" x14ac:dyDescent="0.35">
      <c r="B210" s="61">
        <f t="shared" si="11"/>
        <v>13</v>
      </c>
      <c r="C210" s="230" t="s">
        <v>271</v>
      </c>
      <c r="D210" s="230"/>
      <c r="E210" s="230"/>
      <c r="F210" s="230"/>
      <c r="G210" s="230"/>
      <c r="H210" s="230"/>
      <c r="I210" s="230"/>
      <c r="J210" s="230"/>
      <c r="K210" s="230"/>
      <c r="L210" s="224" t="s">
        <v>238</v>
      </c>
      <c r="M210" s="225"/>
      <c r="N210" s="225"/>
      <c r="O210" s="225"/>
      <c r="P210" s="225"/>
      <c r="Q210" s="225"/>
      <c r="R210" s="225"/>
      <c r="S210" s="226"/>
      <c r="T210" s="62" t="s">
        <v>234</v>
      </c>
      <c r="U210" s="61">
        <f t="shared" si="12"/>
        <v>13</v>
      </c>
      <c r="V210" s="227" t="s">
        <v>219</v>
      </c>
      <c r="W210" s="228"/>
      <c r="X210" s="228"/>
      <c r="Y210" s="228"/>
      <c r="Z210" s="228"/>
      <c r="AA210" s="228"/>
      <c r="AB210" s="228"/>
      <c r="AC210" s="228"/>
      <c r="AD210" s="228"/>
      <c r="AE210" s="228"/>
      <c r="AF210" s="229"/>
    </row>
    <row r="211" spans="2:32" s="63" customFormat="1" ht="67.5" customHeight="1" x14ac:dyDescent="0.35">
      <c r="B211" s="61">
        <f t="shared" si="11"/>
        <v>14</v>
      </c>
      <c r="C211" s="230" t="s">
        <v>203</v>
      </c>
      <c r="D211" s="230"/>
      <c r="E211" s="230"/>
      <c r="F211" s="230"/>
      <c r="G211" s="230"/>
      <c r="H211" s="230"/>
      <c r="I211" s="230"/>
      <c r="J211" s="230"/>
      <c r="K211" s="230"/>
      <c r="L211" s="224" t="s">
        <v>216</v>
      </c>
      <c r="M211" s="225"/>
      <c r="N211" s="225"/>
      <c r="O211" s="225"/>
      <c r="P211" s="225"/>
      <c r="Q211" s="225"/>
      <c r="R211" s="225"/>
      <c r="S211" s="226"/>
      <c r="T211" s="62"/>
      <c r="U211" s="61">
        <f t="shared" si="12"/>
        <v>14</v>
      </c>
      <c r="V211" s="227" t="s">
        <v>219</v>
      </c>
      <c r="W211" s="228"/>
      <c r="X211" s="228"/>
      <c r="Y211" s="228"/>
      <c r="Z211" s="228"/>
      <c r="AA211" s="228"/>
      <c r="AB211" s="228"/>
      <c r="AC211" s="228"/>
      <c r="AD211" s="228"/>
      <c r="AE211" s="228"/>
      <c r="AF211" s="229"/>
    </row>
    <row r="212" spans="2:32" s="63" customFormat="1" ht="129.5" customHeight="1" x14ac:dyDescent="0.35">
      <c r="B212" s="61">
        <f t="shared" si="11"/>
        <v>15</v>
      </c>
      <c r="C212" s="230" t="s">
        <v>272</v>
      </c>
      <c r="D212" s="230"/>
      <c r="E212" s="230"/>
      <c r="F212" s="230"/>
      <c r="G212" s="230"/>
      <c r="H212" s="230"/>
      <c r="I212" s="230"/>
      <c r="J212" s="230"/>
      <c r="K212" s="230"/>
      <c r="L212" s="224" t="s">
        <v>217</v>
      </c>
      <c r="M212" s="225"/>
      <c r="N212" s="225"/>
      <c r="O212" s="225"/>
      <c r="P212" s="225"/>
      <c r="Q212" s="225"/>
      <c r="R212" s="225"/>
      <c r="S212" s="226"/>
      <c r="T212" s="62"/>
      <c r="U212" s="61">
        <f t="shared" si="12"/>
        <v>15</v>
      </c>
      <c r="V212" s="227" t="s">
        <v>219</v>
      </c>
      <c r="W212" s="228"/>
      <c r="X212" s="228"/>
      <c r="Y212" s="228"/>
      <c r="Z212" s="228"/>
      <c r="AA212" s="228"/>
      <c r="AB212" s="228"/>
      <c r="AC212" s="228"/>
      <c r="AD212" s="228"/>
      <c r="AE212" s="228"/>
      <c r="AF212" s="229"/>
    </row>
    <row r="213" spans="2:32" s="63" customFormat="1" ht="146" customHeight="1" x14ac:dyDescent="0.35">
      <c r="B213" s="61">
        <f t="shared" si="11"/>
        <v>16</v>
      </c>
      <c r="C213" s="230" t="s">
        <v>273</v>
      </c>
      <c r="D213" s="230"/>
      <c r="E213" s="230"/>
      <c r="F213" s="230"/>
      <c r="G213" s="230"/>
      <c r="H213" s="230"/>
      <c r="I213" s="230"/>
      <c r="J213" s="230"/>
      <c r="K213" s="230"/>
      <c r="L213" s="224" t="s">
        <v>238</v>
      </c>
      <c r="M213" s="225"/>
      <c r="N213" s="225"/>
      <c r="O213" s="225"/>
      <c r="P213" s="225"/>
      <c r="Q213" s="225"/>
      <c r="R213" s="225"/>
      <c r="S213" s="226"/>
      <c r="T213" s="62" t="s">
        <v>234</v>
      </c>
      <c r="U213" s="61">
        <f t="shared" si="12"/>
        <v>16</v>
      </c>
      <c r="V213" s="227" t="s">
        <v>219</v>
      </c>
      <c r="W213" s="228"/>
      <c r="X213" s="228"/>
      <c r="Y213" s="228"/>
      <c r="Z213" s="228"/>
      <c r="AA213" s="228"/>
      <c r="AB213" s="228"/>
      <c r="AC213" s="228"/>
      <c r="AD213" s="228"/>
      <c r="AE213" s="228"/>
      <c r="AF213" s="229"/>
    </row>
    <row r="214" spans="2:32" s="63" customFormat="1" ht="70.5" customHeight="1" x14ac:dyDescent="0.35">
      <c r="B214" s="61">
        <f t="shared" si="11"/>
        <v>17</v>
      </c>
      <c r="C214" s="230" t="s">
        <v>274</v>
      </c>
      <c r="D214" s="230"/>
      <c r="E214" s="230"/>
      <c r="F214" s="230"/>
      <c r="G214" s="230"/>
      <c r="H214" s="230"/>
      <c r="I214" s="230"/>
      <c r="J214" s="230"/>
      <c r="K214" s="230"/>
      <c r="L214" s="224" t="s">
        <v>218</v>
      </c>
      <c r="M214" s="225"/>
      <c r="N214" s="225"/>
      <c r="O214" s="225"/>
      <c r="P214" s="225"/>
      <c r="Q214" s="225"/>
      <c r="R214" s="225"/>
      <c r="S214" s="226"/>
      <c r="T214" s="62"/>
      <c r="U214" s="61">
        <f t="shared" si="12"/>
        <v>17</v>
      </c>
      <c r="V214" s="227" t="s">
        <v>219</v>
      </c>
      <c r="W214" s="228"/>
      <c r="X214" s="228"/>
      <c r="Y214" s="228"/>
      <c r="Z214" s="228"/>
      <c r="AA214" s="228"/>
      <c r="AB214" s="228"/>
      <c r="AC214" s="228"/>
      <c r="AD214" s="228"/>
      <c r="AE214" s="228"/>
      <c r="AF214" s="229"/>
    </row>
    <row r="215" spans="2:32" customFormat="1" ht="3.65" customHeight="1" x14ac:dyDescent="0.35"/>
    <row r="216" spans="2:32" customFormat="1" ht="15" customHeight="1" x14ac:dyDescent="0.35">
      <c r="B216" s="166" t="s">
        <v>89</v>
      </c>
      <c r="C216" s="167"/>
      <c r="D216" s="167"/>
      <c r="E216" s="167"/>
      <c r="F216" s="167"/>
      <c r="G216" s="167"/>
      <c r="H216" s="167"/>
      <c r="I216" s="167"/>
      <c r="J216" s="167"/>
      <c r="K216" s="167"/>
      <c r="L216" s="167"/>
      <c r="M216" s="167"/>
      <c r="N216" s="167"/>
      <c r="O216" s="167"/>
      <c r="P216" s="167"/>
      <c r="Q216" s="167"/>
      <c r="R216" s="167"/>
      <c r="S216" s="167"/>
      <c r="T216" s="167"/>
      <c r="U216" s="167"/>
      <c r="V216" s="167"/>
      <c r="W216" s="167"/>
      <c r="X216" s="167"/>
      <c r="Y216" s="167"/>
      <c r="Z216" s="167"/>
      <c r="AA216" s="167"/>
      <c r="AB216" s="167"/>
      <c r="AC216" s="167"/>
      <c r="AD216" s="167"/>
      <c r="AE216" s="167"/>
      <c r="AF216" s="168"/>
    </row>
    <row r="217" spans="2:32" customFormat="1" ht="36" customHeight="1" x14ac:dyDescent="0.35">
      <c r="B217" s="280"/>
      <c r="C217" s="281"/>
      <c r="D217" s="281"/>
      <c r="E217" s="281"/>
      <c r="F217" s="281"/>
      <c r="G217" s="281"/>
      <c r="H217" s="281"/>
      <c r="I217" s="281"/>
      <c r="J217" s="281"/>
      <c r="K217" s="281"/>
      <c r="L217" s="281"/>
      <c r="M217" s="281"/>
      <c r="N217" s="281"/>
      <c r="O217" s="281"/>
      <c r="P217" s="281"/>
      <c r="Q217" s="281"/>
      <c r="R217" s="281"/>
      <c r="S217" s="281"/>
      <c r="T217" s="281"/>
      <c r="U217" s="281"/>
      <c r="V217" s="281"/>
      <c r="W217" s="281"/>
      <c r="X217" s="281"/>
      <c r="Y217" s="281"/>
      <c r="Z217" s="281"/>
      <c r="AA217" s="281"/>
      <c r="AB217" s="281"/>
      <c r="AC217" s="281"/>
      <c r="AD217" s="281"/>
      <c r="AE217" s="281"/>
      <c r="AF217" s="282"/>
    </row>
    <row r="218" spans="2:32" customFormat="1" ht="3.65" customHeight="1" x14ac:dyDescent="0.35">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row>
    <row r="219" spans="2:32" customFormat="1" x14ac:dyDescent="0.35">
      <c r="B219" s="232" t="s">
        <v>90</v>
      </c>
      <c r="C219" s="232"/>
      <c r="D219" s="232"/>
      <c r="E219" s="232"/>
      <c r="F219" s="232"/>
      <c r="G219" s="232"/>
      <c r="H219" s="232"/>
      <c r="I219" s="232"/>
      <c r="J219" s="232"/>
      <c r="K219" s="232"/>
      <c r="L219" s="232"/>
      <c r="M219" s="232"/>
      <c r="N219" s="232"/>
      <c r="O219" s="232"/>
      <c r="P219" s="232"/>
      <c r="Q219" s="232"/>
      <c r="R219" s="232"/>
      <c r="S219" s="232"/>
      <c r="T219" s="232"/>
      <c r="U219" s="232"/>
      <c r="V219" s="232"/>
      <c r="W219" s="232"/>
      <c r="X219" s="232"/>
      <c r="Y219" s="232"/>
      <c r="Z219" s="232"/>
      <c r="AA219" s="232"/>
      <c r="AB219" s="232"/>
      <c r="AC219" s="232"/>
      <c r="AD219" s="232"/>
      <c r="AE219" s="232"/>
      <c r="AF219" s="232"/>
    </row>
    <row r="220" spans="2:32" customFormat="1" ht="6" customHeight="1" x14ac:dyDescent="0.35">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row>
    <row r="221" spans="2:32" customFormat="1" x14ac:dyDescent="0.35">
      <c r="B221" s="279" t="s">
        <v>91</v>
      </c>
      <c r="C221" s="279"/>
      <c r="D221" s="279"/>
      <c r="E221" s="279"/>
      <c r="F221" s="279"/>
      <c r="G221" s="279"/>
      <c r="H221" s="279"/>
      <c r="I221" s="279"/>
      <c r="J221" s="279"/>
      <c r="K221" s="279"/>
      <c r="L221" s="279"/>
      <c r="M221" s="279"/>
      <c r="N221" s="279"/>
      <c r="O221" s="279"/>
      <c r="P221" s="279"/>
      <c r="Q221" s="279"/>
      <c r="R221" s="279" t="s">
        <v>92</v>
      </c>
      <c r="S221" s="279"/>
      <c r="T221" s="279"/>
      <c r="U221" s="279"/>
      <c r="V221" s="279"/>
      <c r="W221" s="279"/>
      <c r="X221" s="279"/>
      <c r="Y221" s="279"/>
      <c r="Z221" s="279"/>
      <c r="AA221" s="279"/>
      <c r="AB221" s="279"/>
      <c r="AC221" s="279"/>
      <c r="AD221" s="279"/>
      <c r="AE221" s="279"/>
      <c r="AF221" s="279"/>
    </row>
    <row r="222" spans="2:32" customFormat="1" ht="72" customHeight="1" x14ac:dyDescent="0.35">
      <c r="B222" s="234"/>
      <c r="C222" s="235"/>
      <c r="D222" s="235"/>
      <c r="E222" s="235"/>
      <c r="F222" s="235"/>
      <c r="G222" s="235"/>
      <c r="H222" s="235"/>
      <c r="I222" s="235"/>
      <c r="J222" s="235"/>
      <c r="K222" s="235"/>
      <c r="L222" s="235"/>
      <c r="M222" s="235"/>
      <c r="N222" s="235"/>
      <c r="O222" s="235"/>
      <c r="P222" s="236"/>
      <c r="Q222" s="10"/>
      <c r="R222" s="234"/>
      <c r="S222" s="235"/>
      <c r="T222" s="235"/>
      <c r="U222" s="235"/>
      <c r="V222" s="235"/>
      <c r="W222" s="235"/>
      <c r="X222" s="235"/>
      <c r="Y222" s="235"/>
      <c r="Z222" s="235"/>
      <c r="AA222" s="235"/>
      <c r="AB222" s="235"/>
      <c r="AC222" s="235"/>
      <c r="AD222" s="235"/>
      <c r="AE222" s="235"/>
      <c r="AF222" s="236"/>
    </row>
    <row r="223" spans="2:32" customFormat="1" x14ac:dyDescent="0.35">
      <c r="B223" s="231" t="s">
        <v>7</v>
      </c>
      <c r="C223" s="231"/>
      <c r="D223" s="231" t="s">
        <v>8</v>
      </c>
      <c r="E223" s="231"/>
      <c r="F223" s="231"/>
      <c r="G223" s="231"/>
      <c r="H223" s="231" t="s">
        <v>22</v>
      </c>
      <c r="I223" s="231"/>
      <c r="J223" s="231"/>
      <c r="R223" s="231" t="s">
        <v>7</v>
      </c>
      <c r="S223" s="231"/>
      <c r="T223" s="231" t="s">
        <v>8</v>
      </c>
      <c r="U223" s="231"/>
      <c r="V223" s="231"/>
      <c r="W223" s="231"/>
      <c r="X223" s="231" t="s">
        <v>22</v>
      </c>
      <c r="Y223" s="231"/>
      <c r="Z223" s="231"/>
    </row>
    <row r="224" spans="2:32" customFormat="1" x14ac:dyDescent="0.35">
      <c r="B224" s="233">
        <f>X11</f>
        <v>28</v>
      </c>
      <c r="C224" s="233"/>
      <c r="D224" s="233" t="str">
        <f>Z11</f>
        <v>Febrero</v>
      </c>
      <c r="E224" s="233"/>
      <c r="F224" s="233"/>
      <c r="G224" s="233"/>
      <c r="H224" s="233">
        <f>AD11</f>
        <v>2026</v>
      </c>
      <c r="I224" s="233"/>
      <c r="J224" s="233"/>
      <c r="R224" s="64"/>
      <c r="S224" s="64"/>
      <c r="T224" s="64"/>
      <c r="U224" s="64"/>
      <c r="V224" s="64"/>
      <c r="W224" s="64"/>
      <c r="X224" s="64"/>
      <c r="Y224" s="64"/>
      <c r="Z224" s="64"/>
    </row>
  </sheetData>
  <mergeCells count="567">
    <mergeCell ref="B224:C224"/>
    <mergeCell ref="D224:G224"/>
    <mergeCell ref="H224:J224"/>
    <mergeCell ref="R224:S224"/>
    <mergeCell ref="T224:W224"/>
    <mergeCell ref="X224:Z224"/>
    <mergeCell ref="V195:AF195"/>
    <mergeCell ref="V196:AF196"/>
    <mergeCell ref="B216:AF216"/>
    <mergeCell ref="B217:AF217"/>
    <mergeCell ref="B219:AF219"/>
    <mergeCell ref="B221:Q221"/>
    <mergeCell ref="R221:AF221"/>
    <mergeCell ref="B222:P222"/>
    <mergeCell ref="R222:AF222"/>
    <mergeCell ref="B223:C223"/>
    <mergeCell ref="D223:G223"/>
    <mergeCell ref="H223:J223"/>
    <mergeCell ref="R223:S223"/>
    <mergeCell ref="T223:W223"/>
    <mergeCell ref="X223:Z223"/>
    <mergeCell ref="C212:K212"/>
    <mergeCell ref="L212:S212"/>
    <mergeCell ref="V212:AF212"/>
    <mergeCell ref="C213:K213"/>
    <mergeCell ref="L213:S213"/>
    <mergeCell ref="V213:AF213"/>
    <mergeCell ref="C214:K214"/>
    <mergeCell ref="L214:S214"/>
    <mergeCell ref="V214:AF214"/>
    <mergeCell ref="C209:K209"/>
    <mergeCell ref="L209:S209"/>
    <mergeCell ref="V209:AF209"/>
    <mergeCell ref="C210:K210"/>
    <mergeCell ref="L210:S210"/>
    <mergeCell ref="V210:AF210"/>
    <mergeCell ref="C211:K211"/>
    <mergeCell ref="L211:S211"/>
    <mergeCell ref="V211:AF211"/>
    <mergeCell ref="C206:K206"/>
    <mergeCell ref="L206:S206"/>
    <mergeCell ref="V206:AF206"/>
    <mergeCell ref="C207:K207"/>
    <mergeCell ref="L207:S207"/>
    <mergeCell ref="V207:AF207"/>
    <mergeCell ref="C208:K208"/>
    <mergeCell ref="L208:S208"/>
    <mergeCell ref="V208:AF208"/>
    <mergeCell ref="C203:K203"/>
    <mergeCell ref="L203:S203"/>
    <mergeCell ref="V203:AF203"/>
    <mergeCell ref="C204:K204"/>
    <mergeCell ref="L204:S204"/>
    <mergeCell ref="V204:AF204"/>
    <mergeCell ref="C205:K205"/>
    <mergeCell ref="L205:S205"/>
    <mergeCell ref="V205:AF205"/>
    <mergeCell ref="C200:K200"/>
    <mergeCell ref="L200:S200"/>
    <mergeCell ref="V200:AF200"/>
    <mergeCell ref="C201:K201"/>
    <mergeCell ref="L201:S201"/>
    <mergeCell ref="V201:AF201"/>
    <mergeCell ref="C202:K202"/>
    <mergeCell ref="L202:S202"/>
    <mergeCell ref="V202:AF202"/>
    <mergeCell ref="C197:K197"/>
    <mergeCell ref="L197:S197"/>
    <mergeCell ref="V197:AF197"/>
    <mergeCell ref="C198:K198"/>
    <mergeCell ref="L198:S198"/>
    <mergeCell ref="V198:AF198"/>
    <mergeCell ref="C199:K199"/>
    <mergeCell ref="L199:S199"/>
    <mergeCell ref="V199:AF199"/>
    <mergeCell ref="C193:K193"/>
    <mergeCell ref="L193:S193"/>
    <mergeCell ref="V193:AF193"/>
    <mergeCell ref="C194:K194"/>
    <mergeCell ref="L194:S194"/>
    <mergeCell ref="V194:AF194"/>
    <mergeCell ref="C195:K195"/>
    <mergeCell ref="L195:S195"/>
    <mergeCell ref="C196:K196"/>
    <mergeCell ref="L196:S196"/>
    <mergeCell ref="C190:K190"/>
    <mergeCell ref="L190:S190"/>
    <mergeCell ref="V190:AF190"/>
    <mergeCell ref="C191:K191"/>
    <mergeCell ref="L191:S191"/>
    <mergeCell ref="V191:AF191"/>
    <mergeCell ref="C192:K192"/>
    <mergeCell ref="L192:S192"/>
    <mergeCell ref="V192:AF192"/>
    <mergeCell ref="C187:K187"/>
    <mergeCell ref="L187:S187"/>
    <mergeCell ref="V187:AF187"/>
    <mergeCell ref="C188:K188"/>
    <mergeCell ref="L188:S188"/>
    <mergeCell ref="V188:AF188"/>
    <mergeCell ref="C189:K189"/>
    <mergeCell ref="L189:S189"/>
    <mergeCell ref="V189:AF189"/>
    <mergeCell ref="C184:K184"/>
    <mergeCell ref="L184:S184"/>
    <mergeCell ref="V184:AF184"/>
    <mergeCell ref="C185:K185"/>
    <mergeCell ref="L185:S185"/>
    <mergeCell ref="V185:AF185"/>
    <mergeCell ref="C186:K186"/>
    <mergeCell ref="L186:S186"/>
    <mergeCell ref="V186:AF186"/>
    <mergeCell ref="C181:K181"/>
    <mergeCell ref="L181:S181"/>
    <mergeCell ref="V181:AF181"/>
    <mergeCell ref="C182:K182"/>
    <mergeCell ref="L182:S182"/>
    <mergeCell ref="V182:AF182"/>
    <mergeCell ref="C183:K183"/>
    <mergeCell ref="L183:S183"/>
    <mergeCell ref="V183:AF183"/>
    <mergeCell ref="C178:K178"/>
    <mergeCell ref="L178:S178"/>
    <mergeCell ref="V178:AF178"/>
    <mergeCell ref="C179:K179"/>
    <mergeCell ref="L179:S179"/>
    <mergeCell ref="V179:AF179"/>
    <mergeCell ref="C180:K180"/>
    <mergeCell ref="L180:S180"/>
    <mergeCell ref="V180:AF180"/>
    <mergeCell ref="B165:F170"/>
    <mergeCell ref="G165:AF168"/>
    <mergeCell ref="G169:AF170"/>
    <mergeCell ref="B172:I172"/>
    <mergeCell ref="J172:V172"/>
    <mergeCell ref="B174:AF174"/>
    <mergeCell ref="B176:S176"/>
    <mergeCell ref="U176:AF176"/>
    <mergeCell ref="B177:S177"/>
    <mergeCell ref="U177:AF177"/>
    <mergeCell ref="AB69:AF70"/>
    <mergeCell ref="H70:I70"/>
    <mergeCell ref="J70:M70"/>
    <mergeCell ref="N70:P70"/>
    <mergeCell ref="S70:T70"/>
    <mergeCell ref="U70:X70"/>
    <mergeCell ref="Y70:AA70"/>
    <mergeCell ref="B69:E70"/>
    <mergeCell ref="F69:G70"/>
    <mergeCell ref="H69:I69"/>
    <mergeCell ref="J69:M69"/>
    <mergeCell ref="N69:P69"/>
    <mergeCell ref="Q69:R70"/>
    <mergeCell ref="S69:T69"/>
    <mergeCell ref="U69:X69"/>
    <mergeCell ref="Y69:AA69"/>
    <mergeCell ref="I77:J77"/>
    <mergeCell ref="S139:X139"/>
    <mergeCell ref="B136:AF136"/>
    <mergeCell ref="L138:R138"/>
    <mergeCell ref="B91:I91"/>
    <mergeCell ref="B94:J94"/>
    <mergeCell ref="O83:Q83"/>
    <mergeCell ref="AD122:AF122"/>
    <mergeCell ref="B98:AF98"/>
    <mergeCell ref="AA123:AC123"/>
    <mergeCell ref="AA124:AC124"/>
    <mergeCell ref="B121:Z121"/>
    <mergeCell ref="AA121:AC121"/>
    <mergeCell ref="AD121:AF121"/>
    <mergeCell ref="W100:AA100"/>
    <mergeCell ref="C100:N100"/>
    <mergeCell ref="O100:V100"/>
    <mergeCell ref="B124:Z124"/>
    <mergeCell ref="B122:Z122"/>
    <mergeCell ref="AD123:AF123"/>
    <mergeCell ref="AD124:AF124"/>
    <mergeCell ref="B123:Z123"/>
    <mergeCell ref="Z111:AF111"/>
    <mergeCell ref="Y139:AF139"/>
    <mergeCell ref="Y140:AF140"/>
    <mergeCell ref="Y141:AF141"/>
    <mergeCell ref="Y142:AF142"/>
    <mergeCell ref="Y143:AF143"/>
    <mergeCell ref="Z113:AF113"/>
    <mergeCell ref="B111:Y11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4:AF74"/>
    <mergeCell ref="P94:Q94"/>
    <mergeCell ref="D145:K145"/>
    <mergeCell ref="B128:AF128"/>
    <mergeCell ref="D139:K139"/>
    <mergeCell ref="B126:AF126"/>
    <mergeCell ref="B130:AF130"/>
    <mergeCell ref="B133:D133"/>
    <mergeCell ref="W133:AF133"/>
    <mergeCell ref="B161:AF161"/>
    <mergeCell ref="B101:AF101"/>
    <mergeCell ref="B134:AF134"/>
    <mergeCell ref="AA118:AC118"/>
    <mergeCell ref="AA119:AC119"/>
    <mergeCell ref="AA120:AC120"/>
    <mergeCell ref="Y148:AF148"/>
    <mergeCell ref="Y149:AF149"/>
    <mergeCell ref="Y156:AF156"/>
    <mergeCell ref="B138:C158"/>
    <mergeCell ref="D158:X158"/>
    <mergeCell ref="S142:X142"/>
    <mergeCell ref="S143:X143"/>
    <mergeCell ref="S144:X144"/>
    <mergeCell ref="Y158:AF158"/>
    <mergeCell ref="L145:R145"/>
    <mergeCell ref="L146:R146"/>
    <mergeCell ref="R94:U94"/>
    <mergeCell ref="V94:X94"/>
    <mergeCell ref="AD118:AF118"/>
    <mergeCell ref="AD119:AF119"/>
    <mergeCell ref="AD120:AF120"/>
    <mergeCell ref="B120:Z120"/>
    <mergeCell ref="B96:AF96"/>
    <mergeCell ref="AB100:AF100"/>
    <mergeCell ref="Z109:AF109"/>
    <mergeCell ref="B103:AB103"/>
    <mergeCell ref="B109:Y109"/>
    <mergeCell ref="B113:Y113"/>
    <mergeCell ref="AN140:AT140"/>
    <mergeCell ref="Y157:AF157"/>
    <mergeCell ref="S145:X145"/>
    <mergeCell ref="S146:X146"/>
    <mergeCell ref="S147:X147"/>
    <mergeCell ref="S148:X148"/>
    <mergeCell ref="S149:X149"/>
    <mergeCell ref="S156:X156"/>
    <mergeCell ref="D157:X157"/>
    <mergeCell ref="L147:R147"/>
    <mergeCell ref="L148:R148"/>
    <mergeCell ref="L149:R149"/>
    <mergeCell ref="L156:R156"/>
    <mergeCell ref="Y145:AF145"/>
    <mergeCell ref="Y146:AF146"/>
    <mergeCell ref="Y147:AF147"/>
    <mergeCell ref="D140:K140"/>
    <mergeCell ref="D141:K141"/>
    <mergeCell ref="D142:K142"/>
    <mergeCell ref="D146:K146"/>
    <mergeCell ref="D147:K147"/>
    <mergeCell ref="D148:K148"/>
    <mergeCell ref="S140:X140"/>
    <mergeCell ref="S141:X141"/>
    <mergeCell ref="S77:X77"/>
    <mergeCell ref="S78:X78"/>
    <mergeCell ref="B40:G40"/>
    <mergeCell ref="S84:X84"/>
    <mergeCell ref="Y84:AF84"/>
    <mergeCell ref="F60:AA60"/>
    <mergeCell ref="S80:X80"/>
    <mergeCell ref="Y80:AF80"/>
    <mergeCell ref="K81:N81"/>
    <mergeCell ref="O81:Q81"/>
    <mergeCell ref="B80:H81"/>
    <mergeCell ref="W50:Z50"/>
    <mergeCell ref="I83:J83"/>
    <mergeCell ref="K83:N83"/>
    <mergeCell ref="K80:N80"/>
    <mergeCell ref="O80:Q80"/>
    <mergeCell ref="I81:J81"/>
    <mergeCell ref="S81:X81"/>
    <mergeCell ref="Y81:AF81"/>
    <mergeCell ref="I84:J84"/>
    <mergeCell ref="K84:N84"/>
    <mergeCell ref="O84:Q84"/>
    <mergeCell ref="B83:H84"/>
    <mergeCell ref="I80:J80"/>
    <mergeCell ref="L76:N76"/>
    <mergeCell ref="O76:Q76"/>
    <mergeCell ref="AA76:AC76"/>
    <mergeCell ref="AD76:AF76"/>
    <mergeCell ref="S76:Z76"/>
    <mergeCell ref="B76:K76"/>
    <mergeCell ref="X90:Y90"/>
    <mergeCell ref="Z90:AC90"/>
    <mergeCell ref="AD90:AF90"/>
    <mergeCell ref="O89:W89"/>
    <mergeCell ref="X89:AF89"/>
    <mergeCell ref="O90:P90"/>
    <mergeCell ref="Q90:T90"/>
    <mergeCell ref="U90:W90"/>
    <mergeCell ref="S83:X83"/>
    <mergeCell ref="Y83:AF83"/>
    <mergeCell ref="K77:N77"/>
    <mergeCell ref="O77:Q77"/>
    <mergeCell ref="I78:J78"/>
    <mergeCell ref="K78:N78"/>
    <mergeCell ref="O78:Q78"/>
    <mergeCell ref="B77:H78"/>
    <mergeCell ref="Y77:AF77"/>
    <mergeCell ref="Y78:AF7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Q71:R72"/>
    <mergeCell ref="S71:T71"/>
    <mergeCell ref="U71:X71"/>
    <mergeCell ref="Y71:AA71"/>
    <mergeCell ref="AB71:AF72"/>
    <mergeCell ref="S72:T72"/>
    <mergeCell ref="U72:X72"/>
    <mergeCell ref="Y72:AA72"/>
    <mergeCell ref="B71:E72"/>
    <mergeCell ref="F71:G72"/>
    <mergeCell ref="H71:I71"/>
    <mergeCell ref="J71:M71"/>
    <mergeCell ref="N71:P71"/>
    <mergeCell ref="H72:I72"/>
    <mergeCell ref="J72:M72"/>
    <mergeCell ref="N72:P7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L20:W20"/>
    <mergeCell ref="B26:F26"/>
    <mergeCell ref="G26:J26"/>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142:R142"/>
    <mergeCell ref="L143:R143"/>
    <mergeCell ref="L144:R144"/>
    <mergeCell ref="AA122:AC122"/>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O91:P91"/>
    <mergeCell ref="Q91:T91"/>
    <mergeCell ref="U91:W91"/>
    <mergeCell ref="P93:Q93"/>
    <mergeCell ref="N55:Q55"/>
    <mergeCell ref="R55:T55"/>
    <mergeCell ref="B54:D55"/>
    <mergeCell ref="H54:K55"/>
    <mergeCell ref="B160:AF160"/>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R93:U93"/>
    <mergeCell ref="V93:X93"/>
    <mergeCell ref="B105:AF105"/>
    <mergeCell ref="B107:Y107"/>
    <mergeCell ref="D149:K149"/>
    <mergeCell ref="D156:K156"/>
    <mergeCell ref="D143:K143"/>
    <mergeCell ref="D144:K144"/>
    <mergeCell ref="S86:X86"/>
    <mergeCell ref="Y86:AF86"/>
    <mergeCell ref="S87:X87"/>
    <mergeCell ref="Y87:AF87"/>
    <mergeCell ref="B86:K86"/>
    <mergeCell ref="L86:N86"/>
    <mergeCell ref="O86:Q86"/>
    <mergeCell ref="AC103:AF103"/>
    <mergeCell ref="Z107:AF107"/>
    <mergeCell ref="J91:K91"/>
    <mergeCell ref="L91:N91"/>
    <mergeCell ref="K94:L94"/>
    <mergeCell ref="M94:O94"/>
    <mergeCell ref="X91:Y91"/>
    <mergeCell ref="Z91:AC91"/>
    <mergeCell ref="AD91:AF91"/>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5:K155"/>
    <mergeCell ref="L155:R155"/>
    <mergeCell ref="S155:X155"/>
    <mergeCell ref="Y155:AF155"/>
  </mergeCells>
  <conditionalFormatting sqref="J57:Y58 Z58:AF58 B61:E66 H62:M62 H64:M64 H66:M66 H72:M72 S62:X62 AB61:AF66 S72:X72 S66:X66 S64:X64 AB71:AF72">
    <cfRule type="containsBlanks" dxfId="101" priority="125">
      <formula>LEN(TRIM(B57))=0</formula>
    </cfRule>
  </conditionalFormatting>
  <conditionalFormatting sqref="L55:Q55 X55:AC55">
    <cfRule type="containsBlanks" dxfId="100" priority="124">
      <formula>LEN(TRIM(L55))=0</formula>
    </cfRule>
  </conditionalFormatting>
  <conditionalFormatting sqref="I78:N78 I81:N81 S81:X81 I84:N84 S84:X84 S78:X78">
    <cfRule type="containsBlanks" dxfId="99" priority="123">
      <formula>LEN(TRIM(I78))=0</formula>
    </cfRule>
  </conditionalFormatting>
  <conditionalFormatting sqref="O91:T91 P94:U94 X91:AC91">
    <cfRule type="containsBlanks" dxfId="98" priority="122">
      <formula>LEN(TRIM(O91))=0</formula>
    </cfRule>
  </conditionalFormatting>
  <conditionalFormatting sqref="L140:AF149 L156:AF156">
    <cfRule type="containsBlanks" dxfId="97" priority="121">
      <formula>LEN(TRIM(L140))=0</formula>
    </cfRule>
  </conditionalFormatting>
  <conditionalFormatting sqref="H11:K11 L20:W20 K18:W18 AB20:AF20 E22:W22 AA22:AF22 H28:AF28 H40:J40 L40:N40 J42:P42 Z42:AF42 P46:S46 AC46:AF46 I48:M48 U48:AF48 J50:V50 AA50:AF50">
    <cfRule type="containsBlanks" dxfId="96" priority="120">
      <formula>LEN(TRIM(E11))=0</formula>
    </cfRule>
  </conditionalFormatting>
  <conditionalFormatting sqref="B161">
    <cfRule type="containsBlanks" dxfId="95" priority="119">
      <formula>LEN(TRIM(B161))=0</formula>
    </cfRule>
  </conditionalFormatting>
  <conditionalFormatting sqref="L139:AF139">
    <cfRule type="containsBlanks" dxfId="94" priority="116">
      <formula>LEN(TRIM(L139))=0</formula>
    </cfRule>
  </conditionalFormatting>
  <conditionalFormatting sqref="W100:AA100 C100:N100">
    <cfRule type="containsBlanks" dxfId="93" priority="96">
      <formula>LEN(TRIM(C100))=0</formula>
    </cfRule>
  </conditionalFormatting>
  <conditionalFormatting sqref="C132:N132">
    <cfRule type="containsBlanks" dxfId="92" priority="94">
      <formula>LEN(TRIM(C132))=0</formula>
    </cfRule>
  </conditionalFormatting>
  <conditionalFormatting sqref="W132:AA132">
    <cfRule type="containsBlanks" dxfId="91" priority="93">
      <formula>LEN(TRIM(W132))=0</formula>
    </cfRule>
  </conditionalFormatting>
  <conditionalFormatting sqref="B133:D133">
    <cfRule type="containsBlanks" dxfId="90" priority="92">
      <formula>LEN(TRIM(B133))=0</formula>
    </cfRule>
  </conditionalFormatting>
  <conditionalFormatting sqref="W133:AF133">
    <cfRule type="containsBlanks" dxfId="89" priority="91">
      <formula>LEN(TRIM(W133))=0</formula>
    </cfRule>
  </conditionalFormatting>
  <conditionalFormatting sqref="E24:K24">
    <cfRule type="containsBlanks" dxfId="88" priority="87">
      <formula>LEN(TRIM(E24))=0</formula>
    </cfRule>
  </conditionalFormatting>
  <conditionalFormatting sqref="X24:AF24">
    <cfRule type="containsBlanks" dxfId="87" priority="86">
      <formula>LEN(TRIM(X24))=0</formula>
    </cfRule>
  </conditionalFormatting>
  <conditionalFormatting sqref="G26:J26">
    <cfRule type="containsBlanks" dxfId="86" priority="85">
      <formula>LEN(TRIM(G26))=0</formula>
    </cfRule>
  </conditionalFormatting>
  <conditionalFormatting sqref="L26:S26">
    <cfRule type="containsBlanks" dxfId="85" priority="84">
      <formula>LEN(TRIM(L26))=0</formula>
    </cfRule>
  </conditionalFormatting>
  <conditionalFormatting sqref="V26:AF26">
    <cfRule type="containsBlanks" dxfId="84" priority="83">
      <formula>LEN(TRIM(V26))=0</formula>
    </cfRule>
  </conditionalFormatting>
  <conditionalFormatting sqref="B34:AF37">
    <cfRule type="containsBlanks" dxfId="83" priority="81">
      <formula>LEN(TRIM(B34))=0</formula>
    </cfRule>
  </conditionalFormatting>
  <conditionalFormatting sqref="J44:AF44">
    <cfRule type="containsBlanks" dxfId="82" priority="79">
      <formula>LEN(TRIM(J44))=0</formula>
    </cfRule>
  </conditionalFormatting>
  <conditionalFormatting sqref="T52:AF52">
    <cfRule type="containsBlanks" dxfId="81" priority="78">
      <formula>LEN(TRIM(T52))=0</formula>
    </cfRule>
  </conditionalFormatting>
  <conditionalFormatting sqref="X40:AC40">
    <cfRule type="containsBlanks" dxfId="80" priority="77">
      <formula>LEN(TRIM(X40))=0</formula>
    </cfRule>
  </conditionalFormatting>
  <conditionalFormatting sqref="X31:AC31">
    <cfRule type="containsBlanks" dxfId="79" priority="75">
      <formula>LEN(TRIM(X31))=0</formula>
    </cfRule>
  </conditionalFormatting>
  <conditionalFormatting sqref="X14:AC14">
    <cfRule type="containsBlanks" dxfId="78" priority="73">
      <formula>LEN(TRIM(X14))=0</formula>
    </cfRule>
  </conditionalFormatting>
  <conditionalFormatting sqref="X11:AC11">
    <cfRule type="containsBlanks" dxfId="77" priority="71">
      <formula>LEN(TRIM(X11))=0</formula>
    </cfRule>
  </conditionalFormatting>
  <conditionalFormatting sqref="AD11:AF11">
    <cfRule type="containsBlanks" dxfId="76" priority="70">
      <formula>LEN(TRIM(AD11))=0</formula>
    </cfRule>
  </conditionalFormatting>
  <conditionalFormatting sqref="N14:S14">
    <cfRule type="containsBlanks" dxfId="75" priority="69">
      <formula>LEN(TRIM(N14))=0</formula>
    </cfRule>
  </conditionalFormatting>
  <conditionalFormatting sqref="H68:M68 S68:X68 AB67:AF68 B67:E68">
    <cfRule type="containsBlanks" dxfId="74" priority="65">
      <formula>LEN(TRIM(B67))=0</formula>
    </cfRule>
  </conditionalFormatting>
  <conditionalFormatting sqref="S87:X87">
    <cfRule type="containsBlanks" dxfId="73" priority="40">
      <formula>LEN(TRIM(S87))=0</formula>
    </cfRule>
  </conditionalFormatting>
  <conditionalFormatting sqref="AC103:AF103">
    <cfRule type="containsBlanks" dxfId="72" priority="39">
      <formula>LEN(TRIM(AC103))=0</formula>
    </cfRule>
  </conditionalFormatting>
  <conditionalFormatting sqref="Z107:AF107">
    <cfRule type="containsBlanks" dxfId="71" priority="38">
      <formula>LEN(TRIM(Z107))=0</formula>
    </cfRule>
  </conditionalFormatting>
  <conditionalFormatting sqref="Z109:AF109">
    <cfRule type="containsBlanks" dxfId="70" priority="37">
      <formula>LEN(TRIM(Z109))=0</formula>
    </cfRule>
  </conditionalFormatting>
  <conditionalFormatting sqref="Z111:AF111 Z113:AF113">
    <cfRule type="containsBlanks" dxfId="69" priority="36">
      <formula>LEN(TRIM(Z111))=0</formula>
    </cfRule>
  </conditionalFormatting>
  <conditionalFormatting sqref="T14:V14">
    <cfRule type="containsBlanks" dxfId="68" priority="35">
      <formula>LEN(TRIM(T14))=0</formula>
    </cfRule>
  </conditionalFormatting>
  <conditionalFormatting sqref="AD14:AF14">
    <cfRule type="containsBlanks" dxfId="67" priority="34">
      <formula>LEN(TRIM(AD14))=0</formula>
    </cfRule>
  </conditionalFormatting>
  <conditionalFormatting sqref="AD31:AF31">
    <cfRule type="containsBlanks" dxfId="66" priority="33">
      <formula>LEN(TRIM(AD31))=0</formula>
    </cfRule>
  </conditionalFormatting>
  <conditionalFormatting sqref="AD40:AF40">
    <cfRule type="containsBlanks" dxfId="65" priority="32">
      <formula>LEN(TRIM(AD40))=0</formula>
    </cfRule>
  </conditionalFormatting>
  <conditionalFormatting sqref="R55:T55">
    <cfRule type="containsBlanks" dxfId="64" priority="31">
      <formula>LEN(TRIM(R55))=0</formula>
    </cfRule>
  </conditionalFormatting>
  <conditionalFormatting sqref="AD55:AF55">
    <cfRule type="containsBlanks" dxfId="63" priority="30">
      <formula>LEN(TRIM(AD55))=0</formula>
    </cfRule>
  </conditionalFormatting>
  <conditionalFormatting sqref="N62:P62">
    <cfRule type="containsBlanks" dxfId="62" priority="29">
      <formula>LEN(TRIM(N62))=0</formula>
    </cfRule>
  </conditionalFormatting>
  <conditionalFormatting sqref="N64:P64">
    <cfRule type="containsBlanks" dxfId="61" priority="28">
      <formula>LEN(TRIM(N64))=0</formula>
    </cfRule>
  </conditionalFormatting>
  <conditionalFormatting sqref="N66:P66">
    <cfRule type="containsBlanks" dxfId="60" priority="27">
      <formula>LEN(TRIM(N66))=0</formula>
    </cfRule>
  </conditionalFormatting>
  <conditionalFormatting sqref="N68:P68">
    <cfRule type="containsBlanks" dxfId="59" priority="26">
      <formula>LEN(TRIM(N68))=0</formula>
    </cfRule>
  </conditionalFormatting>
  <conditionalFormatting sqref="N72:P72">
    <cfRule type="containsBlanks" dxfId="58" priority="25">
      <formula>LEN(TRIM(N72))=0</formula>
    </cfRule>
  </conditionalFormatting>
  <conditionalFormatting sqref="Y62:AA62">
    <cfRule type="containsBlanks" dxfId="57" priority="24">
      <formula>LEN(TRIM(Y62))=0</formula>
    </cfRule>
  </conditionalFormatting>
  <conditionalFormatting sqref="Y64:AA64">
    <cfRule type="containsBlanks" dxfId="56" priority="23">
      <formula>LEN(TRIM(Y64))=0</formula>
    </cfRule>
  </conditionalFormatting>
  <conditionalFormatting sqref="Y66:AA66">
    <cfRule type="containsBlanks" dxfId="55" priority="22">
      <formula>LEN(TRIM(Y66))=0</formula>
    </cfRule>
  </conditionalFormatting>
  <conditionalFormatting sqref="Y68:AA68">
    <cfRule type="containsBlanks" dxfId="54" priority="21">
      <formula>LEN(TRIM(Y68))=0</formula>
    </cfRule>
  </conditionalFormatting>
  <conditionalFormatting sqref="Y72:AA72">
    <cfRule type="containsBlanks" dxfId="53" priority="20">
      <formula>LEN(TRIM(Y72))=0</formula>
    </cfRule>
  </conditionalFormatting>
  <conditionalFormatting sqref="O78:Q78">
    <cfRule type="containsBlanks" dxfId="52" priority="19">
      <formula>LEN(TRIM(O78))=0</formula>
    </cfRule>
  </conditionalFormatting>
  <conditionalFormatting sqref="O81:Q81">
    <cfRule type="containsBlanks" dxfId="51" priority="18">
      <formula>LEN(TRIM(O81))=0</formula>
    </cfRule>
  </conditionalFormatting>
  <conditionalFormatting sqref="O84:Q84">
    <cfRule type="containsBlanks" dxfId="50" priority="17">
      <formula>LEN(TRIM(O84))=0</formula>
    </cfRule>
  </conditionalFormatting>
  <conditionalFormatting sqref="U91:W91">
    <cfRule type="containsBlanks" dxfId="49" priority="16">
      <formula>LEN(TRIM(U91))=0</formula>
    </cfRule>
  </conditionalFormatting>
  <conditionalFormatting sqref="AD91:AF91">
    <cfRule type="containsBlanks" dxfId="48" priority="15">
      <formula>LEN(TRIM(AD91))=0</formula>
    </cfRule>
  </conditionalFormatting>
  <conditionalFormatting sqref="V94:X94">
    <cfRule type="containsBlanks" dxfId="47" priority="14">
      <formula>LEN(TRIM(V94))=0</formula>
    </cfRule>
  </conditionalFormatting>
  <conditionalFormatting sqref="L150:AF155">
    <cfRule type="containsBlanks" dxfId="46" priority="13">
      <formula>LEN(TRIM(L150))=0</formula>
    </cfRule>
  </conditionalFormatting>
  <conditionalFormatting sqref="AB69:AF70">
    <cfRule type="containsBlanks" dxfId="45" priority="12">
      <formula>LEN(TRIM(AB69))=0</formula>
    </cfRule>
  </conditionalFormatting>
  <conditionalFormatting sqref="B69:E70">
    <cfRule type="containsBlanks" dxfId="44" priority="9">
      <formula>LEN(TRIM(B69))=0</formula>
    </cfRule>
  </conditionalFormatting>
  <conditionalFormatting sqref="B71:E72">
    <cfRule type="containsBlanks" dxfId="43" priority="8">
      <formula>LEN(TRIM(B71))=0</formula>
    </cfRule>
  </conditionalFormatting>
  <conditionalFormatting sqref="H70:M70 S70:X70">
    <cfRule type="containsBlanks" dxfId="42" priority="7">
      <formula>LEN(TRIM(H70))=0</formula>
    </cfRule>
  </conditionalFormatting>
  <conditionalFormatting sqref="N70:P70">
    <cfRule type="containsBlanks" dxfId="41" priority="6">
      <formula>LEN(TRIM(N70))=0</formula>
    </cfRule>
  </conditionalFormatting>
  <conditionalFormatting sqref="Y70:AA70">
    <cfRule type="containsBlanks" dxfId="40" priority="5">
      <formula>LEN(TRIM(Y70))=0</formula>
    </cfRule>
  </conditionalFormatting>
  <conditionalFormatting sqref="B224:J224">
    <cfRule type="containsBlanks" dxfId="3" priority="3">
      <formula>LEN(TRIM(B224))=0</formula>
    </cfRule>
  </conditionalFormatting>
  <conditionalFormatting sqref="J172:V172">
    <cfRule type="containsBlanks" dxfId="2" priority="4">
      <formula>LEN(TRIM(J172))=0</formula>
    </cfRule>
  </conditionalFormatting>
  <conditionalFormatting sqref="R224:W224">
    <cfRule type="containsBlanks" dxfId="1" priority="2">
      <formula>LEN(TRIM(R224))=0</formula>
    </cfRule>
  </conditionalFormatting>
  <conditionalFormatting sqref="X224:Z224">
    <cfRule type="containsBlanks" dxfId="0" priority="1">
      <formula>LEN(TRIM(X224))=0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3" manualBreakCount="3">
    <brk id="73" max="32" man="1"/>
    <brk id="127" max="32" man="1"/>
    <brk id="16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74</xdr:row>
                    <xdr:rowOff>12700</xdr:rowOff>
                  </from>
                  <to>
                    <xdr:col>17</xdr:col>
                    <xdr:colOff>69850</xdr:colOff>
                    <xdr:row>76</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74</xdr:row>
                    <xdr:rowOff>12700</xdr:rowOff>
                  </from>
                  <to>
                    <xdr:col>14</xdr:col>
                    <xdr:colOff>69850</xdr:colOff>
                    <xdr:row>76</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74</xdr:row>
                    <xdr:rowOff>12700</xdr:rowOff>
                  </from>
                  <to>
                    <xdr:col>32</xdr:col>
                    <xdr:colOff>69850</xdr:colOff>
                    <xdr:row>76</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74</xdr:row>
                    <xdr:rowOff>12700</xdr:rowOff>
                  </from>
                  <to>
                    <xdr:col>29</xdr:col>
                    <xdr:colOff>69850</xdr:colOff>
                    <xdr:row>76</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89</xdr:row>
                    <xdr:rowOff>88900</xdr:rowOff>
                  </from>
                  <to>
                    <xdr:col>13</xdr:col>
                    <xdr:colOff>184150</xdr:colOff>
                    <xdr:row>92</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89</xdr:row>
                    <xdr:rowOff>88900</xdr:rowOff>
                  </from>
                  <to>
                    <xdr:col>11</xdr:col>
                    <xdr:colOff>69850</xdr:colOff>
                    <xdr:row>92</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92</xdr:row>
                    <xdr:rowOff>88900</xdr:rowOff>
                  </from>
                  <to>
                    <xdr:col>14</xdr:col>
                    <xdr:colOff>184150</xdr:colOff>
                    <xdr:row>95</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92</xdr:row>
                    <xdr:rowOff>88900</xdr:rowOff>
                  </from>
                  <to>
                    <xdr:col>12</xdr:col>
                    <xdr:colOff>50800</xdr:colOff>
                    <xdr:row>95</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12700</xdr:rowOff>
                  </from>
                  <to>
                    <xdr:col>32</xdr:col>
                    <xdr:colOff>12700</xdr:colOff>
                    <xdr:row>118</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12700</xdr:rowOff>
                  </from>
                  <to>
                    <xdr:col>29</xdr:col>
                    <xdr:colOff>31750</xdr:colOff>
                    <xdr:row>118</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122</xdr:row>
                    <xdr:rowOff>317500</xdr:rowOff>
                  </from>
                  <to>
                    <xdr:col>32</xdr:col>
                    <xdr:colOff>19050</xdr:colOff>
                    <xdr:row>124</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122</xdr:row>
                    <xdr:rowOff>317500</xdr:rowOff>
                  </from>
                  <to>
                    <xdr:col>29</xdr:col>
                    <xdr:colOff>19050</xdr:colOff>
                    <xdr:row>124</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120</xdr:row>
                    <xdr:rowOff>323850</xdr:rowOff>
                  </from>
                  <to>
                    <xdr:col>32</xdr:col>
                    <xdr:colOff>19050</xdr:colOff>
                    <xdr:row>122</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120</xdr:row>
                    <xdr:rowOff>323850</xdr:rowOff>
                  </from>
                  <to>
                    <xdr:col>29</xdr:col>
                    <xdr:colOff>19050</xdr:colOff>
                    <xdr:row>122</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84</xdr:row>
                    <xdr:rowOff>19050</xdr:rowOff>
                  </from>
                  <to>
                    <xdr:col>17</xdr:col>
                    <xdr:colOff>69850</xdr:colOff>
                    <xdr:row>86</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84</xdr:row>
                    <xdr:rowOff>19050</xdr:rowOff>
                  </from>
                  <to>
                    <xdr:col>14</xdr:col>
                    <xdr:colOff>69850</xdr:colOff>
                    <xdr:row>86</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P94:Q94 X91:Y91 I84:J84 O91:P91 H62:I62 H64:I64 S66:T66 H72:I72 S62:T62 S64:T64 N14:O14 S72:T72 I78:J78 I81:J81 X55:Y55 X40:Y40 X31:Y31 X14:Y14 X11:Y11 H66:I66 H70:I70 H68:I68 S68:T68 S70:T70 R224:S224</xm:sqref>
        </x14:dataValidation>
        <x14:dataValidation type="list" allowBlank="1" showInputMessage="1" showErrorMessage="1" promptTitle="MES" prompt="Escoja el mes correspondiente">
          <x14:formula1>
            <xm:f>'Texto validación'!$AD$5:$AD$16</xm:f>
          </x14:formula1>
          <xm:sqref>AC103:AF103 N55:Q55 J70:M70 K84:N84 L139:L156 J62:M62 J64:M64 U66:X66 J72:M72 U62:X62 U64:X64 P14:S14 U72:X72 K78:N78 K81:N81 Z55:AC55 Q91:T91 Z91:AC91 R94:U94 Z40:AC40 Z31:AC31 Z14:AC14 Z11:AC11 J66:M66 J68:M68 U68:X68 U70:X70 T224:W224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B61:E72</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V94:X94 N72:P72 Y62:AA62 Y64:AA64 Y66:AA66 N70:P70 Y72:AA72 O78:Q78 O81:Q81 O84:Q84 U91:W91 AD91:AF91 N68:P68 Y68:AA68 Y70:AA70 X224:Z224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schemas.microsoft.com/office/2006/metadata/properties"/>
    <ds:schemaRef ds:uri="d0c44bf4-9f42-4aab-bea8-3874168f77d4"/>
    <ds:schemaRef ds:uri="http://purl.org/dc/elements/1.1/"/>
    <ds:schemaRef ds:uri="http://schemas.microsoft.com/office/2006/documentManagement/types"/>
    <ds:schemaRef ds:uri="http://schemas.microsoft.com/sharepoint/v3"/>
    <ds:schemaRef ds:uri="http://schemas.microsoft.com/office/infopath/2007/PartnerControls"/>
    <ds:schemaRef ds:uri="http://schemas.openxmlformats.org/package/2006/metadata/core-properties"/>
    <ds:schemaRef ds:uri="a167331c-937b-46fe-a0d2-e718c142b915"/>
    <ds:schemaRef ds:uri="http://www.w3.org/XML/1998/namespac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pagos</vt:lpstr>
      <vt:lpstr>Texto validación</vt:lpstr>
      <vt:lpstr>'Formulario para pagos'!Área_de_impresión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2026-02-22T17:49:32Z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