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juridica5_bpp_gov_co/Documents/COMPARTIDA BPP/SUBCARPETA G CONTRACTUAL 2026/0 PROCESOS PENDIENTES POR CONTRATAR/1 SBPM/Adquisición de elementos de primeros auxilios/"/>
    </mc:Choice>
  </mc:AlternateContent>
  <xr:revisionPtr revIDLastSave="1776" documentId="13_ncr:1_{DDB751F1-E635-40B1-9793-5D58FCE31FC9}" xr6:coauthVersionLast="47" xr6:coauthVersionMax="47" xr10:uidLastSave="{DE79BB27-5CC0-4ABA-8FBC-D9035994B3B0}"/>
  <bookViews>
    <workbookView xWindow="-120" yWindow="-120" windowWidth="29040" windowHeight="15720" tabRatio="763" xr2:uid="{BF8320B2-5303-42D7-8FB9-CC154789BB63}"/>
  </bookViews>
  <sheets>
    <sheet name="ESTUDIO DE MERCADO" sheetId="3" r:id="rId1"/>
    <sheet name="ESPECIFICACIONES TECNICAS" sheetId="5" r:id="rId2"/>
    <sheet name="FORMATO 2" sheetId="4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0" i="3" l="1"/>
  <c r="I43" i="3"/>
  <c r="G43" i="4" l="1"/>
  <c r="K22" i="3"/>
  <c r="K6" i="3"/>
  <c r="K5" i="3"/>
  <c r="I44" i="3"/>
  <c r="H44" i="3"/>
  <c r="G44" i="3"/>
  <c r="F44" i="3" l="1"/>
  <c r="K9" i="3"/>
  <c r="E44" i="3"/>
  <c r="A42" i="5" l="1"/>
  <c r="A41" i="5"/>
  <c r="A42" i="4"/>
  <c r="A41" i="4"/>
  <c r="K17" i="3" l="1"/>
  <c r="K18" i="3"/>
  <c r="A5" i="5" l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l="1"/>
  <c r="K8" i="3"/>
  <c r="A40" i="5" l="1"/>
  <c r="K40" i="3" l="1"/>
  <c r="K41" i="3"/>
  <c r="K42" i="3"/>
  <c r="K43" i="3"/>
  <c r="K39" i="3"/>
  <c r="K38" i="3"/>
  <c r="K37" i="3"/>
  <c r="K36" i="3"/>
  <c r="K35" i="3"/>
  <c r="K34" i="3"/>
  <c r="K33" i="3"/>
  <c r="K7" i="3"/>
  <c r="A5" i="4" l="1"/>
  <c r="K23" i="3"/>
  <c r="A6" i="4" l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F43" i="4"/>
  <c r="E43" i="4"/>
  <c r="A41" i="3" l="1"/>
  <c r="A38" i="4"/>
  <c r="A39" i="4" s="1"/>
  <c r="K27" i="3"/>
  <c r="K10" i="3"/>
  <c r="K11" i="3"/>
  <c r="K12" i="3"/>
  <c r="K13" i="3"/>
  <c r="K14" i="3"/>
  <c r="K15" i="3"/>
  <c r="K16" i="3"/>
  <c r="K19" i="3"/>
  <c r="K20" i="3"/>
  <c r="K21" i="3"/>
  <c r="K24" i="3"/>
  <c r="K25" i="3"/>
  <c r="K26" i="3"/>
  <c r="K28" i="3"/>
  <c r="K29" i="3"/>
  <c r="K30" i="3"/>
  <c r="K31" i="3"/>
  <c r="K32" i="3"/>
  <c r="A42" i="3" l="1"/>
  <c r="A43" i="3" s="1"/>
  <c r="A40" i="4"/>
  <c r="K44" i="3"/>
</calcChain>
</file>

<file path=xl/sharedStrings.xml><?xml version="1.0" encoding="utf-8"?>
<sst xmlns="http://schemas.openxmlformats.org/spreadsheetml/2006/main" count="324" uniqueCount="82">
  <si>
    <t>OBJETO: “Adquisición de Elementos de Protección Personal (EPP), insumos y dotación de botiquines de primeros auxilios, camillas de emergencia y demás elementos necesarios para la atención de emergencias, destinados a la Biblioteca Pública Piloto de Medellín para América Latina y a los proyectos que esta entidad ejecute.”</t>
  </si>
  <si>
    <t>ESTUDIO DE MERCADO</t>
  </si>
  <si>
    <t>N° ITEM</t>
  </si>
  <si>
    <t>ITEM</t>
  </si>
  <si>
    <t>UNIDAD DE MEDIDA</t>
  </si>
  <si>
    <t>IMAGEN REFERENCIA</t>
  </si>
  <si>
    <t>COTIZACION 1</t>
  </si>
  <si>
    <t>COTIZACION 2</t>
  </si>
  <si>
    <t>COTIZACION 3</t>
  </si>
  <si>
    <t>COTIZACION 4</t>
  </si>
  <si>
    <t>COTIZACION 5</t>
  </si>
  <si>
    <t>LINK DE CONSULTA COTIZACION 5</t>
  </si>
  <si>
    <t>PROMEDIO</t>
  </si>
  <si>
    <t xml:space="preserve">VALOR UNITARIO IVA INCLUIDO
</t>
  </si>
  <si>
    <t>Agua Destilada, presentación empaque por 500 ML</t>
  </si>
  <si>
    <t>Unidad</t>
  </si>
  <si>
    <t>Agua oxigenada x 120ML</t>
  </si>
  <si>
    <t>N/A</t>
  </si>
  <si>
    <t>Bolsa con Cierre Hermético Transparente  Tamaño: 8 x 10 cms</t>
  </si>
  <si>
    <t>Paquete X 100</t>
  </si>
  <si>
    <t>Botiquín tipo maleta elementos
Medidas: 36 cms X 28 cms X 10 cms sin elementos</t>
  </si>
  <si>
    <t>Botiquín tipo riñonera
Medidas: 15 × 36 × 15 cm sin elementos</t>
  </si>
  <si>
    <t>https://sysfmq.com/producto/botiquin-rinonera-vacio/</t>
  </si>
  <si>
    <t>Curitas estándar</t>
  </si>
  <si>
    <t>Paquete x 100</t>
  </si>
  <si>
    <t>Esparadrapo tipo tela 1" x 5 Yardas</t>
  </si>
  <si>
    <t>Gasa antiadherente estéril de 7,5x7,5cm  5 und</t>
  </si>
  <si>
    <t>Paquete X 5</t>
  </si>
  <si>
    <t>https://www.farmaciaspasteur.com.co/salud-y-medicamentos-recolectores-gasas-y-vendas-gasa-esteril-medical-supplies-7-5x7-5cm-sobre-x-5-unds-557001/p?srsltid=AfmBOorLAPdO4qXtrL51Duu8UVF-Uy0XPn1Soe-m7xD9Q4YwvMjsN3US</t>
  </si>
  <si>
    <t>Gasa no tejida de  7,5x7,5cm (3"x 3")  5 und</t>
  </si>
  <si>
    <t>https://pypvida.com/products/gasa-no-tejida-esteril-3x3-cm-sobre-x-5-unidades?srsltid=AfmBOopN5aWC-r0sozxDGh-BiSQ4tDR5BKV3AQoEuAJZKJKcaVlatSXu</t>
  </si>
  <si>
    <t>Guantes de látex TALLA M</t>
  </si>
  <si>
    <t>Caja X 100 und</t>
  </si>
  <si>
    <t>Guantes de látex TALLA L</t>
  </si>
  <si>
    <t>Inmovilizadores de extremidades: Kit para inmovilización de extremidades. Inmovilizadores para uso izquierdo o derecho. Fabricados en espuma de PVC. Cada inmovilizador tiene correas con velcro. Compuesto por: inmovilizador adulto para pierna, inmovilizador adulto para media pierna, inmovilizador adulto para brazo-muñeca, inmovilizador adulto muñeca, inmovilizador niño para pierna, inmovilizador niño para brazo, estuche de transporte y bolsa para transporte. (TENER EN CUENTA QUE DEBE DE DAR ALCANCE TANTO PARA ADULTO COMO PARA NIÑOS)</t>
  </si>
  <si>
    <t>Unidad
(Normalmente vienen en KIT)</t>
  </si>
  <si>
    <t>Cuello ortopedico inmovilizador ajustable para adulto</t>
  </si>
  <si>
    <t>https://medicolsa.com.co/inicio/400-cuello-ortopedico-adulto-para-inmovilizacion-cervical-ambu-perfit-ace.html</t>
  </si>
  <si>
    <t>Cuello ortopedico inmovilizador ajustable pediátrico</t>
  </si>
  <si>
    <t>https://imcolmedica.com.co/product/cuello-ortopedico-para-inmovilizacion-9/?srsltid=AfmBOor1-2L4hFUqSQ-5YD-9cSEl4BzOZqN3gnqFcGghSq9A57NQxx8D</t>
  </si>
  <si>
    <t>Jabón quirurgico, uso tópico 120cc</t>
  </si>
  <si>
    <t>Manta térmica</t>
  </si>
  <si>
    <t>Microporo 1 pulgada</t>
  </si>
  <si>
    <t>Parche ocular</t>
  </si>
  <si>
    <t>Caja X 20 unidades</t>
  </si>
  <si>
    <t>Termometro digital</t>
  </si>
  <si>
    <t>Tijeras Resistentes de Corte para Primeros Auxilios, Enfermeras, Paramédicos, Emergencias - 15.2cm Pequeñas </t>
  </si>
  <si>
    <t>Venda de gasa 6" X 5 yardas</t>
  </si>
  <si>
    <t>Venda Elástica 5" X 5 yardas</t>
  </si>
  <si>
    <t>Venda triangular</t>
  </si>
  <si>
    <t>Yodopovidona (Clorhexidina, Cetrimida, Excipientes) 120ml</t>
  </si>
  <si>
    <t>Frasco x 120 ml</t>
  </si>
  <si>
    <t>Respirador N95 con valvula contra particulas de polvo y filtro de carbon activado util en actividades que se manejen particulas y polvos no toxicas.</t>
  </si>
  <si>
    <t>Guantes de nitrilo para uso en actividades de archivo en tallas S calibre 2</t>
  </si>
  <si>
    <t>Caja x 100 unidades</t>
  </si>
  <si>
    <t>Guantes de nitrilo para uso en actividades de archivo en tallas M calibre 2</t>
  </si>
  <si>
    <t>Guantes de nitrilo para uso en actividades de archivo en tallas L calibre 2</t>
  </si>
  <si>
    <t>Guantes de nitrilo para uso en actividades de archivo en tallas S calibre 8</t>
  </si>
  <si>
    <t>Guantes de nitrilo para uso en actividades de archivo en tallas M calibre 8</t>
  </si>
  <si>
    <t>Guantes de nitrilo para uso en actividades de archivo en tallas L calibre 8</t>
  </si>
  <si>
    <t>Pito Manual tipo tráfico</t>
  </si>
  <si>
    <t>https://sumimega.com/producto/pito-emergencias-tipo-trafico-botiquin</t>
  </si>
  <si>
    <t>Tapabocas quirurgicos desechables caja X 50 unidades</t>
  </si>
  <si>
    <t>Caja X 50 unidades</t>
  </si>
  <si>
    <t>Tapabocas N95 sin filtro</t>
  </si>
  <si>
    <t>unidad</t>
  </si>
  <si>
    <t>Linterna de mano recargable o bateria luz LED 300 lúmenes graduable</t>
  </si>
  <si>
    <t>Anteojos de seguridad personal transparentes</t>
  </si>
  <si>
    <t>Respirador con pieza facial cara completa full face sin cartuchos</t>
  </si>
  <si>
    <t>Camilla flotante en polietileno de alta densidad con inmovilizador de cabeza en espuma. 100% reciclable. Asas ergonómicas. Fácil limpieza. Arnés tipo araña reflectivo de sujeción en cinco (5) puntos. Soporta entre 142 Kg de peso hasta 150 Kg de peso + señalética camilla de emergencias NO fotoluminicente</t>
  </si>
  <si>
    <t xml:space="preserve">Filtro Respirador, prefiltro y retenedor.
CARACTERISTICAS: .
Agentes contaminantes generados
humos, gases o particulas como el vapor orgánico derivados del proceso de transformación a lo que este filtro actua de manera directa realizando un proceso de atenuación y mitigando la exposición a este tipo de partículas. ( se Solicita que los filtros cuenten con un soporte para grandes concentraciones de insecticidas ) </t>
  </si>
  <si>
    <t>Par (normalmente viene en paquete por 2 unidades, una para cada lado de la mascara)</t>
  </si>
  <si>
    <t>Filtro par:
https://www.imposeg.com/collections/proteccion-respiratoria/products/3m%C2%AE-cartucho-vapores-organicos-y-gases-acidos-6003
Prefiltro unidad:
https://www.imposeg.com/collections/proteccion-respiratoria/products/3m%C2%AE-filtro-para-particulas-5n11
Retenedor par:
https://www.imposeg.com/collections/proteccion-respiratoria/products/3m%C2%AE-retenedor-para-filtros-501</t>
  </si>
  <si>
    <t>VALOR TOTAL</t>
  </si>
  <si>
    <t>ELEMENTOS</t>
  </si>
  <si>
    <t>IMAGEN DE REFERENCIA</t>
  </si>
  <si>
    <t>FIRMA REPRESENTANTE LEGAL</t>
  </si>
  <si>
    <t>ESTUDIO ECONÓMICO</t>
  </si>
  <si>
    <t>VALOR SIN IVA</t>
  </si>
  <si>
    <t>VALOR DEL IVA
(Para los items que aplique)</t>
  </si>
  <si>
    <t>VALOR DEL ELEMENTO IVA INCLUIDO</t>
  </si>
  <si>
    <t>SUBTOTAL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</si>
</sst>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4" fontId="2" fillId="0" borderId="11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164" fontId="10" fillId="0" borderId="1" xfId="2" applyNumberFormat="1" applyFont="1" applyFill="1" applyBorder="1" applyAlignment="1">
      <alignment horizontal="center"/>
    </xf>
    <xf numFmtId="164" fontId="10" fillId="0" borderId="1" xfId="2" applyNumberFormat="1" applyFont="1" applyFill="1" applyBorder="1" applyAlignment="1">
      <alignment horizontal="center" vertical="center"/>
    </xf>
    <xf numFmtId="164" fontId="10" fillId="0" borderId="13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5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2" fillId="0" borderId="15" xfId="0" applyFont="1" applyBorder="1" applyAlignment="1">
      <alignment horizontal="center" vertical="center"/>
    </xf>
    <xf numFmtId="0" fontId="11" fillId="5" borderId="1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164" fontId="10" fillId="0" borderId="2" xfId="2" applyNumberFormat="1" applyFont="1" applyFill="1" applyBorder="1" applyAlignment="1">
      <alignment horizontal="center" vertical="center"/>
    </xf>
    <xf numFmtId="0" fontId="4" fillId="3" borderId="10" xfId="0" applyFont="1" applyFill="1" applyBorder="1"/>
    <xf numFmtId="0" fontId="9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4" fontId="10" fillId="0" borderId="31" xfId="2" applyNumberFormat="1" applyFont="1" applyFill="1" applyBorder="1" applyAlignment="1">
      <alignment horizontal="center" vertical="center"/>
    </xf>
    <xf numFmtId="164" fontId="10" fillId="0" borderId="3" xfId="2" applyNumberFormat="1" applyFont="1" applyFill="1" applyBorder="1" applyAlignment="1">
      <alignment horizontal="center" vertical="center"/>
    </xf>
    <xf numFmtId="164" fontId="5" fillId="0" borderId="3" xfId="1" applyNumberFormat="1" applyFill="1" applyBorder="1" applyAlignment="1">
      <alignment horizontal="center" vertical="center" wrapText="1"/>
    </xf>
    <xf numFmtId="164" fontId="10" fillId="0" borderId="3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4" fontId="13" fillId="4" borderId="10" xfId="0" applyNumberFormat="1" applyFont="1" applyFill="1" applyBorder="1"/>
    <xf numFmtId="0" fontId="14" fillId="0" borderId="0" xfId="0" applyFont="1"/>
    <xf numFmtId="164" fontId="14" fillId="0" borderId="0" xfId="2" applyNumberFormat="1" applyFont="1"/>
    <xf numFmtId="0" fontId="14" fillId="0" borderId="0" xfId="0" applyFont="1" applyAlignment="1">
      <alignment wrapText="1"/>
    </xf>
    <xf numFmtId="164" fontId="14" fillId="0" borderId="0" xfId="2" applyNumberFormat="1" applyFont="1" applyAlignment="1">
      <alignment wrapText="1"/>
    </xf>
    <xf numFmtId="9" fontId="14" fillId="0" borderId="0" xfId="3" applyFont="1" applyAlignment="1">
      <alignment horizontal="center" vertical="center"/>
    </xf>
    <xf numFmtId="164" fontId="14" fillId="0" borderId="0" xfId="2" applyNumberFormat="1" applyFont="1" applyAlignment="1">
      <alignment vertical="center"/>
    </xf>
    <xf numFmtId="0" fontId="14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8" fillId="0" borderId="0" xfId="0" applyFont="1" applyAlignment="1">
      <alignment horizontal="left" wrapText="1"/>
    </xf>
    <xf numFmtId="164" fontId="4" fillId="3" borderId="10" xfId="0" applyNumberFormat="1" applyFont="1" applyFill="1" applyBorder="1"/>
    <xf numFmtId="164" fontId="3" fillId="0" borderId="3" xfId="2" applyNumberFormat="1" applyFont="1" applyFill="1" applyBorder="1" applyAlignment="1">
      <alignment horizontal="center" vertical="center" wrapText="1"/>
    </xf>
    <xf numFmtId="164" fontId="10" fillId="0" borderId="3" xfId="2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6" fillId="7" borderId="1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164" fontId="10" fillId="0" borderId="10" xfId="0" applyNumberFormat="1" applyFont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7" fillId="6" borderId="2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7" fillId="6" borderId="30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6" fillId="6" borderId="2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4" fillId="6" borderId="17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6" fillId="6" borderId="29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0" xfId="2" applyFont="1" applyAlignment="1">
      <alignment vertical="center"/>
    </xf>
  </cellXfs>
  <cellStyles count="4">
    <cellStyle name="Hipervínculo" xfId="1" builtinId="8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colors>
    <mruColors>
      <color rgb="FF5E5E5E"/>
      <color rgb="FF3A39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0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microsoft.com/office/2007/relationships/hdphoto" Target="../media/hdphoto1.wdp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0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microsoft.com/office/2007/relationships/hdphoto" Target="../media/hdphoto1.wdp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21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7.png"/><Relationship Id="rId3" Type="http://schemas.openxmlformats.org/officeDocument/2006/relationships/image" Target="../media/image3.png"/><Relationship Id="rId21" Type="http://schemas.openxmlformats.org/officeDocument/2006/relationships/image" Target="../media/image20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6.png"/><Relationship Id="rId2" Type="http://schemas.openxmlformats.org/officeDocument/2006/relationships/image" Target="../media/image2.png"/><Relationship Id="rId16" Type="http://schemas.openxmlformats.org/officeDocument/2006/relationships/image" Target="../media/image15.png"/><Relationship Id="rId20" Type="http://schemas.microsoft.com/office/2007/relationships/hdphoto" Target="../media/hdphoto1.wdp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22.jpe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43</xdr:row>
      <xdr:rowOff>0</xdr:rowOff>
    </xdr:from>
    <xdr:to>
      <xdr:col>4</xdr:col>
      <xdr:colOff>304800</xdr:colOff>
      <xdr:row>44</xdr:row>
      <xdr:rowOff>60595</xdr:rowOff>
    </xdr:to>
    <xdr:sp macro="" textlink="">
      <xdr:nvSpPr>
        <xdr:cNvPr id="9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D1BC6425-50AA-4AB1-AEE3-0625CC9F8346}"/>
            </a:ext>
          </a:extLst>
        </xdr:cNvPr>
        <xdr:cNvSpPr>
          <a:spLocks noChangeAspect="1" noChangeArrowheads="1"/>
        </xdr:cNvSpPr>
      </xdr:nvSpPr>
      <xdr:spPr bwMode="auto">
        <a:xfrm>
          <a:off x="3962400" y="1071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43</xdr:row>
      <xdr:rowOff>0</xdr:rowOff>
    </xdr:from>
    <xdr:to>
      <xdr:col>4</xdr:col>
      <xdr:colOff>304800</xdr:colOff>
      <xdr:row>44</xdr:row>
      <xdr:rowOff>60595</xdr:rowOff>
    </xdr:to>
    <xdr:sp macro="" textlink="">
      <xdr:nvSpPr>
        <xdr:cNvPr id="10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003E63A5-7DEF-4A38-8590-505640CB6215}"/>
            </a:ext>
          </a:extLst>
        </xdr:cNvPr>
        <xdr:cNvSpPr>
          <a:spLocks noChangeAspect="1" noChangeArrowheads="1"/>
        </xdr:cNvSpPr>
      </xdr:nvSpPr>
      <xdr:spPr bwMode="auto">
        <a:xfrm>
          <a:off x="3962400" y="1071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70087</xdr:colOff>
      <xdr:row>15</xdr:row>
      <xdr:rowOff>449998</xdr:rowOff>
    </xdr:from>
    <xdr:to>
      <xdr:col>3</xdr:col>
      <xdr:colOff>1389224</xdr:colOff>
      <xdr:row>15</xdr:row>
      <xdr:rowOff>1783771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77EBA0CF-F8C8-497C-9295-B314814D72B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71" b="3915"/>
        <a:stretch/>
      </xdr:blipFill>
      <xdr:spPr>
        <a:xfrm>
          <a:off x="4035951" y="10321362"/>
          <a:ext cx="1319137" cy="1333773"/>
        </a:xfrm>
        <a:prstGeom prst="rect">
          <a:avLst/>
        </a:prstGeom>
      </xdr:spPr>
    </xdr:pic>
    <xdr:clientData/>
  </xdr:twoCellAnchor>
  <xdr:twoCellAnchor editAs="oneCell">
    <xdr:from>
      <xdr:col>3</xdr:col>
      <xdr:colOff>558133</xdr:colOff>
      <xdr:row>23</xdr:row>
      <xdr:rowOff>109659</xdr:rowOff>
    </xdr:from>
    <xdr:to>
      <xdr:col>3</xdr:col>
      <xdr:colOff>1206079</xdr:colOff>
      <xdr:row>23</xdr:row>
      <xdr:rowOff>1154324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C5EAAC4B-FB36-4C7B-9147-74C0D08E72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965" t="23163" r="46569" b="22265"/>
        <a:stretch/>
      </xdr:blipFill>
      <xdr:spPr>
        <a:xfrm>
          <a:off x="6758908" y="16540284"/>
          <a:ext cx="647946" cy="1051592"/>
        </a:xfrm>
        <a:prstGeom prst="rect">
          <a:avLst/>
        </a:prstGeom>
      </xdr:spPr>
    </xdr:pic>
    <xdr:clientData/>
  </xdr:twoCellAnchor>
  <xdr:twoCellAnchor editAs="oneCell">
    <xdr:from>
      <xdr:col>3</xdr:col>
      <xdr:colOff>219714</xdr:colOff>
      <xdr:row>22</xdr:row>
      <xdr:rowOff>19741</xdr:rowOff>
    </xdr:from>
    <xdr:to>
      <xdr:col>3</xdr:col>
      <xdr:colOff>1224644</xdr:colOff>
      <xdr:row>22</xdr:row>
      <xdr:rowOff>1216313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4EE78A02-A00E-48CE-AC1C-5AA695F88E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6413" t="26282" r="7849" b="31554"/>
        <a:stretch/>
      </xdr:blipFill>
      <xdr:spPr>
        <a:xfrm>
          <a:off x="4185578" y="15865877"/>
          <a:ext cx="1004930" cy="1196572"/>
        </a:xfrm>
        <a:prstGeom prst="rect">
          <a:avLst/>
        </a:prstGeom>
      </xdr:spPr>
    </xdr:pic>
    <xdr:clientData/>
  </xdr:twoCellAnchor>
  <xdr:twoCellAnchor editAs="oneCell">
    <xdr:from>
      <xdr:col>3</xdr:col>
      <xdr:colOff>284513</xdr:colOff>
      <xdr:row>4</xdr:row>
      <xdr:rowOff>164523</xdr:rowOff>
    </xdr:from>
    <xdr:to>
      <xdr:col>3</xdr:col>
      <xdr:colOff>1316181</xdr:colOff>
      <xdr:row>4</xdr:row>
      <xdr:rowOff>1309028</xdr:rowOff>
    </xdr:to>
    <xdr:pic>
      <xdr:nvPicPr>
        <xdr:cNvPr id="31" name="Imagen 30" descr="solucion salina 1000 ml fresenius - Tecnomedica">
          <a:extLst>
            <a:ext uri="{FF2B5EF4-FFF2-40B4-BE49-F238E27FC236}">
              <a16:creationId xmlns:a16="http://schemas.microsoft.com/office/drawing/2014/main" id="{0BE4A7E1-1282-45D3-AA6D-B687FD2C80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0377" y="2589068"/>
          <a:ext cx="1031668" cy="1144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155865</xdr:colOff>
      <xdr:row>6</xdr:row>
      <xdr:rowOff>185552</xdr:rowOff>
    </xdr:from>
    <xdr:to>
      <xdr:col>3</xdr:col>
      <xdr:colOff>1316182</xdr:colOff>
      <xdr:row>6</xdr:row>
      <xdr:rowOff>1263827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23C4BA7A-D9B7-4024-8686-CC5290763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21729" y="4445825"/>
          <a:ext cx="1160317" cy="1078275"/>
        </a:xfrm>
        <a:prstGeom prst="rect">
          <a:avLst/>
        </a:prstGeom>
      </xdr:spPr>
    </xdr:pic>
    <xdr:clientData/>
  </xdr:twoCellAnchor>
  <xdr:twoCellAnchor editAs="oneCell">
    <xdr:from>
      <xdr:col>3</xdr:col>
      <xdr:colOff>125302</xdr:colOff>
      <xdr:row>28</xdr:row>
      <xdr:rowOff>217132</xdr:rowOff>
    </xdr:from>
    <xdr:to>
      <xdr:col>3</xdr:col>
      <xdr:colOff>1229591</xdr:colOff>
      <xdr:row>28</xdr:row>
      <xdr:rowOff>987137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BC6144C7-67A6-4934-98FB-0AD0E7A67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91166" y="19578859"/>
          <a:ext cx="1104289" cy="770005"/>
        </a:xfrm>
        <a:prstGeom prst="rect">
          <a:avLst/>
        </a:prstGeom>
      </xdr:spPr>
    </xdr:pic>
    <xdr:clientData/>
  </xdr:twoCellAnchor>
  <xdr:twoCellAnchor editAs="oneCell">
    <xdr:from>
      <xdr:col>3</xdr:col>
      <xdr:colOff>247664</xdr:colOff>
      <xdr:row>29</xdr:row>
      <xdr:rowOff>77528</xdr:rowOff>
    </xdr:from>
    <xdr:to>
      <xdr:col>3</xdr:col>
      <xdr:colOff>1270085</xdr:colOff>
      <xdr:row>29</xdr:row>
      <xdr:rowOff>860110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49BAFE7F-D4B7-4CFB-A7DB-2CECE8D5A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213528" y="20564937"/>
          <a:ext cx="1022421" cy="782582"/>
        </a:xfrm>
        <a:prstGeom prst="rect">
          <a:avLst/>
        </a:prstGeom>
      </xdr:spPr>
    </xdr:pic>
    <xdr:clientData/>
  </xdr:twoCellAnchor>
  <xdr:twoCellAnchor editAs="oneCell">
    <xdr:from>
      <xdr:col>3</xdr:col>
      <xdr:colOff>237680</xdr:colOff>
      <xdr:row>30</xdr:row>
      <xdr:rowOff>47296</xdr:rowOff>
    </xdr:from>
    <xdr:to>
      <xdr:col>3</xdr:col>
      <xdr:colOff>1255021</xdr:colOff>
      <xdr:row>30</xdr:row>
      <xdr:rowOff>754868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DBC9EB46-78FC-4D90-8028-7226C3BBC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203544" y="21469887"/>
          <a:ext cx="1017341" cy="707572"/>
        </a:xfrm>
        <a:prstGeom prst="rect">
          <a:avLst/>
        </a:prstGeom>
      </xdr:spPr>
    </xdr:pic>
    <xdr:clientData/>
  </xdr:twoCellAnchor>
  <xdr:twoCellAnchor editAs="oneCell">
    <xdr:from>
      <xdr:col>3</xdr:col>
      <xdr:colOff>227159</xdr:colOff>
      <xdr:row>31</xdr:row>
      <xdr:rowOff>108536</xdr:rowOff>
    </xdr:from>
    <xdr:to>
      <xdr:col>3</xdr:col>
      <xdr:colOff>1247040</xdr:colOff>
      <xdr:row>31</xdr:row>
      <xdr:rowOff>887308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4D8AEC79-8947-4B5A-9939-FA329F7D8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186838" y="25295357"/>
          <a:ext cx="1019881" cy="778772"/>
        </a:xfrm>
        <a:prstGeom prst="rect">
          <a:avLst/>
        </a:prstGeom>
      </xdr:spPr>
    </xdr:pic>
    <xdr:clientData/>
  </xdr:twoCellAnchor>
  <xdr:twoCellAnchor editAs="oneCell">
    <xdr:from>
      <xdr:col>3</xdr:col>
      <xdr:colOff>263623</xdr:colOff>
      <xdr:row>32</xdr:row>
      <xdr:rowOff>133993</xdr:rowOff>
    </xdr:from>
    <xdr:to>
      <xdr:col>3</xdr:col>
      <xdr:colOff>1356210</xdr:colOff>
      <xdr:row>32</xdr:row>
      <xdr:rowOff>854068</xdr:rowOff>
    </xdr:to>
    <xdr:pic>
      <xdr:nvPicPr>
        <xdr:cNvPr id="37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81AF25EC-B4D9-4561-B728-8A849E7F251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4223302" y="26273314"/>
          <a:ext cx="1092587" cy="72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246368</xdr:colOff>
      <xdr:row>33</xdr:row>
      <xdr:rowOff>107576</xdr:rowOff>
    </xdr:from>
    <xdr:to>
      <xdr:col>3</xdr:col>
      <xdr:colOff>1333875</xdr:colOff>
      <xdr:row>33</xdr:row>
      <xdr:rowOff>831461</xdr:rowOff>
    </xdr:to>
    <xdr:pic>
      <xdr:nvPicPr>
        <xdr:cNvPr id="38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97575270-13AA-441F-A082-07E38984F26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4206047" y="27117755"/>
          <a:ext cx="1087507" cy="723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292152</xdr:colOff>
      <xdr:row>34</xdr:row>
      <xdr:rowOff>135430</xdr:rowOff>
    </xdr:from>
    <xdr:to>
      <xdr:col>3</xdr:col>
      <xdr:colOff>1379659</xdr:colOff>
      <xdr:row>34</xdr:row>
      <xdr:rowOff>855505</xdr:rowOff>
    </xdr:to>
    <xdr:pic>
      <xdr:nvPicPr>
        <xdr:cNvPr id="39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E6611FE0-1245-4264-AB72-6155D161B05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6492927" y="24195580"/>
          <a:ext cx="1087507" cy="72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352780</xdr:colOff>
      <xdr:row>35</xdr:row>
      <xdr:rowOff>124462</xdr:rowOff>
    </xdr:from>
    <xdr:to>
      <xdr:col>3</xdr:col>
      <xdr:colOff>1196577</xdr:colOff>
      <xdr:row>35</xdr:row>
      <xdr:rowOff>722992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FE27306F-CF8E-4586-A281-0470CC4B0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553555" y="25137112"/>
          <a:ext cx="843797" cy="598530"/>
        </a:xfrm>
        <a:prstGeom prst="rect">
          <a:avLst/>
        </a:prstGeom>
      </xdr:spPr>
    </xdr:pic>
    <xdr:clientData/>
  </xdr:twoCellAnchor>
  <xdr:twoCellAnchor editAs="oneCell">
    <xdr:from>
      <xdr:col>3</xdr:col>
      <xdr:colOff>141020</xdr:colOff>
      <xdr:row>36</xdr:row>
      <xdr:rowOff>68035</xdr:rowOff>
    </xdr:from>
    <xdr:to>
      <xdr:col>3</xdr:col>
      <xdr:colOff>1412298</xdr:colOff>
      <xdr:row>36</xdr:row>
      <xdr:rowOff>1166852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C8BF033B-76CB-4E83-AD62-9A53A04C8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106884" y="26980490"/>
          <a:ext cx="1271278" cy="1098817"/>
        </a:xfrm>
        <a:prstGeom prst="rect">
          <a:avLst/>
        </a:prstGeom>
      </xdr:spPr>
    </xdr:pic>
    <xdr:clientData/>
  </xdr:twoCellAnchor>
  <xdr:twoCellAnchor editAs="oneCell">
    <xdr:from>
      <xdr:col>3</xdr:col>
      <xdr:colOff>200759</xdr:colOff>
      <xdr:row>37</xdr:row>
      <xdr:rowOff>168597</xdr:rowOff>
    </xdr:from>
    <xdr:to>
      <xdr:col>3</xdr:col>
      <xdr:colOff>1357366</xdr:colOff>
      <xdr:row>37</xdr:row>
      <xdr:rowOff>1356047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6E756516-2AC7-422F-AA60-08BE0074C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166623" y="28379915"/>
          <a:ext cx="1156607" cy="1187450"/>
        </a:xfrm>
        <a:prstGeom prst="rect">
          <a:avLst/>
        </a:prstGeom>
      </xdr:spPr>
    </xdr:pic>
    <xdr:clientData/>
  </xdr:twoCellAnchor>
  <xdr:twoCellAnchor editAs="oneCell">
    <xdr:from>
      <xdr:col>3</xdr:col>
      <xdr:colOff>184949</xdr:colOff>
      <xdr:row>38</xdr:row>
      <xdr:rowOff>255038</xdr:rowOff>
    </xdr:from>
    <xdr:to>
      <xdr:col>3</xdr:col>
      <xdr:colOff>1350819</xdr:colOff>
      <xdr:row>38</xdr:row>
      <xdr:rowOff>936870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2D7DD26A-4575-4A9D-8341-F38C780A0B01}"/>
            </a:ext>
            <a:ext uri="{147F2762-F138-4A5C-976F-8EAC2B608ADB}">
              <a16:predDERef xmlns:a16="http://schemas.microsoft.com/office/drawing/2014/main" pred="{4978925E-256D-4C2E-A134-8AE4CD9CB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150813" y="30024993"/>
          <a:ext cx="1165870" cy="681832"/>
        </a:xfrm>
        <a:prstGeom prst="rect">
          <a:avLst/>
        </a:prstGeom>
      </xdr:spPr>
    </xdr:pic>
    <xdr:clientData/>
  </xdr:twoCellAnchor>
  <xdr:twoCellAnchor editAs="oneCell">
    <xdr:from>
      <xdr:col>3</xdr:col>
      <xdr:colOff>197428</xdr:colOff>
      <xdr:row>39</xdr:row>
      <xdr:rowOff>204355</xdr:rowOff>
    </xdr:from>
    <xdr:to>
      <xdr:col>3</xdr:col>
      <xdr:colOff>1454728</xdr:colOff>
      <xdr:row>39</xdr:row>
      <xdr:rowOff>935765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9DB4BF1B-99D4-4244-9C10-9F43C8BB23F8}"/>
            </a:ext>
            <a:ext uri="{147F2762-F138-4A5C-976F-8EAC2B608ADB}">
              <a16:predDERef xmlns:a16="http://schemas.microsoft.com/office/drawing/2014/main" pred="{BCAD1278-4492-77D5-F42A-BA41EEE7A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163292" y="31082673"/>
          <a:ext cx="1257300" cy="731410"/>
        </a:xfrm>
        <a:prstGeom prst="rect">
          <a:avLst/>
        </a:prstGeom>
      </xdr:spPr>
    </xdr:pic>
    <xdr:clientData/>
  </xdr:twoCellAnchor>
  <xdr:twoCellAnchor editAs="oneCell">
    <xdr:from>
      <xdr:col>3</xdr:col>
      <xdr:colOff>193121</xdr:colOff>
      <xdr:row>17</xdr:row>
      <xdr:rowOff>172599</xdr:rowOff>
    </xdr:from>
    <xdr:to>
      <xdr:col>3</xdr:col>
      <xdr:colOff>1281545</xdr:colOff>
      <xdr:row>17</xdr:row>
      <xdr:rowOff>1370804</xdr:rowOff>
    </xdr:to>
    <xdr:pic>
      <xdr:nvPicPr>
        <xdr:cNvPr id="45" name="Imagen 44" descr="Cuello ortopédico pediátrico ajustable multitalla, producto importado.">
          <a:extLst>
            <a:ext uri="{FF2B5EF4-FFF2-40B4-BE49-F238E27FC236}">
              <a16:creationId xmlns:a16="http://schemas.microsoft.com/office/drawing/2014/main" id="{D810E851-AA1F-47CE-B250-0237CC8237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2800" y="16596420"/>
          <a:ext cx="1088424" cy="11982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204107</xdr:colOff>
      <xdr:row>16</xdr:row>
      <xdr:rowOff>40822</xdr:rowOff>
    </xdr:from>
    <xdr:to>
      <xdr:col>3</xdr:col>
      <xdr:colOff>1308759</xdr:colOff>
      <xdr:row>16</xdr:row>
      <xdr:rowOff>1171484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77C1CF50-C274-4E9B-AC0B-462450F3D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163786" y="15267215"/>
          <a:ext cx="1104652" cy="1130662"/>
        </a:xfrm>
        <a:prstGeom prst="rect">
          <a:avLst/>
        </a:prstGeom>
      </xdr:spPr>
    </xdr:pic>
    <xdr:clientData/>
  </xdr:twoCellAnchor>
  <xdr:oneCellAnchor>
    <xdr:from>
      <xdr:col>3</xdr:col>
      <xdr:colOff>163286</xdr:colOff>
      <xdr:row>7</xdr:row>
      <xdr:rowOff>81643</xdr:rowOff>
    </xdr:from>
    <xdr:ext cx="1188671" cy="1113311"/>
    <xdr:pic>
      <xdr:nvPicPr>
        <xdr:cNvPr id="47" name="Imagen 46">
          <a:extLst>
            <a:ext uri="{FF2B5EF4-FFF2-40B4-BE49-F238E27FC236}">
              <a16:creationId xmlns:a16="http://schemas.microsoft.com/office/drawing/2014/main" id="{1EC03BE4-1AAA-45B1-AA16-6F246311D1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129150" y="5848598"/>
          <a:ext cx="1188671" cy="1113311"/>
        </a:xfrm>
        <a:prstGeom prst="rect">
          <a:avLst/>
        </a:prstGeom>
      </xdr:spPr>
    </xdr:pic>
    <xdr:clientData/>
  </xdr:oneCellAnchor>
  <xdr:twoCellAnchor editAs="oneCell">
    <xdr:from>
      <xdr:col>3</xdr:col>
      <xdr:colOff>204109</xdr:colOff>
      <xdr:row>8</xdr:row>
      <xdr:rowOff>244929</xdr:rowOff>
    </xdr:from>
    <xdr:to>
      <xdr:col>3</xdr:col>
      <xdr:colOff>1357817</xdr:colOff>
      <xdr:row>8</xdr:row>
      <xdr:rowOff>1039090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81DDB99F-6F2D-4226-9085-D6F0784CF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169973" y="7345384"/>
          <a:ext cx="1153708" cy="794161"/>
        </a:xfrm>
        <a:prstGeom prst="rect">
          <a:avLst/>
        </a:prstGeom>
      </xdr:spPr>
    </xdr:pic>
    <xdr:clientData/>
  </xdr:twoCellAnchor>
  <xdr:oneCellAnchor>
    <xdr:from>
      <xdr:col>3</xdr:col>
      <xdr:colOff>94384</xdr:colOff>
      <xdr:row>40</xdr:row>
      <xdr:rowOff>80530</xdr:rowOff>
    </xdr:from>
    <xdr:ext cx="1362075" cy="1247775"/>
    <xdr:pic>
      <xdr:nvPicPr>
        <xdr:cNvPr id="49" name="Imagen 48">
          <a:extLst>
            <a:ext uri="{FF2B5EF4-FFF2-40B4-BE49-F238E27FC236}">
              <a16:creationId xmlns:a16="http://schemas.microsoft.com/office/drawing/2014/main" id="{4A657EF0-DE18-4529-AA7C-388F7701BA6C}"/>
            </a:ext>
            <a:ext uri="{147F2762-F138-4A5C-976F-8EAC2B608ADB}">
              <a16:predDERef xmlns:a16="http://schemas.microsoft.com/office/drawing/2014/main" pred="{0F6669FF-0A86-A95B-F0EF-746B4C227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060248" y="32552121"/>
          <a:ext cx="1362075" cy="1247775"/>
        </a:xfrm>
        <a:prstGeom prst="rect">
          <a:avLst/>
        </a:prstGeom>
      </xdr:spPr>
    </xdr:pic>
    <xdr:clientData/>
  </xdr:oneCellAnchor>
  <xdr:oneCellAnchor>
    <xdr:from>
      <xdr:col>3</xdr:col>
      <xdr:colOff>51023</xdr:colOff>
      <xdr:row>40</xdr:row>
      <xdr:rowOff>1545760</xdr:rowOff>
    </xdr:from>
    <xdr:ext cx="1519838" cy="1498766"/>
    <xdr:pic>
      <xdr:nvPicPr>
        <xdr:cNvPr id="50" name="Imagen 49">
          <a:extLst>
            <a:ext uri="{FF2B5EF4-FFF2-40B4-BE49-F238E27FC236}">
              <a16:creationId xmlns:a16="http://schemas.microsoft.com/office/drawing/2014/main" id="{CEB53859-3031-49E9-8A03-4741AC9CB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BEBA8EAE-BF5A-486C-A8C5-ECC9F3942E4B}">
              <a14:imgProps xmlns:a14="http://schemas.microsoft.com/office/drawing/2010/main">
                <a14:imgLayer r:embed="rId20">
                  <a14:imgEffect>
                    <a14:backgroundRemoval t="9842" b="89982" l="8492" r="89948">
                      <a14:foregroundMark x1="47140" y1="59578" x2="55979" y2="58699"/>
                      <a14:foregroundMark x1="55979" y1="58699" x2="66205" y2="62039"/>
                      <a14:foregroundMark x1="66205" y1="62039" x2="51820" y2="67311"/>
                      <a14:foregroundMark x1="51820" y1="67311" x2="61872" y2="71529"/>
                      <a14:foregroundMark x1="61872" y1="71529" x2="67418" y2="79262"/>
                      <a14:foregroundMark x1="67418" y1="79262" x2="82322" y2="84886"/>
                      <a14:foregroundMark x1="82322" y1="84886" x2="85615" y2="71178"/>
                      <a14:foregroundMark x1="85615" y1="71178" x2="74523" y2="77856"/>
                      <a14:foregroundMark x1="74523" y1="77856" x2="71577" y2="78383"/>
                      <a14:foregroundMark x1="8492" y1="69244" x2="9012" y2="67838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16887" y="34017351"/>
          <a:ext cx="1519838" cy="1498766"/>
        </a:xfrm>
        <a:prstGeom prst="rect">
          <a:avLst/>
        </a:prstGeom>
      </xdr:spPr>
    </xdr:pic>
    <xdr:clientData/>
  </xdr:oneCellAnchor>
  <xdr:twoCellAnchor editAs="oneCell">
    <xdr:from>
      <xdr:col>3</xdr:col>
      <xdr:colOff>138152</xdr:colOff>
      <xdr:row>42</xdr:row>
      <xdr:rowOff>428545</xdr:rowOff>
    </xdr:from>
    <xdr:to>
      <xdr:col>3</xdr:col>
      <xdr:colOff>1429515</xdr:colOff>
      <xdr:row>42</xdr:row>
      <xdr:rowOff>1732789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4031267A-9BC5-4D95-9C1F-71B2CD68AD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097831" y="39004795"/>
          <a:ext cx="1291363" cy="1304244"/>
        </a:xfrm>
        <a:prstGeom prst="rect">
          <a:avLst/>
        </a:prstGeom>
      </xdr:spPr>
    </xdr:pic>
    <xdr:clientData/>
  </xdr:twoCellAnchor>
  <xdr:oneCellAnchor>
    <xdr:from>
      <xdr:col>5</xdr:col>
      <xdr:colOff>0</xdr:colOff>
      <xdr:row>43</xdr:row>
      <xdr:rowOff>0</xdr:rowOff>
    </xdr:from>
    <xdr:ext cx="304800" cy="305524"/>
    <xdr:sp macro="" textlink="">
      <xdr:nvSpPr>
        <xdr:cNvPr id="52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1817EEDA-64B6-4B07-92BE-544C75C088AD}"/>
            </a:ext>
          </a:extLst>
        </xdr:cNvPr>
        <xdr:cNvSpPr>
          <a:spLocks noChangeAspect="1" noChangeArrowheads="1"/>
        </xdr:cNvSpPr>
      </xdr:nvSpPr>
      <xdr:spPr bwMode="auto">
        <a:xfrm>
          <a:off x="5470071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43</xdr:row>
      <xdr:rowOff>0</xdr:rowOff>
    </xdr:from>
    <xdr:ext cx="304800" cy="305524"/>
    <xdr:sp macro="" textlink="">
      <xdr:nvSpPr>
        <xdr:cNvPr id="53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59B399A7-7B2C-487A-AB79-28F8A91C1AD7}"/>
            </a:ext>
          </a:extLst>
        </xdr:cNvPr>
        <xdr:cNvSpPr>
          <a:spLocks noChangeAspect="1" noChangeArrowheads="1"/>
        </xdr:cNvSpPr>
      </xdr:nvSpPr>
      <xdr:spPr bwMode="auto">
        <a:xfrm>
          <a:off x="5470071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43</xdr:row>
      <xdr:rowOff>0</xdr:rowOff>
    </xdr:from>
    <xdr:ext cx="304800" cy="305524"/>
    <xdr:sp macro="" textlink="">
      <xdr:nvSpPr>
        <xdr:cNvPr id="54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36362CA6-EBD8-401B-8CB6-C6C07919CC0A}"/>
            </a:ext>
          </a:extLst>
        </xdr:cNvPr>
        <xdr:cNvSpPr>
          <a:spLocks noChangeAspect="1" noChangeArrowheads="1"/>
        </xdr:cNvSpPr>
      </xdr:nvSpPr>
      <xdr:spPr bwMode="auto">
        <a:xfrm>
          <a:off x="6626679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43</xdr:row>
      <xdr:rowOff>0</xdr:rowOff>
    </xdr:from>
    <xdr:ext cx="304800" cy="305524"/>
    <xdr:sp macro="" textlink="">
      <xdr:nvSpPr>
        <xdr:cNvPr id="55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4724D043-A035-4F72-86A9-DF4ABF55E8E6}"/>
            </a:ext>
          </a:extLst>
        </xdr:cNvPr>
        <xdr:cNvSpPr>
          <a:spLocks noChangeAspect="1" noChangeArrowheads="1"/>
        </xdr:cNvSpPr>
      </xdr:nvSpPr>
      <xdr:spPr bwMode="auto">
        <a:xfrm>
          <a:off x="6626679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43</xdr:row>
      <xdr:rowOff>0</xdr:rowOff>
    </xdr:from>
    <xdr:ext cx="304800" cy="305524"/>
    <xdr:sp macro="" textlink="">
      <xdr:nvSpPr>
        <xdr:cNvPr id="56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57422CA0-7F92-4127-9E82-FAE16AF7A8E1}"/>
            </a:ext>
          </a:extLst>
        </xdr:cNvPr>
        <xdr:cNvSpPr>
          <a:spLocks noChangeAspect="1" noChangeArrowheads="1"/>
        </xdr:cNvSpPr>
      </xdr:nvSpPr>
      <xdr:spPr bwMode="auto">
        <a:xfrm>
          <a:off x="6626679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43</xdr:row>
      <xdr:rowOff>0</xdr:rowOff>
    </xdr:from>
    <xdr:ext cx="304800" cy="305524"/>
    <xdr:sp macro="" textlink="">
      <xdr:nvSpPr>
        <xdr:cNvPr id="57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B98E36FD-22F6-49F0-99C3-AFC6FD827E3E}"/>
            </a:ext>
          </a:extLst>
        </xdr:cNvPr>
        <xdr:cNvSpPr>
          <a:spLocks noChangeAspect="1" noChangeArrowheads="1"/>
        </xdr:cNvSpPr>
      </xdr:nvSpPr>
      <xdr:spPr bwMode="auto">
        <a:xfrm>
          <a:off x="6626679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305524"/>
    <xdr:sp macro="" textlink="">
      <xdr:nvSpPr>
        <xdr:cNvPr id="58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579CD729-EA64-49C1-9AEE-A4376607A4E2}"/>
            </a:ext>
          </a:extLst>
        </xdr:cNvPr>
        <xdr:cNvSpPr>
          <a:spLocks noChangeAspect="1" noChangeArrowheads="1"/>
        </xdr:cNvSpPr>
      </xdr:nvSpPr>
      <xdr:spPr bwMode="auto">
        <a:xfrm>
          <a:off x="8939893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43</xdr:row>
      <xdr:rowOff>0</xdr:rowOff>
    </xdr:from>
    <xdr:ext cx="304800" cy="305524"/>
    <xdr:sp macro="" textlink="">
      <xdr:nvSpPr>
        <xdr:cNvPr id="59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83E6DC5C-323F-4B72-9E1B-9C431BE579E2}"/>
            </a:ext>
          </a:extLst>
        </xdr:cNvPr>
        <xdr:cNvSpPr>
          <a:spLocks noChangeAspect="1" noChangeArrowheads="1"/>
        </xdr:cNvSpPr>
      </xdr:nvSpPr>
      <xdr:spPr bwMode="auto">
        <a:xfrm>
          <a:off x="8939893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43</xdr:row>
      <xdr:rowOff>0</xdr:rowOff>
    </xdr:from>
    <xdr:ext cx="304800" cy="305524"/>
    <xdr:sp macro="" textlink="">
      <xdr:nvSpPr>
        <xdr:cNvPr id="60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8FBC603A-8623-4DEE-B680-4F96520052F6}"/>
            </a:ext>
          </a:extLst>
        </xdr:cNvPr>
        <xdr:cNvSpPr>
          <a:spLocks noChangeAspect="1" noChangeArrowheads="1"/>
        </xdr:cNvSpPr>
      </xdr:nvSpPr>
      <xdr:spPr bwMode="auto">
        <a:xfrm>
          <a:off x="8939893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43</xdr:row>
      <xdr:rowOff>0</xdr:rowOff>
    </xdr:from>
    <xdr:ext cx="304800" cy="305524"/>
    <xdr:sp macro="" textlink="">
      <xdr:nvSpPr>
        <xdr:cNvPr id="61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195661B1-1C0D-437F-B414-D7AEB758CF85}"/>
            </a:ext>
          </a:extLst>
        </xdr:cNvPr>
        <xdr:cNvSpPr>
          <a:spLocks noChangeAspect="1" noChangeArrowheads="1"/>
        </xdr:cNvSpPr>
      </xdr:nvSpPr>
      <xdr:spPr bwMode="auto">
        <a:xfrm>
          <a:off x="8939893" y="38140821"/>
          <a:ext cx="304800" cy="305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304800</xdr:colOff>
      <xdr:row>0</xdr:row>
      <xdr:rowOff>305522</xdr:rowOff>
    </xdr:to>
    <xdr:sp macro="" textlink="">
      <xdr:nvSpPr>
        <xdr:cNvPr id="5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71DDFB95-DF82-4D11-8962-9FAEB02D01BB}"/>
            </a:ext>
          </a:extLst>
        </xdr:cNvPr>
        <xdr:cNvSpPr>
          <a:spLocks noChangeAspect="1" noChangeArrowheads="1"/>
        </xdr:cNvSpPr>
      </xdr:nvSpPr>
      <xdr:spPr bwMode="auto">
        <a:xfrm>
          <a:off x="5943600" y="16459200"/>
          <a:ext cx="304800" cy="310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310912</xdr:colOff>
      <xdr:row>37</xdr:row>
      <xdr:rowOff>315710</xdr:rowOff>
    </xdr:to>
    <xdr:sp macro="" textlink="">
      <xdr:nvSpPr>
        <xdr:cNvPr id="6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F3246A74-DE89-4259-8FB4-444ED3C4EA0D}"/>
            </a:ext>
          </a:extLst>
        </xdr:cNvPr>
        <xdr:cNvSpPr>
          <a:spLocks noChangeAspect="1" noChangeArrowheads="1"/>
        </xdr:cNvSpPr>
      </xdr:nvSpPr>
      <xdr:spPr bwMode="auto">
        <a:xfrm>
          <a:off x="5943600" y="16459200"/>
          <a:ext cx="304800" cy="3109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277905</xdr:colOff>
      <xdr:row>14</xdr:row>
      <xdr:rowOff>120954</xdr:rowOff>
    </xdr:from>
    <xdr:to>
      <xdr:col>3</xdr:col>
      <xdr:colOff>1510394</xdr:colOff>
      <xdr:row>14</xdr:row>
      <xdr:rowOff>1367118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4641B796-2D41-4390-A7E6-09B0F2D97C0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71" b="3915"/>
        <a:stretch/>
      </xdr:blipFill>
      <xdr:spPr>
        <a:xfrm>
          <a:off x="6474758" y="10049366"/>
          <a:ext cx="1232489" cy="1246164"/>
        </a:xfrm>
        <a:prstGeom prst="rect">
          <a:avLst/>
        </a:prstGeom>
      </xdr:spPr>
    </xdr:pic>
    <xdr:clientData/>
  </xdr:twoCellAnchor>
  <xdr:twoCellAnchor editAs="oneCell">
    <xdr:from>
      <xdr:col>3</xdr:col>
      <xdr:colOff>558133</xdr:colOff>
      <xdr:row>22</xdr:row>
      <xdr:rowOff>109659</xdr:rowOff>
    </xdr:from>
    <xdr:to>
      <xdr:col>3</xdr:col>
      <xdr:colOff>1206079</xdr:colOff>
      <xdr:row>22</xdr:row>
      <xdr:rowOff>1161251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EEFEC32E-19EE-4B33-A031-FDF4FDB761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965" t="23163" r="46569" b="22265"/>
        <a:stretch/>
      </xdr:blipFill>
      <xdr:spPr>
        <a:xfrm>
          <a:off x="6758908" y="15311559"/>
          <a:ext cx="647946" cy="917121"/>
        </a:xfrm>
        <a:prstGeom prst="rect">
          <a:avLst/>
        </a:prstGeom>
      </xdr:spPr>
    </xdr:pic>
    <xdr:clientData/>
  </xdr:twoCellAnchor>
  <xdr:twoCellAnchor editAs="oneCell">
    <xdr:from>
      <xdr:col>3</xdr:col>
      <xdr:colOff>410214</xdr:colOff>
      <xdr:row>21</xdr:row>
      <xdr:rowOff>37059</xdr:rowOff>
    </xdr:from>
    <xdr:to>
      <xdr:col>3</xdr:col>
      <xdr:colOff>1415144</xdr:colOff>
      <xdr:row>21</xdr:row>
      <xdr:rowOff>1233631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D531CA87-0E08-48AD-A857-04297B32ED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6413" t="26282" r="7849" b="31554"/>
        <a:stretch/>
      </xdr:blipFill>
      <xdr:spPr>
        <a:xfrm>
          <a:off x="6610989" y="14010234"/>
          <a:ext cx="1004930" cy="1062101"/>
        </a:xfrm>
        <a:prstGeom prst="rect">
          <a:avLst/>
        </a:prstGeom>
      </xdr:spPr>
    </xdr:pic>
    <xdr:clientData/>
  </xdr:twoCellAnchor>
  <xdr:twoCellAnchor editAs="oneCell">
    <xdr:from>
      <xdr:col>3</xdr:col>
      <xdr:colOff>163286</xdr:colOff>
      <xdr:row>3</xdr:row>
      <xdr:rowOff>95250</xdr:rowOff>
    </xdr:from>
    <xdr:to>
      <xdr:col>3</xdr:col>
      <xdr:colOff>1401536</xdr:colOff>
      <xdr:row>3</xdr:row>
      <xdr:rowOff>1471529</xdr:rowOff>
    </xdr:to>
    <xdr:pic>
      <xdr:nvPicPr>
        <xdr:cNvPr id="52" name="Imagen 51" descr="solucion salina 1000 ml fresenius - Tecnomedica">
          <a:extLst>
            <a:ext uri="{FF2B5EF4-FFF2-40B4-BE49-F238E27FC236}">
              <a16:creationId xmlns:a16="http://schemas.microsoft.com/office/drawing/2014/main" id="{F2ADD5B3-D7A0-434A-90EC-692FA8E673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4061" y="1552575"/>
          <a:ext cx="1238250" cy="1376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190501</xdr:colOff>
      <xdr:row>5</xdr:row>
      <xdr:rowOff>81643</xdr:rowOff>
    </xdr:from>
    <xdr:to>
      <xdr:col>3</xdr:col>
      <xdr:colOff>1508323</xdr:colOff>
      <xdr:row>5</xdr:row>
      <xdr:rowOff>1306286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4E24DAB9-988D-48D7-803C-62AEABF29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91276" y="3310618"/>
          <a:ext cx="1317822" cy="1224643"/>
        </a:xfrm>
        <a:prstGeom prst="rect">
          <a:avLst/>
        </a:prstGeom>
      </xdr:spPr>
    </xdr:pic>
    <xdr:clientData/>
  </xdr:twoCellAnchor>
  <xdr:twoCellAnchor editAs="oneCell">
    <xdr:from>
      <xdr:col>3</xdr:col>
      <xdr:colOff>246529</xdr:colOff>
      <xdr:row>27</xdr:row>
      <xdr:rowOff>147859</xdr:rowOff>
    </xdr:from>
    <xdr:to>
      <xdr:col>3</xdr:col>
      <xdr:colOff>1347416</xdr:colOff>
      <xdr:row>27</xdr:row>
      <xdr:rowOff>877170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F14ABA4A-9B9B-434F-AE13-D29ADFEB0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47304" y="17235709"/>
          <a:ext cx="1100887" cy="729311"/>
        </a:xfrm>
        <a:prstGeom prst="rect">
          <a:avLst/>
        </a:prstGeom>
      </xdr:spPr>
    </xdr:pic>
    <xdr:clientData/>
  </xdr:twoCellAnchor>
  <xdr:twoCellAnchor editAs="oneCell">
    <xdr:from>
      <xdr:col>3</xdr:col>
      <xdr:colOff>334255</xdr:colOff>
      <xdr:row>28</xdr:row>
      <xdr:rowOff>94846</xdr:rowOff>
    </xdr:from>
    <xdr:to>
      <xdr:col>3</xdr:col>
      <xdr:colOff>1356676</xdr:colOff>
      <xdr:row>28</xdr:row>
      <xdr:rowOff>877428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id="{A6D8FA1B-57C8-4106-973F-17D3985E9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35030" y="18135196"/>
          <a:ext cx="1022421" cy="782582"/>
        </a:xfrm>
        <a:prstGeom prst="rect">
          <a:avLst/>
        </a:prstGeom>
      </xdr:spPr>
    </xdr:pic>
    <xdr:clientData/>
  </xdr:twoCellAnchor>
  <xdr:twoCellAnchor editAs="oneCell">
    <xdr:from>
      <xdr:col>3</xdr:col>
      <xdr:colOff>358908</xdr:colOff>
      <xdr:row>29</xdr:row>
      <xdr:rowOff>99251</xdr:rowOff>
    </xdr:from>
    <xdr:to>
      <xdr:col>3</xdr:col>
      <xdr:colOff>1376249</xdr:colOff>
      <xdr:row>29</xdr:row>
      <xdr:rowOff>806823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5BCE16F7-1663-43CC-A174-608155C3D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55761" y="20426722"/>
          <a:ext cx="1017341" cy="707572"/>
        </a:xfrm>
        <a:prstGeom prst="rect">
          <a:avLst/>
        </a:prstGeom>
      </xdr:spPr>
    </xdr:pic>
    <xdr:clientData/>
  </xdr:twoCellAnchor>
  <xdr:twoCellAnchor editAs="oneCell">
    <xdr:from>
      <xdr:col>3</xdr:col>
      <xdr:colOff>363230</xdr:colOff>
      <xdr:row>30</xdr:row>
      <xdr:rowOff>108536</xdr:rowOff>
    </xdr:from>
    <xdr:to>
      <xdr:col>3</xdr:col>
      <xdr:colOff>1383111</xdr:colOff>
      <xdr:row>30</xdr:row>
      <xdr:rowOff>887308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id="{9505F848-598A-4ABB-9C1A-D8DE9D8BA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64005" y="20053886"/>
          <a:ext cx="1019881" cy="778772"/>
        </a:xfrm>
        <a:prstGeom prst="rect">
          <a:avLst/>
        </a:prstGeom>
      </xdr:spPr>
    </xdr:pic>
    <xdr:clientData/>
  </xdr:twoCellAnchor>
  <xdr:twoCellAnchor editAs="oneCell">
    <xdr:from>
      <xdr:col>3</xdr:col>
      <xdr:colOff>331659</xdr:colOff>
      <xdr:row>31</xdr:row>
      <xdr:rowOff>133993</xdr:rowOff>
    </xdr:from>
    <xdr:to>
      <xdr:col>3</xdr:col>
      <xdr:colOff>1424246</xdr:colOff>
      <xdr:row>31</xdr:row>
      <xdr:rowOff>854068</xdr:rowOff>
    </xdr:to>
    <xdr:pic>
      <xdr:nvPicPr>
        <xdr:cNvPr id="58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6F22235D-7F6D-463E-826B-72BCB6821F03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6532434" y="21031843"/>
          <a:ext cx="1092587" cy="72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300797</xdr:colOff>
      <xdr:row>32</xdr:row>
      <xdr:rowOff>107576</xdr:rowOff>
    </xdr:from>
    <xdr:to>
      <xdr:col>3</xdr:col>
      <xdr:colOff>1388304</xdr:colOff>
      <xdr:row>32</xdr:row>
      <xdr:rowOff>831461</xdr:rowOff>
    </xdr:to>
    <xdr:pic>
      <xdr:nvPicPr>
        <xdr:cNvPr id="59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23B6C89B-1B37-4C6F-AE14-32861159D91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6501572" y="21957926"/>
          <a:ext cx="1087507" cy="723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292152</xdr:colOff>
      <xdr:row>33</xdr:row>
      <xdr:rowOff>135430</xdr:rowOff>
    </xdr:from>
    <xdr:to>
      <xdr:col>3</xdr:col>
      <xdr:colOff>1379659</xdr:colOff>
      <xdr:row>33</xdr:row>
      <xdr:rowOff>855505</xdr:rowOff>
    </xdr:to>
    <xdr:pic>
      <xdr:nvPicPr>
        <xdr:cNvPr id="60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5EF33944-2158-4F90-9374-DF085D1EE17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6492927" y="22938280"/>
          <a:ext cx="1087507" cy="72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352780</xdr:colOff>
      <xdr:row>34</xdr:row>
      <xdr:rowOff>124462</xdr:rowOff>
    </xdr:from>
    <xdr:to>
      <xdr:col>3</xdr:col>
      <xdr:colOff>1196577</xdr:colOff>
      <xdr:row>34</xdr:row>
      <xdr:rowOff>722992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id="{BA01F8BC-C1DC-4CFE-AF50-518D9C702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553555" y="23879812"/>
          <a:ext cx="843797" cy="598530"/>
        </a:xfrm>
        <a:prstGeom prst="rect">
          <a:avLst/>
        </a:prstGeom>
      </xdr:spPr>
    </xdr:pic>
    <xdr:clientData/>
  </xdr:twoCellAnchor>
  <xdr:twoCellAnchor editAs="oneCell">
    <xdr:from>
      <xdr:col>3</xdr:col>
      <xdr:colOff>421822</xdr:colOff>
      <xdr:row>35</xdr:row>
      <xdr:rowOff>81641</xdr:rowOff>
    </xdr:from>
    <xdr:to>
      <xdr:col>3</xdr:col>
      <xdr:colOff>1428751</xdr:colOff>
      <xdr:row>35</xdr:row>
      <xdr:rowOff>942382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C817F9BC-5B6A-41C9-A915-2468074D2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626679" y="24860248"/>
          <a:ext cx="1006929" cy="860741"/>
        </a:xfrm>
        <a:prstGeom prst="rect">
          <a:avLst/>
        </a:prstGeom>
      </xdr:spPr>
    </xdr:pic>
    <xdr:clientData/>
  </xdr:twoCellAnchor>
  <xdr:twoCellAnchor editAs="oneCell">
    <xdr:from>
      <xdr:col>3</xdr:col>
      <xdr:colOff>532279</xdr:colOff>
      <xdr:row>36</xdr:row>
      <xdr:rowOff>56028</xdr:rowOff>
    </xdr:from>
    <xdr:to>
      <xdr:col>3</xdr:col>
      <xdr:colOff>1442358</xdr:colOff>
      <xdr:row>36</xdr:row>
      <xdr:rowOff>990376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6B88F460-E201-4B3E-B499-C37033238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737136" y="25814349"/>
          <a:ext cx="910079" cy="934348"/>
        </a:xfrm>
        <a:prstGeom prst="rect">
          <a:avLst/>
        </a:prstGeom>
      </xdr:spPr>
    </xdr:pic>
    <xdr:clientData/>
  </xdr:twoCellAnchor>
  <xdr:twoCellAnchor editAs="oneCell">
    <xdr:from>
      <xdr:col>3</xdr:col>
      <xdr:colOff>324731</xdr:colOff>
      <xdr:row>37</xdr:row>
      <xdr:rowOff>44743</xdr:rowOff>
    </xdr:from>
    <xdr:to>
      <xdr:col>3</xdr:col>
      <xdr:colOff>1524001</xdr:colOff>
      <xdr:row>37</xdr:row>
      <xdr:rowOff>742358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A7FD97FA-015B-4FB1-81A4-E50F4512395B}"/>
            </a:ext>
            <a:ext uri="{147F2762-F138-4A5C-976F-8EAC2B608ADB}">
              <a16:predDERef xmlns:a16="http://schemas.microsoft.com/office/drawing/2014/main" pred="{4978925E-256D-4C2E-A134-8AE4CD9CB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529588" y="26891636"/>
          <a:ext cx="1199270" cy="697615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38</xdr:row>
      <xdr:rowOff>43542</xdr:rowOff>
    </xdr:from>
    <xdr:to>
      <xdr:col>3</xdr:col>
      <xdr:colOff>1564821</xdr:colOff>
      <xdr:row>38</xdr:row>
      <xdr:rowOff>739941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id="{E0890560-FA73-4B39-BB2C-66D094693213}"/>
            </a:ext>
            <a:ext uri="{147F2762-F138-4A5C-976F-8EAC2B608ADB}">
              <a16:predDERef xmlns:a16="http://schemas.microsoft.com/office/drawing/2014/main" pred="{BCAD1278-4492-77D5-F42A-BA41EEE7A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566807" y="27761292"/>
          <a:ext cx="1202871" cy="696399"/>
        </a:xfrm>
        <a:prstGeom prst="rect">
          <a:avLst/>
        </a:prstGeom>
      </xdr:spPr>
    </xdr:pic>
    <xdr:clientData/>
  </xdr:twoCellAnchor>
  <xdr:twoCellAnchor editAs="oneCell">
    <xdr:from>
      <xdr:col>3</xdr:col>
      <xdr:colOff>348984</xdr:colOff>
      <xdr:row>16</xdr:row>
      <xdr:rowOff>87245</xdr:rowOff>
    </xdr:from>
    <xdr:to>
      <xdr:col>3</xdr:col>
      <xdr:colOff>1546411</xdr:colOff>
      <xdr:row>16</xdr:row>
      <xdr:rowOff>1284299</xdr:rowOff>
    </xdr:to>
    <xdr:pic>
      <xdr:nvPicPr>
        <xdr:cNvPr id="67" name="Imagen 66" descr="Cuello ortopédico pediátrico ajustable multitalla, producto importado.">
          <a:extLst>
            <a:ext uri="{FF2B5EF4-FFF2-40B4-BE49-F238E27FC236}">
              <a16:creationId xmlns:a16="http://schemas.microsoft.com/office/drawing/2014/main" id="{8CC8B051-029C-433E-A96F-E6E740CCA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45837" y="13018833"/>
          <a:ext cx="1197427" cy="11970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176893</xdr:colOff>
      <xdr:row>15</xdr:row>
      <xdr:rowOff>95250</xdr:rowOff>
    </xdr:from>
    <xdr:to>
      <xdr:col>3</xdr:col>
      <xdr:colOff>1674353</xdr:colOff>
      <xdr:row>15</xdr:row>
      <xdr:rowOff>1387929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A6148392-F404-4AA8-A65D-B632C90925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377668" y="10353675"/>
          <a:ext cx="1497460" cy="1292679"/>
        </a:xfrm>
        <a:prstGeom prst="rect">
          <a:avLst/>
        </a:prstGeom>
      </xdr:spPr>
    </xdr:pic>
    <xdr:clientData/>
  </xdr:twoCellAnchor>
  <xdr:oneCellAnchor>
    <xdr:from>
      <xdr:col>3</xdr:col>
      <xdr:colOff>163286</xdr:colOff>
      <xdr:row>6</xdr:row>
      <xdr:rowOff>81643</xdr:rowOff>
    </xdr:from>
    <xdr:ext cx="1455964" cy="1363658"/>
    <xdr:pic>
      <xdr:nvPicPr>
        <xdr:cNvPr id="69" name="Imagen 68">
          <a:extLst>
            <a:ext uri="{FF2B5EF4-FFF2-40B4-BE49-F238E27FC236}">
              <a16:creationId xmlns:a16="http://schemas.microsoft.com/office/drawing/2014/main" id="{5D64412A-310B-4F2A-978C-E8E4F5AA1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364061" y="4672693"/>
          <a:ext cx="1455964" cy="1363658"/>
        </a:xfrm>
        <a:prstGeom prst="rect">
          <a:avLst/>
        </a:prstGeom>
      </xdr:spPr>
    </xdr:pic>
    <xdr:clientData/>
  </xdr:oneCellAnchor>
  <xdr:twoCellAnchor editAs="oneCell">
    <xdr:from>
      <xdr:col>3</xdr:col>
      <xdr:colOff>204109</xdr:colOff>
      <xdr:row>7</xdr:row>
      <xdr:rowOff>244929</xdr:rowOff>
    </xdr:from>
    <xdr:to>
      <xdr:col>3</xdr:col>
      <xdr:colOff>1741715</xdr:colOff>
      <xdr:row>7</xdr:row>
      <xdr:rowOff>1297983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6FDB45C1-73F7-4F2B-9F25-4858DBDBEC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6404884" y="6359979"/>
          <a:ext cx="1537606" cy="971658"/>
        </a:xfrm>
        <a:prstGeom prst="rect">
          <a:avLst/>
        </a:prstGeom>
      </xdr:spPr>
    </xdr:pic>
    <xdr:clientData/>
  </xdr:twoCellAnchor>
  <xdr:oneCellAnchor>
    <xdr:from>
      <xdr:col>3</xdr:col>
      <xdr:colOff>398691</xdr:colOff>
      <xdr:row>39</xdr:row>
      <xdr:rowOff>55791</xdr:rowOff>
    </xdr:from>
    <xdr:ext cx="1082826" cy="991959"/>
    <xdr:pic>
      <xdr:nvPicPr>
        <xdr:cNvPr id="71" name="Imagen 70">
          <a:extLst>
            <a:ext uri="{FF2B5EF4-FFF2-40B4-BE49-F238E27FC236}">
              <a16:creationId xmlns:a16="http://schemas.microsoft.com/office/drawing/2014/main" id="{2811A97B-68FC-46A6-9E66-E110F481E1D5}"/>
            </a:ext>
            <a:ext uri="{147F2762-F138-4A5C-976F-8EAC2B608ADB}">
              <a16:predDERef xmlns:a16="http://schemas.microsoft.com/office/drawing/2014/main" pred="{0F6669FF-0A86-A95B-F0EF-746B4C227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6603548" y="28589970"/>
          <a:ext cx="1082826" cy="991959"/>
        </a:xfrm>
        <a:prstGeom prst="rect">
          <a:avLst/>
        </a:prstGeom>
      </xdr:spPr>
    </xdr:pic>
    <xdr:clientData/>
  </xdr:oneCellAnchor>
  <xdr:oneCellAnchor>
    <xdr:from>
      <xdr:col>3</xdr:col>
      <xdr:colOff>226678</xdr:colOff>
      <xdr:row>39</xdr:row>
      <xdr:rowOff>1072725</xdr:rowOff>
    </xdr:from>
    <xdr:ext cx="1378965" cy="1359846"/>
    <xdr:pic>
      <xdr:nvPicPr>
        <xdr:cNvPr id="72" name="Imagen 71">
          <a:extLst>
            <a:ext uri="{FF2B5EF4-FFF2-40B4-BE49-F238E27FC236}">
              <a16:creationId xmlns:a16="http://schemas.microsoft.com/office/drawing/2014/main" id="{306590A5-E4F1-4B55-8763-C52873975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BEBA8EAE-BF5A-486C-A8C5-ECC9F3942E4B}">
              <a14:imgProps xmlns:a14="http://schemas.microsoft.com/office/drawing/2010/main">
                <a14:imgLayer r:embed="rId20">
                  <a14:imgEffect>
                    <a14:backgroundRemoval t="9842" b="89982" l="8492" r="89948">
                      <a14:foregroundMark x1="47140" y1="59578" x2="55979" y2="58699"/>
                      <a14:foregroundMark x1="55979" y1="58699" x2="66205" y2="62039"/>
                      <a14:foregroundMark x1="66205" y1="62039" x2="51820" y2="67311"/>
                      <a14:foregroundMark x1="51820" y1="67311" x2="61872" y2="71529"/>
                      <a14:foregroundMark x1="61872" y1="71529" x2="67418" y2="79262"/>
                      <a14:foregroundMark x1="67418" y1="79262" x2="82322" y2="84886"/>
                      <a14:foregroundMark x1="82322" y1="84886" x2="85615" y2="71178"/>
                      <a14:foregroundMark x1="85615" y1="71178" x2="74523" y2="77856"/>
                      <a14:foregroundMark x1="74523" y1="77856" x2="71577" y2="78383"/>
                      <a14:foregroundMark x1="8492" y1="69244" x2="9012" y2="67838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1535" y="29606904"/>
          <a:ext cx="1378965" cy="1359846"/>
        </a:xfrm>
        <a:prstGeom prst="rect">
          <a:avLst/>
        </a:prstGeom>
      </xdr:spPr>
    </xdr:pic>
    <xdr:clientData/>
  </xdr:oneCellAnchor>
  <xdr:twoCellAnchor editAs="oneCell">
    <xdr:from>
      <xdr:col>3</xdr:col>
      <xdr:colOff>301439</xdr:colOff>
      <xdr:row>41</xdr:row>
      <xdr:rowOff>156403</xdr:rowOff>
    </xdr:from>
    <xdr:to>
      <xdr:col>3</xdr:col>
      <xdr:colOff>1508623</xdr:colOff>
      <xdr:row>41</xdr:row>
      <xdr:rowOff>1374321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1F9B33D-7430-45AD-809E-ECE976807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506296" y="31112653"/>
          <a:ext cx="1207184" cy="12179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3</xdr:row>
      <xdr:rowOff>304800</xdr:rowOff>
    </xdr:to>
    <xdr:sp macro="" textlink="">
      <xdr:nvSpPr>
        <xdr:cNvPr id="7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B67BC506-30F2-4DB2-8A4A-110D8396E744}"/>
            </a:ext>
            <a:ext uri="{147F2762-F138-4A5C-976F-8EAC2B608ADB}">
              <a16:predDERef xmlns:a16="http://schemas.microsoft.com/office/drawing/2014/main" pred="{45B7C62C-2B3E-47C3-995F-9FC65FF28A68}"/>
            </a:ext>
          </a:extLst>
        </xdr:cNvPr>
        <xdr:cNvSpPr>
          <a:spLocks noChangeAspect="1" noChangeArrowheads="1"/>
        </xdr:cNvSpPr>
      </xdr:nvSpPr>
      <xdr:spPr bwMode="auto">
        <a:xfrm>
          <a:off x="3962400" y="3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304800</xdr:colOff>
      <xdr:row>3</xdr:row>
      <xdr:rowOff>304800</xdr:rowOff>
    </xdr:to>
    <xdr:sp macro="" textlink="">
      <xdr:nvSpPr>
        <xdr:cNvPr id="8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5A870BFC-D533-4E56-BC09-E8F2D6A68DC0}"/>
            </a:ext>
            <a:ext uri="{147F2762-F138-4A5C-976F-8EAC2B608ADB}">
              <a16:predDERef xmlns:a16="http://schemas.microsoft.com/office/drawing/2014/main" pred="{B67BC506-30F2-4DB2-8A4A-110D8396E744}"/>
            </a:ext>
          </a:extLst>
        </xdr:cNvPr>
        <xdr:cNvSpPr>
          <a:spLocks noChangeAspect="1" noChangeArrowheads="1"/>
        </xdr:cNvSpPr>
      </xdr:nvSpPr>
      <xdr:spPr bwMode="auto">
        <a:xfrm>
          <a:off x="3962400" y="381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3</xdr:row>
      <xdr:rowOff>304800</xdr:rowOff>
    </xdr:to>
    <xdr:sp macro="" textlink="">
      <xdr:nvSpPr>
        <xdr:cNvPr id="3" name="AutoShape 1" descr="Imagen 1 de 5 de Cuello Ortopédico Cervical  Collar Philadelphia  20% Off">
          <a:extLst>
            <a:ext uri="{FF2B5EF4-FFF2-40B4-BE49-F238E27FC236}">
              <a16:creationId xmlns:a16="http://schemas.microsoft.com/office/drawing/2014/main" id="{A24082A9-6CF7-4096-81BE-39DFCE865109}"/>
            </a:ext>
            <a:ext uri="{147F2762-F138-4A5C-976F-8EAC2B608ADB}">
              <a16:predDERef xmlns:a16="http://schemas.microsoft.com/office/drawing/2014/main" pred="{45B7C62C-2B3E-47C3-995F-9FC65FF28A68}"/>
            </a:ext>
          </a:extLst>
        </xdr:cNvPr>
        <xdr:cNvSpPr>
          <a:spLocks noChangeAspect="1" noChangeArrowheads="1"/>
        </xdr:cNvSpPr>
      </xdr:nvSpPr>
      <xdr:spPr bwMode="auto">
        <a:xfrm>
          <a:off x="9467850" y="67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3</xdr:row>
      <xdr:rowOff>0</xdr:rowOff>
    </xdr:from>
    <xdr:to>
      <xdr:col>6</xdr:col>
      <xdr:colOff>304800</xdr:colOff>
      <xdr:row>3</xdr:row>
      <xdr:rowOff>304800</xdr:rowOff>
    </xdr:to>
    <xdr:sp macro="" textlink="">
      <xdr:nvSpPr>
        <xdr:cNvPr id="11" name="AutoShape 3" descr="Imagen 2 de 5 de Cuello Ortopédico Cervical  Collar Philadelphia  20% Off">
          <a:extLst>
            <a:ext uri="{FF2B5EF4-FFF2-40B4-BE49-F238E27FC236}">
              <a16:creationId xmlns:a16="http://schemas.microsoft.com/office/drawing/2014/main" id="{7CC540D6-4128-4EC5-9122-5B44EB1D7125}"/>
            </a:ext>
            <a:ext uri="{147F2762-F138-4A5C-976F-8EAC2B608ADB}">
              <a16:predDERef xmlns:a16="http://schemas.microsoft.com/office/drawing/2014/main" pred="{B67BC506-30F2-4DB2-8A4A-110D8396E744}"/>
            </a:ext>
          </a:extLst>
        </xdr:cNvPr>
        <xdr:cNvSpPr>
          <a:spLocks noChangeAspect="1" noChangeArrowheads="1"/>
        </xdr:cNvSpPr>
      </xdr:nvSpPr>
      <xdr:spPr bwMode="auto">
        <a:xfrm>
          <a:off x="9467850" y="676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143435</xdr:colOff>
      <xdr:row>14</xdr:row>
      <xdr:rowOff>266631</xdr:rowOff>
    </xdr:from>
    <xdr:to>
      <xdr:col>3</xdr:col>
      <xdr:colOff>1375924</xdr:colOff>
      <xdr:row>14</xdr:row>
      <xdr:rowOff>1669677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394B4B95-8FC9-4D28-A872-06B88A338B8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471" b="3915"/>
        <a:stretch/>
      </xdr:blipFill>
      <xdr:spPr>
        <a:xfrm>
          <a:off x="4872317" y="8996013"/>
          <a:ext cx="1232489" cy="1403046"/>
        </a:xfrm>
        <a:prstGeom prst="rect">
          <a:avLst/>
        </a:prstGeom>
      </xdr:spPr>
    </xdr:pic>
    <xdr:clientData/>
  </xdr:twoCellAnchor>
  <xdr:twoCellAnchor editAs="oneCell">
    <xdr:from>
      <xdr:col>3</xdr:col>
      <xdr:colOff>457280</xdr:colOff>
      <xdr:row>22</xdr:row>
      <xdr:rowOff>87247</xdr:rowOff>
    </xdr:from>
    <xdr:to>
      <xdr:col>3</xdr:col>
      <xdr:colOff>1105226</xdr:colOff>
      <xdr:row>22</xdr:row>
      <xdr:rowOff>1030143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4D684CB3-3C48-4595-8162-0157A8FB9E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7965" t="23163" r="46569" b="22265"/>
        <a:stretch/>
      </xdr:blipFill>
      <xdr:spPr>
        <a:xfrm>
          <a:off x="5186162" y="14811776"/>
          <a:ext cx="647946" cy="942896"/>
        </a:xfrm>
        <a:prstGeom prst="rect">
          <a:avLst/>
        </a:prstGeom>
      </xdr:spPr>
    </xdr:pic>
    <xdr:clientData/>
  </xdr:twoCellAnchor>
  <xdr:twoCellAnchor editAs="oneCell">
    <xdr:from>
      <xdr:col>3</xdr:col>
      <xdr:colOff>354185</xdr:colOff>
      <xdr:row>21</xdr:row>
      <xdr:rowOff>115500</xdr:rowOff>
    </xdr:from>
    <xdr:to>
      <xdr:col>3</xdr:col>
      <xdr:colOff>1231834</xdr:colOff>
      <xdr:row>21</xdr:row>
      <xdr:rowOff>1165412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11EC5BC0-FFF0-4E1E-B6CB-1D8A62769D0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66413" t="26282" r="7849" b="31554"/>
        <a:stretch/>
      </xdr:blipFill>
      <xdr:spPr>
        <a:xfrm>
          <a:off x="5083067" y="13540147"/>
          <a:ext cx="877649" cy="1049912"/>
        </a:xfrm>
        <a:prstGeom prst="rect">
          <a:avLst/>
        </a:prstGeom>
      </xdr:spPr>
    </xdr:pic>
    <xdr:clientData/>
  </xdr:twoCellAnchor>
  <xdr:twoCellAnchor editAs="oneCell">
    <xdr:from>
      <xdr:col>3</xdr:col>
      <xdr:colOff>163286</xdr:colOff>
      <xdr:row>3</xdr:row>
      <xdr:rowOff>95250</xdr:rowOff>
    </xdr:from>
    <xdr:to>
      <xdr:col>3</xdr:col>
      <xdr:colOff>1401536</xdr:colOff>
      <xdr:row>3</xdr:row>
      <xdr:rowOff>1471529</xdr:rowOff>
    </xdr:to>
    <xdr:pic>
      <xdr:nvPicPr>
        <xdr:cNvPr id="31" name="Imagen 30" descr="solucion salina 1000 ml fresenius - Tecnomedica">
          <a:extLst>
            <a:ext uri="{FF2B5EF4-FFF2-40B4-BE49-F238E27FC236}">
              <a16:creationId xmlns:a16="http://schemas.microsoft.com/office/drawing/2014/main" id="{773AE032-A144-455F-A42F-BEE69C9F06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4061" y="1552575"/>
          <a:ext cx="1238250" cy="13762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190501</xdr:colOff>
      <xdr:row>5</xdr:row>
      <xdr:rowOff>81643</xdr:rowOff>
    </xdr:from>
    <xdr:to>
      <xdr:col>3</xdr:col>
      <xdr:colOff>1508323</xdr:colOff>
      <xdr:row>5</xdr:row>
      <xdr:rowOff>1306286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id="{CAFCD3AE-6776-4AA8-BBD7-ECF728B9C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91276" y="3310618"/>
          <a:ext cx="1317822" cy="1224643"/>
        </a:xfrm>
        <a:prstGeom prst="rect">
          <a:avLst/>
        </a:prstGeom>
      </xdr:spPr>
    </xdr:pic>
    <xdr:clientData/>
  </xdr:twoCellAnchor>
  <xdr:twoCellAnchor editAs="oneCell">
    <xdr:from>
      <xdr:col>3</xdr:col>
      <xdr:colOff>78440</xdr:colOff>
      <xdr:row>27</xdr:row>
      <xdr:rowOff>91829</xdr:rowOff>
    </xdr:from>
    <xdr:to>
      <xdr:col>3</xdr:col>
      <xdr:colOff>1432705</xdr:colOff>
      <xdr:row>27</xdr:row>
      <xdr:rowOff>1019735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8E9C6E0F-C103-4AC4-8C61-49D1BEBE15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807322" y="16900653"/>
          <a:ext cx="1354265" cy="927906"/>
        </a:xfrm>
        <a:prstGeom prst="rect">
          <a:avLst/>
        </a:prstGeom>
      </xdr:spPr>
    </xdr:pic>
    <xdr:clientData/>
  </xdr:twoCellAnchor>
  <xdr:twoCellAnchor editAs="oneCell">
    <xdr:from>
      <xdr:col>3</xdr:col>
      <xdr:colOff>334255</xdr:colOff>
      <xdr:row>28</xdr:row>
      <xdr:rowOff>94846</xdr:rowOff>
    </xdr:from>
    <xdr:to>
      <xdr:col>3</xdr:col>
      <xdr:colOff>1356676</xdr:colOff>
      <xdr:row>28</xdr:row>
      <xdr:rowOff>873505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id="{1B0E7FD4-771F-47C7-B17A-B87098541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35030" y="19468696"/>
          <a:ext cx="1022421" cy="782582"/>
        </a:xfrm>
        <a:prstGeom prst="rect">
          <a:avLst/>
        </a:prstGeom>
      </xdr:spPr>
    </xdr:pic>
    <xdr:clientData/>
  </xdr:twoCellAnchor>
  <xdr:twoCellAnchor editAs="oneCell">
    <xdr:from>
      <xdr:col>3</xdr:col>
      <xdr:colOff>358908</xdr:colOff>
      <xdr:row>29</xdr:row>
      <xdr:rowOff>99251</xdr:rowOff>
    </xdr:from>
    <xdr:to>
      <xdr:col>3</xdr:col>
      <xdr:colOff>1376249</xdr:colOff>
      <xdr:row>29</xdr:row>
      <xdr:rowOff>806823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E1450ED0-A0C8-46E0-B3BE-81A2C8FCD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59683" y="20425601"/>
          <a:ext cx="1017341" cy="707572"/>
        </a:xfrm>
        <a:prstGeom prst="rect">
          <a:avLst/>
        </a:prstGeom>
      </xdr:spPr>
    </xdr:pic>
    <xdr:clientData/>
  </xdr:twoCellAnchor>
  <xdr:twoCellAnchor editAs="oneCell">
    <xdr:from>
      <xdr:col>3</xdr:col>
      <xdr:colOff>363230</xdr:colOff>
      <xdr:row>30</xdr:row>
      <xdr:rowOff>108536</xdr:rowOff>
    </xdr:from>
    <xdr:to>
      <xdr:col>3</xdr:col>
      <xdr:colOff>1383111</xdr:colOff>
      <xdr:row>30</xdr:row>
      <xdr:rowOff>883385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8C1D6312-1A05-4920-AF0A-BD1827538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564005" y="21311186"/>
          <a:ext cx="1019881" cy="778772"/>
        </a:xfrm>
        <a:prstGeom prst="rect">
          <a:avLst/>
        </a:prstGeom>
      </xdr:spPr>
    </xdr:pic>
    <xdr:clientData/>
  </xdr:twoCellAnchor>
  <xdr:twoCellAnchor editAs="oneCell">
    <xdr:from>
      <xdr:col>3</xdr:col>
      <xdr:colOff>331659</xdr:colOff>
      <xdr:row>31</xdr:row>
      <xdr:rowOff>133993</xdr:rowOff>
    </xdr:from>
    <xdr:to>
      <xdr:col>3</xdr:col>
      <xdr:colOff>1424246</xdr:colOff>
      <xdr:row>31</xdr:row>
      <xdr:rowOff>854068</xdr:rowOff>
    </xdr:to>
    <xdr:pic>
      <xdr:nvPicPr>
        <xdr:cNvPr id="38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6DCF1A46-977E-4969-9044-D228891E975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6532434" y="22289143"/>
          <a:ext cx="1092587" cy="72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300797</xdr:colOff>
      <xdr:row>32</xdr:row>
      <xdr:rowOff>107576</xdr:rowOff>
    </xdr:from>
    <xdr:to>
      <xdr:col>3</xdr:col>
      <xdr:colOff>1388304</xdr:colOff>
      <xdr:row>32</xdr:row>
      <xdr:rowOff>831461</xdr:rowOff>
    </xdr:to>
    <xdr:pic>
      <xdr:nvPicPr>
        <xdr:cNvPr id="39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79F5E19C-1A65-48AC-8184-7D8309AA5C5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6501572" y="23215226"/>
          <a:ext cx="1087507" cy="7238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292152</xdr:colOff>
      <xdr:row>33</xdr:row>
      <xdr:rowOff>135430</xdr:rowOff>
    </xdr:from>
    <xdr:to>
      <xdr:col>3</xdr:col>
      <xdr:colOff>1379659</xdr:colOff>
      <xdr:row>33</xdr:row>
      <xdr:rowOff>855505</xdr:rowOff>
    </xdr:to>
    <xdr:pic>
      <xdr:nvPicPr>
        <xdr:cNvPr id="40" name="pdpMainImage-474475" descr="https://imagedelivery.net/4fYuQyy-r8_rpBpcY7lH_A/sodimacCO/474475/w=771,h=832,f=webp,fit=contain,q=85">
          <a:extLst>
            <a:ext uri="{FF2B5EF4-FFF2-40B4-BE49-F238E27FC236}">
              <a16:creationId xmlns:a16="http://schemas.microsoft.com/office/drawing/2014/main" id="{E7E19902-80C5-4CD5-99F8-96269EDB71D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234" t="38929" r="22047" b="24466"/>
        <a:stretch/>
      </xdr:blipFill>
      <xdr:spPr bwMode="auto">
        <a:xfrm>
          <a:off x="6492927" y="24195580"/>
          <a:ext cx="1087507" cy="72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352780</xdr:colOff>
      <xdr:row>34</xdr:row>
      <xdr:rowOff>124462</xdr:rowOff>
    </xdr:from>
    <xdr:to>
      <xdr:col>3</xdr:col>
      <xdr:colOff>1196577</xdr:colOff>
      <xdr:row>34</xdr:row>
      <xdr:rowOff>722992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5C408AF4-6917-41F3-8943-D4955B47C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553555" y="25137112"/>
          <a:ext cx="843797" cy="598530"/>
        </a:xfrm>
        <a:prstGeom prst="rect">
          <a:avLst/>
        </a:prstGeom>
      </xdr:spPr>
    </xdr:pic>
    <xdr:clientData/>
  </xdr:twoCellAnchor>
  <xdr:twoCellAnchor editAs="oneCell">
    <xdr:from>
      <xdr:col>3</xdr:col>
      <xdr:colOff>244929</xdr:colOff>
      <xdr:row>35</xdr:row>
      <xdr:rowOff>68035</xdr:rowOff>
    </xdr:from>
    <xdr:to>
      <xdr:col>3</xdr:col>
      <xdr:colOff>1524001</xdr:colOff>
      <xdr:row>35</xdr:row>
      <xdr:rowOff>1162931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748C9A45-FC4A-40EE-B1F5-6A04CECF2A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445704" y="26033185"/>
          <a:ext cx="1279072" cy="1098817"/>
        </a:xfrm>
        <a:prstGeom prst="rect">
          <a:avLst/>
        </a:prstGeom>
      </xdr:spPr>
    </xdr:pic>
    <xdr:clientData/>
  </xdr:twoCellAnchor>
  <xdr:twoCellAnchor editAs="oneCell">
    <xdr:from>
      <xdr:col>3</xdr:col>
      <xdr:colOff>287350</xdr:colOff>
      <xdr:row>36</xdr:row>
      <xdr:rowOff>151279</xdr:rowOff>
    </xdr:from>
    <xdr:to>
      <xdr:col>3</xdr:col>
      <xdr:colOff>1443957</xdr:colOff>
      <xdr:row>36</xdr:row>
      <xdr:rowOff>1334807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CB421B91-AFB3-4B14-8307-013865EECA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488125" y="27278479"/>
          <a:ext cx="1156607" cy="1187450"/>
        </a:xfrm>
        <a:prstGeom prst="rect">
          <a:avLst/>
        </a:prstGeom>
      </xdr:spPr>
    </xdr:pic>
    <xdr:clientData/>
  </xdr:twoCellAnchor>
  <xdr:twoCellAnchor editAs="oneCell">
    <xdr:from>
      <xdr:col>3</xdr:col>
      <xdr:colOff>146237</xdr:colOff>
      <xdr:row>37</xdr:row>
      <xdr:rowOff>99173</xdr:rowOff>
    </xdr:from>
    <xdr:to>
      <xdr:col>3</xdr:col>
      <xdr:colOff>1490382</xdr:colOff>
      <xdr:row>37</xdr:row>
      <xdr:rowOff>942975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E78A0014-CDB8-4058-82D5-F448CA990512}"/>
            </a:ext>
            <a:ext uri="{147F2762-F138-4A5C-976F-8EAC2B608ADB}">
              <a16:predDERef xmlns:a16="http://schemas.microsoft.com/office/drawing/2014/main" pred="{4978925E-256D-4C2E-A134-8AE4CD9CB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4875119" y="27094144"/>
          <a:ext cx="1344145" cy="843802"/>
        </a:xfrm>
        <a:prstGeom prst="rect">
          <a:avLst/>
        </a:prstGeom>
      </xdr:spPr>
    </xdr:pic>
    <xdr:clientData/>
  </xdr:twoCellAnchor>
  <xdr:twoCellAnchor editAs="oneCell">
    <xdr:from>
      <xdr:col>3</xdr:col>
      <xdr:colOff>42583</xdr:colOff>
      <xdr:row>38</xdr:row>
      <xdr:rowOff>197223</xdr:rowOff>
    </xdr:from>
    <xdr:to>
      <xdr:col>3</xdr:col>
      <xdr:colOff>1524000</xdr:colOff>
      <xdr:row>38</xdr:row>
      <xdr:rowOff>1136276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FD077805-2E50-4270-9B70-1994869BFED0}"/>
            </a:ext>
            <a:ext uri="{147F2762-F138-4A5C-976F-8EAC2B608ADB}">
              <a16:predDERef xmlns:a16="http://schemas.microsoft.com/office/drawing/2014/main" pred="{BCAD1278-4492-77D5-F42A-BA41EEE7A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4771465" y="28301576"/>
          <a:ext cx="1481417" cy="939053"/>
        </a:xfrm>
        <a:prstGeom prst="rect">
          <a:avLst/>
        </a:prstGeom>
      </xdr:spPr>
    </xdr:pic>
    <xdr:clientData/>
  </xdr:twoCellAnchor>
  <xdr:twoCellAnchor editAs="oneCell">
    <xdr:from>
      <xdr:col>3</xdr:col>
      <xdr:colOff>180975</xdr:colOff>
      <xdr:row>39</xdr:row>
      <xdr:rowOff>28575</xdr:rowOff>
    </xdr:from>
    <xdr:to>
      <xdr:col>3</xdr:col>
      <xdr:colOff>1543050</xdr:colOff>
      <xdr:row>39</xdr:row>
      <xdr:rowOff>1275789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C499DA58-1613-4BB0-9EBF-A4D329F1E17D}"/>
            </a:ext>
            <a:ext uri="{147F2762-F138-4A5C-976F-8EAC2B608ADB}">
              <a16:predDERef xmlns:a16="http://schemas.microsoft.com/office/drawing/2014/main" pred="{0F6669FF-0A86-A95B-F0EF-746B4C227D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381750" y="30822900"/>
          <a:ext cx="1362075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214513</xdr:colOff>
      <xdr:row>16</xdr:row>
      <xdr:rowOff>20010</xdr:rowOff>
    </xdr:from>
    <xdr:to>
      <xdr:col>3</xdr:col>
      <xdr:colOff>1386302</xdr:colOff>
      <xdr:row>16</xdr:row>
      <xdr:rowOff>974912</xdr:rowOff>
    </xdr:to>
    <xdr:pic>
      <xdr:nvPicPr>
        <xdr:cNvPr id="47" name="Imagen 46" descr="Cuello ortopédico pediátrico ajustable multitalla, producto importado.">
          <a:extLst>
            <a:ext uri="{FF2B5EF4-FFF2-40B4-BE49-F238E27FC236}">
              <a16:creationId xmlns:a16="http://schemas.microsoft.com/office/drawing/2014/main" id="{E2DEEB66-C0D7-4883-9283-98B02C08B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3395" y="11685334"/>
          <a:ext cx="1171789" cy="9549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176893</xdr:colOff>
      <xdr:row>15</xdr:row>
      <xdr:rowOff>95250</xdr:rowOff>
    </xdr:from>
    <xdr:to>
      <xdr:col>3</xdr:col>
      <xdr:colOff>1176618</xdr:colOff>
      <xdr:row>15</xdr:row>
      <xdr:rowOff>893749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BEE09250-DA01-48A4-96F5-3EB5BA20C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905775" y="10763250"/>
          <a:ext cx="999725" cy="798499"/>
        </a:xfrm>
        <a:prstGeom prst="rect">
          <a:avLst/>
        </a:prstGeom>
      </xdr:spPr>
    </xdr:pic>
    <xdr:clientData/>
  </xdr:twoCellAnchor>
  <xdr:oneCellAnchor>
    <xdr:from>
      <xdr:col>3</xdr:col>
      <xdr:colOff>163286</xdr:colOff>
      <xdr:row>6</xdr:row>
      <xdr:rowOff>81643</xdr:rowOff>
    </xdr:from>
    <xdr:ext cx="1324631" cy="1240651"/>
    <xdr:pic>
      <xdr:nvPicPr>
        <xdr:cNvPr id="49" name="Imagen 48">
          <a:extLst>
            <a:ext uri="{FF2B5EF4-FFF2-40B4-BE49-F238E27FC236}">
              <a16:creationId xmlns:a16="http://schemas.microsoft.com/office/drawing/2014/main" id="{05866F0E-FD02-4F40-86CA-9AB8F16B7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892168" y="4844143"/>
          <a:ext cx="1324631" cy="1240651"/>
        </a:xfrm>
        <a:prstGeom prst="rect">
          <a:avLst/>
        </a:prstGeom>
      </xdr:spPr>
    </xdr:pic>
    <xdr:clientData/>
  </xdr:oneCellAnchor>
  <xdr:twoCellAnchor editAs="oneCell">
    <xdr:from>
      <xdr:col>3</xdr:col>
      <xdr:colOff>204109</xdr:colOff>
      <xdr:row>7</xdr:row>
      <xdr:rowOff>155282</xdr:rowOff>
    </xdr:from>
    <xdr:to>
      <xdr:col>3</xdr:col>
      <xdr:colOff>1471425</xdr:colOff>
      <xdr:row>7</xdr:row>
      <xdr:rowOff>1086971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AF6B5A26-BEBE-44E4-9F94-1952BDBC8E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932991" y="6396958"/>
          <a:ext cx="1267316" cy="931689"/>
        </a:xfrm>
        <a:prstGeom prst="rect">
          <a:avLst/>
        </a:prstGeom>
      </xdr:spPr>
    </xdr:pic>
    <xdr:clientData/>
  </xdr:twoCellAnchor>
  <xdr:oneCellAnchor>
    <xdr:from>
      <xdr:col>3</xdr:col>
      <xdr:colOff>26574</xdr:colOff>
      <xdr:row>40</xdr:row>
      <xdr:rowOff>69639</xdr:rowOff>
    </xdr:from>
    <xdr:ext cx="1519838" cy="1498766"/>
    <xdr:pic>
      <xdr:nvPicPr>
        <xdr:cNvPr id="2" name="Imagen 1">
          <a:extLst>
            <a:ext uri="{FF2B5EF4-FFF2-40B4-BE49-F238E27FC236}">
              <a16:creationId xmlns:a16="http://schemas.microsoft.com/office/drawing/2014/main" id="{20995183-1FE4-47C8-BA81-5DD28EDBD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BEBA8EAE-BF5A-486C-A8C5-ECC9F3942E4B}">
              <a14:imgProps xmlns:a14="http://schemas.microsoft.com/office/drawing/2010/main">
                <a14:imgLayer r:embed="rId20">
                  <a14:imgEffect>
                    <a14:backgroundRemoval t="9842" b="89982" l="8492" r="89948">
                      <a14:foregroundMark x1="47140" y1="59578" x2="55979" y2="58699"/>
                      <a14:foregroundMark x1="55979" y1="58699" x2="66205" y2="62039"/>
                      <a14:foregroundMark x1="66205" y1="62039" x2="51820" y2="67311"/>
                      <a14:foregroundMark x1="51820" y1="67311" x2="61872" y2="71529"/>
                      <a14:foregroundMark x1="61872" y1="71529" x2="67418" y2="79262"/>
                      <a14:foregroundMark x1="67418" y1="79262" x2="82322" y2="84886"/>
                      <a14:foregroundMark x1="82322" y1="84886" x2="85615" y2="71178"/>
                      <a14:foregroundMark x1="85615" y1="71178" x2="74523" y2="77856"/>
                      <a14:foregroundMark x1="74523" y1="77856" x2="71577" y2="78383"/>
                      <a14:foregroundMark x1="8492" y1="69244" x2="9012" y2="67838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755456" y="32533080"/>
          <a:ext cx="1519838" cy="1498766"/>
        </a:xfrm>
        <a:prstGeom prst="rect">
          <a:avLst/>
        </a:prstGeom>
      </xdr:spPr>
    </xdr:pic>
    <xdr:clientData/>
  </xdr:oneCellAnchor>
  <xdr:twoCellAnchor editAs="oneCell">
    <xdr:from>
      <xdr:col>3</xdr:col>
      <xdr:colOff>165367</xdr:colOff>
      <xdr:row>41</xdr:row>
      <xdr:rowOff>278866</xdr:rowOff>
    </xdr:from>
    <xdr:to>
      <xdr:col>3</xdr:col>
      <xdr:colOff>1460813</xdr:colOff>
      <xdr:row>41</xdr:row>
      <xdr:rowOff>1585831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9540474-0575-43FE-A72F-79C0ACEC0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4889767" y="32721016"/>
          <a:ext cx="1295446" cy="1306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16A19-F6EA-4AD7-83CC-E4BC19B3ED7C}">
  <dimension ref="A1:T71"/>
  <sheetViews>
    <sheetView tabSelected="1" topLeftCell="A12" zoomScale="70" zoomScaleNormal="70" workbookViewId="0">
      <selection activeCell="O37" sqref="O37"/>
    </sheetView>
  </sheetViews>
  <sheetFormatPr baseColWidth="10" defaultColWidth="11.42578125" defaultRowHeight="15.75" x14ac:dyDescent="0.25"/>
  <cols>
    <col min="1" max="1" width="8.5703125" style="40" customWidth="1"/>
    <col min="2" max="2" width="36.28515625" style="4" customWidth="1"/>
    <col min="3" max="3" width="14.42578125" customWidth="1"/>
    <col min="4" max="4" width="22.7109375" style="26" customWidth="1"/>
    <col min="5" max="5" width="17.28515625" customWidth="1"/>
    <col min="6" max="6" width="17.85546875" customWidth="1"/>
    <col min="7" max="7" width="18.28515625" customWidth="1"/>
    <col min="8" max="8" width="17.5703125" customWidth="1"/>
    <col min="9" max="9" width="15.85546875" customWidth="1"/>
    <col min="10" max="10" width="31.140625" customWidth="1"/>
    <col min="11" max="11" width="27.140625" customWidth="1"/>
    <col min="12" max="12" width="11.7109375" customWidth="1"/>
    <col min="13" max="13" width="9.7109375" customWidth="1"/>
    <col min="14" max="14" width="12.140625" customWidth="1"/>
    <col min="15" max="15" width="16" bestFit="1" customWidth="1"/>
    <col min="16" max="16" width="4.28515625" style="52" bestFit="1" customWidth="1"/>
    <col min="17" max="17" width="11.42578125" style="53"/>
  </cols>
  <sheetData>
    <row r="1" spans="1:20" ht="66" customHeight="1" thickBot="1" x14ac:dyDescent="0.3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2"/>
    </row>
    <row r="2" spans="1:20" ht="21.75" thickBot="1" x14ac:dyDescent="0.3">
      <c r="A2" s="73" t="s">
        <v>1</v>
      </c>
      <c r="B2" s="74"/>
      <c r="C2" s="74"/>
      <c r="D2" s="74"/>
      <c r="E2" s="74"/>
      <c r="F2" s="74"/>
      <c r="G2" s="74"/>
      <c r="H2" s="74"/>
      <c r="I2" s="74"/>
      <c r="J2" s="74"/>
      <c r="K2" s="75"/>
    </row>
    <row r="3" spans="1:20" s="4" customFormat="1" ht="27.75" customHeight="1" thickBot="1" x14ac:dyDescent="0.3">
      <c r="A3" s="76" t="s">
        <v>2</v>
      </c>
      <c r="B3" s="76" t="s">
        <v>3</v>
      </c>
      <c r="C3" s="76" t="s">
        <v>4</v>
      </c>
      <c r="D3" s="76" t="s">
        <v>5</v>
      </c>
      <c r="E3" s="34" t="s">
        <v>6</v>
      </c>
      <c r="F3" s="30" t="s">
        <v>7</v>
      </c>
      <c r="G3" s="30" t="s">
        <v>8</v>
      </c>
      <c r="H3" s="30" t="s">
        <v>9</v>
      </c>
      <c r="I3" s="30" t="s">
        <v>10</v>
      </c>
      <c r="J3" s="84" t="s">
        <v>11</v>
      </c>
      <c r="K3" s="82" t="s">
        <v>12</v>
      </c>
      <c r="P3" s="54"/>
      <c r="Q3" s="55"/>
    </row>
    <row r="4" spans="1:20" ht="76.5" customHeight="1" thickBot="1" x14ac:dyDescent="0.3">
      <c r="A4" s="76"/>
      <c r="B4" s="80"/>
      <c r="C4" s="81"/>
      <c r="D4" s="81"/>
      <c r="E4" s="29" t="s">
        <v>13</v>
      </c>
      <c r="F4" s="29" t="s">
        <v>13</v>
      </c>
      <c r="G4" s="29" t="s">
        <v>13</v>
      </c>
      <c r="H4" s="29" t="s">
        <v>13</v>
      </c>
      <c r="I4" s="29" t="s">
        <v>13</v>
      </c>
      <c r="J4" s="85"/>
      <c r="K4" s="83"/>
    </row>
    <row r="5" spans="1:20" s="26" customFormat="1" ht="114.75" customHeight="1" thickBot="1" x14ac:dyDescent="0.3">
      <c r="A5" s="44">
        <v>1</v>
      </c>
      <c r="B5" s="19" t="s">
        <v>14</v>
      </c>
      <c r="C5" s="9" t="s">
        <v>15</v>
      </c>
      <c r="D5" s="20"/>
      <c r="E5" s="12">
        <v>6000</v>
      </c>
      <c r="F5" s="12">
        <v>6500</v>
      </c>
      <c r="G5" s="12"/>
      <c r="H5" s="12">
        <v>5355</v>
      </c>
      <c r="I5" s="12"/>
      <c r="J5" s="46"/>
      <c r="K5" s="49">
        <f t="shared" ref="K5:K43" si="0">AVERAGE(E5:I5)</f>
        <v>5951.666666666667</v>
      </c>
      <c r="P5" s="56"/>
      <c r="Q5" s="57"/>
      <c r="R5" s="59"/>
    </row>
    <row r="6" spans="1:20" s="26" customFormat="1" ht="30" customHeight="1" thickBot="1" x14ac:dyDescent="0.3">
      <c r="A6" s="44">
        <f>+A5+1</f>
        <v>2</v>
      </c>
      <c r="B6" s="39" t="s">
        <v>16</v>
      </c>
      <c r="C6" s="16" t="s">
        <v>15</v>
      </c>
      <c r="D6" s="20" t="s">
        <v>17</v>
      </c>
      <c r="E6" s="12">
        <v>10000</v>
      </c>
      <c r="F6" s="12">
        <v>15000</v>
      </c>
      <c r="G6" s="12"/>
      <c r="H6" s="12"/>
      <c r="I6" s="12"/>
      <c r="J6" s="47"/>
      <c r="K6" s="49">
        <f t="shared" si="0"/>
        <v>12500</v>
      </c>
      <c r="P6" s="56"/>
      <c r="Q6" s="57"/>
      <c r="R6" s="59"/>
    </row>
    <row r="7" spans="1:20" s="26" customFormat="1" ht="119.25" customHeight="1" thickBot="1" x14ac:dyDescent="0.3">
      <c r="A7" s="44">
        <f t="shared" ref="A7:A42" si="1">+A6+1</f>
        <v>3</v>
      </c>
      <c r="B7" s="41" t="s">
        <v>18</v>
      </c>
      <c r="C7" s="16" t="s">
        <v>19</v>
      </c>
      <c r="D7" s="20"/>
      <c r="E7" s="12">
        <v>7735</v>
      </c>
      <c r="F7" s="12">
        <v>8925</v>
      </c>
      <c r="G7" s="12">
        <v>5950</v>
      </c>
      <c r="H7" s="12">
        <v>5355</v>
      </c>
      <c r="I7" s="12"/>
      <c r="J7" s="48"/>
      <c r="K7" s="49">
        <f t="shared" si="0"/>
        <v>6991.25</v>
      </c>
      <c r="P7" s="56"/>
      <c r="Q7" s="57"/>
      <c r="R7" s="59"/>
    </row>
    <row r="8" spans="1:20" s="26" customFormat="1" ht="105" customHeight="1" thickBot="1" x14ac:dyDescent="0.3">
      <c r="A8" s="44">
        <f t="shared" si="1"/>
        <v>4</v>
      </c>
      <c r="B8" s="19" t="s">
        <v>20</v>
      </c>
      <c r="C8" s="9" t="s">
        <v>15</v>
      </c>
      <c r="D8" s="20"/>
      <c r="E8" s="12"/>
      <c r="F8" s="12"/>
      <c r="G8" s="12">
        <v>34900</v>
      </c>
      <c r="H8" s="12">
        <v>27370</v>
      </c>
      <c r="I8" s="12"/>
      <c r="J8" s="47"/>
      <c r="K8" s="49">
        <f t="shared" si="0"/>
        <v>31135</v>
      </c>
      <c r="P8" s="56"/>
      <c r="Q8" s="57"/>
      <c r="R8" s="59"/>
    </row>
    <row r="9" spans="1:20" s="26" customFormat="1" ht="105" customHeight="1" thickBot="1" x14ac:dyDescent="0.3">
      <c r="A9" s="44">
        <f t="shared" si="1"/>
        <v>5</v>
      </c>
      <c r="B9" s="19" t="s">
        <v>21</v>
      </c>
      <c r="C9" s="9" t="s">
        <v>15</v>
      </c>
      <c r="D9" s="20"/>
      <c r="E9" s="12"/>
      <c r="F9" s="12"/>
      <c r="G9" s="12">
        <v>28774</v>
      </c>
      <c r="H9" s="12"/>
      <c r="I9" s="12">
        <v>17000</v>
      </c>
      <c r="J9" s="67" t="s">
        <v>22</v>
      </c>
      <c r="K9" s="49">
        <f t="shared" si="0"/>
        <v>22887</v>
      </c>
      <c r="P9" s="56"/>
      <c r="Q9" s="57"/>
      <c r="R9" s="59"/>
    </row>
    <row r="10" spans="1:20" ht="16.5" thickBot="1" x14ac:dyDescent="0.3">
      <c r="A10" s="44">
        <f t="shared" si="1"/>
        <v>6</v>
      </c>
      <c r="B10" s="19" t="s">
        <v>23</v>
      </c>
      <c r="C10" s="9" t="s">
        <v>24</v>
      </c>
      <c r="D10" s="20" t="s">
        <v>17</v>
      </c>
      <c r="E10" s="11">
        <v>9000</v>
      </c>
      <c r="F10" s="12">
        <v>10163</v>
      </c>
      <c r="G10" s="12">
        <v>11880</v>
      </c>
      <c r="H10" s="12"/>
      <c r="I10" s="12"/>
      <c r="J10" s="63"/>
      <c r="K10" s="49">
        <f t="shared" si="0"/>
        <v>10347.666666666666</v>
      </c>
      <c r="L10" s="26"/>
      <c r="M10" s="26"/>
      <c r="N10" s="26"/>
      <c r="O10" s="26"/>
      <c r="P10" s="56"/>
      <c r="Q10" s="57"/>
      <c r="R10" s="59"/>
      <c r="S10" s="26"/>
      <c r="T10" s="26"/>
    </row>
    <row r="11" spans="1:20" ht="16.5" thickBot="1" x14ac:dyDescent="0.3">
      <c r="A11" s="44">
        <f t="shared" si="1"/>
        <v>7</v>
      </c>
      <c r="B11" s="8" t="s">
        <v>25</v>
      </c>
      <c r="C11" s="9" t="s">
        <v>15</v>
      </c>
      <c r="D11" s="20" t="s">
        <v>17</v>
      </c>
      <c r="E11" s="11">
        <v>3800</v>
      </c>
      <c r="F11" s="12">
        <v>4322</v>
      </c>
      <c r="G11" s="12">
        <v>5076</v>
      </c>
      <c r="H11" s="12">
        <v>7378</v>
      </c>
      <c r="I11" s="12"/>
      <c r="J11" s="63"/>
      <c r="K11" s="49">
        <f t="shared" si="0"/>
        <v>5144</v>
      </c>
      <c r="L11" s="26"/>
      <c r="M11" s="26"/>
      <c r="N11" s="26"/>
      <c r="O11" s="26"/>
      <c r="P11" s="56"/>
      <c r="Q11" s="57"/>
      <c r="R11" s="59"/>
      <c r="S11" s="26"/>
      <c r="T11" s="26"/>
    </row>
    <row r="12" spans="1:20" ht="149.25" customHeight="1" thickBot="1" x14ac:dyDescent="0.3">
      <c r="A12" s="44">
        <f t="shared" si="1"/>
        <v>8</v>
      </c>
      <c r="B12" s="19" t="s">
        <v>26</v>
      </c>
      <c r="C12" s="9" t="s">
        <v>27</v>
      </c>
      <c r="D12" s="20" t="s">
        <v>17</v>
      </c>
      <c r="E12" s="12"/>
      <c r="F12" s="12"/>
      <c r="G12" s="12">
        <v>599</v>
      </c>
      <c r="H12" s="12"/>
      <c r="I12" s="12">
        <v>579</v>
      </c>
      <c r="J12" s="68" t="s">
        <v>28</v>
      </c>
      <c r="K12" s="49">
        <f t="shared" si="0"/>
        <v>589</v>
      </c>
      <c r="L12" s="26"/>
      <c r="M12" s="26"/>
      <c r="N12" s="26"/>
      <c r="O12" s="26"/>
      <c r="P12" s="56"/>
      <c r="Q12" s="57"/>
      <c r="R12" s="59"/>
      <c r="S12" s="26"/>
      <c r="T12" s="26"/>
    </row>
    <row r="13" spans="1:20" ht="129" customHeight="1" thickBot="1" x14ac:dyDescent="0.3">
      <c r="A13" s="44">
        <f t="shared" si="1"/>
        <v>9</v>
      </c>
      <c r="B13" s="19" t="s">
        <v>29</v>
      </c>
      <c r="C13" s="9" t="s">
        <v>27</v>
      </c>
      <c r="D13" s="20" t="s">
        <v>17</v>
      </c>
      <c r="E13" s="12"/>
      <c r="F13" s="12"/>
      <c r="G13" s="12">
        <v>599</v>
      </c>
      <c r="H13" s="12"/>
      <c r="I13" s="12">
        <v>650</v>
      </c>
      <c r="J13" s="67" t="s">
        <v>30</v>
      </c>
      <c r="K13" s="49">
        <f t="shared" si="0"/>
        <v>624.5</v>
      </c>
      <c r="L13" s="26"/>
      <c r="M13" s="26"/>
      <c r="N13" s="26"/>
      <c r="O13" s="26"/>
      <c r="P13" s="56"/>
      <c r="Q13" s="57"/>
      <c r="R13" s="59"/>
      <c r="S13" s="26"/>
      <c r="T13" s="26"/>
    </row>
    <row r="14" spans="1:20" ht="16.5" thickBot="1" x14ac:dyDescent="0.3">
      <c r="A14" s="44">
        <f t="shared" si="1"/>
        <v>10</v>
      </c>
      <c r="B14" s="19" t="s">
        <v>31</v>
      </c>
      <c r="C14" s="9" t="s">
        <v>32</v>
      </c>
      <c r="D14" s="20" t="s">
        <v>17</v>
      </c>
      <c r="E14" s="12">
        <v>22313</v>
      </c>
      <c r="F14" s="12">
        <v>26180</v>
      </c>
      <c r="G14" s="12">
        <v>31487</v>
      </c>
      <c r="H14" s="12">
        <v>28100</v>
      </c>
      <c r="I14" s="12"/>
      <c r="J14" s="63"/>
      <c r="K14" s="49">
        <f t="shared" si="0"/>
        <v>27020</v>
      </c>
      <c r="L14" s="26"/>
      <c r="M14" s="26"/>
      <c r="N14" s="26"/>
      <c r="O14" s="26"/>
      <c r="P14" s="56"/>
      <c r="Q14" s="57"/>
      <c r="R14" s="59"/>
      <c r="S14" s="26"/>
      <c r="T14" s="26"/>
    </row>
    <row r="15" spans="1:20" ht="16.5" thickBot="1" x14ac:dyDescent="0.3">
      <c r="A15" s="44">
        <f t="shared" si="1"/>
        <v>11</v>
      </c>
      <c r="B15" s="19" t="s">
        <v>33</v>
      </c>
      <c r="C15" s="9" t="s">
        <v>32</v>
      </c>
      <c r="D15" s="20" t="s">
        <v>17</v>
      </c>
      <c r="E15" s="11">
        <v>22313</v>
      </c>
      <c r="F15" s="12">
        <v>26180</v>
      </c>
      <c r="G15" s="12">
        <v>31487</v>
      </c>
      <c r="H15" s="12">
        <v>25228</v>
      </c>
      <c r="I15" s="12"/>
      <c r="J15" s="63"/>
      <c r="K15" s="49">
        <f t="shared" si="0"/>
        <v>26302</v>
      </c>
      <c r="L15" s="26"/>
      <c r="M15" s="26"/>
      <c r="N15" s="26"/>
      <c r="O15" s="26"/>
      <c r="P15" s="56"/>
      <c r="Q15" s="57"/>
      <c r="R15" s="59"/>
      <c r="S15" s="26"/>
      <c r="T15" s="26"/>
    </row>
    <row r="16" spans="1:20" ht="192" customHeight="1" thickBot="1" x14ac:dyDescent="0.3">
      <c r="A16" s="44">
        <f t="shared" si="1"/>
        <v>12</v>
      </c>
      <c r="B16" s="39" t="s">
        <v>34</v>
      </c>
      <c r="C16" s="16" t="s">
        <v>35</v>
      </c>
      <c r="D16" s="25"/>
      <c r="E16" s="12">
        <v>40700</v>
      </c>
      <c r="F16" s="12">
        <v>46341</v>
      </c>
      <c r="G16" s="12">
        <v>36180</v>
      </c>
      <c r="H16" s="12">
        <v>20511</v>
      </c>
      <c r="I16" s="12"/>
      <c r="J16" s="48"/>
      <c r="K16" s="49">
        <f t="shared" si="0"/>
        <v>35933</v>
      </c>
      <c r="L16" s="26"/>
      <c r="M16" s="26"/>
      <c r="N16" s="26"/>
      <c r="O16" s="26"/>
      <c r="P16" s="56"/>
      <c r="Q16" s="57"/>
      <c r="R16" s="59"/>
      <c r="S16" s="26"/>
      <c r="T16" s="26"/>
    </row>
    <row r="17" spans="1:20" ht="94.5" customHeight="1" thickBot="1" x14ac:dyDescent="0.3">
      <c r="A17" s="44">
        <f t="shared" si="1"/>
        <v>13</v>
      </c>
      <c r="B17" s="39" t="s">
        <v>36</v>
      </c>
      <c r="C17" s="9" t="s">
        <v>15</v>
      </c>
      <c r="D17" s="25"/>
      <c r="E17" s="12"/>
      <c r="F17" s="12"/>
      <c r="G17" s="12">
        <v>43200</v>
      </c>
      <c r="H17" s="12"/>
      <c r="I17" s="12">
        <v>63400</v>
      </c>
      <c r="J17" s="68" t="s">
        <v>37</v>
      </c>
      <c r="K17" s="49">
        <f t="shared" si="0"/>
        <v>53300</v>
      </c>
      <c r="L17" s="26"/>
      <c r="M17" s="26"/>
      <c r="N17" s="26"/>
      <c r="O17" s="26"/>
      <c r="P17" s="56"/>
      <c r="Q17" s="57"/>
      <c r="R17" s="59"/>
      <c r="S17" s="26"/>
      <c r="T17" s="26"/>
    </row>
    <row r="18" spans="1:20" ht="121.5" customHeight="1" thickBot="1" x14ac:dyDescent="0.3">
      <c r="A18" s="44">
        <f t="shared" si="1"/>
        <v>14</v>
      </c>
      <c r="B18" s="39" t="s">
        <v>38</v>
      </c>
      <c r="C18" s="9" t="s">
        <v>15</v>
      </c>
      <c r="D18" s="2"/>
      <c r="E18" s="12"/>
      <c r="F18" s="12"/>
      <c r="G18" s="12">
        <v>45360</v>
      </c>
      <c r="H18" s="12"/>
      <c r="I18" s="12">
        <v>54254</v>
      </c>
      <c r="J18" s="67" t="s">
        <v>39</v>
      </c>
      <c r="K18" s="49">
        <f t="shared" si="0"/>
        <v>49807</v>
      </c>
      <c r="L18" s="26"/>
      <c r="M18" s="26"/>
      <c r="N18" s="26"/>
      <c r="O18" s="26"/>
      <c r="P18" s="56"/>
      <c r="Q18" s="57"/>
      <c r="R18" s="59"/>
      <c r="S18" s="26"/>
      <c r="T18" s="26"/>
    </row>
    <row r="19" spans="1:20" ht="16.5" thickBot="1" x14ac:dyDescent="0.3">
      <c r="A19" s="44">
        <f t="shared" si="1"/>
        <v>15</v>
      </c>
      <c r="B19" s="39" t="s">
        <v>40</v>
      </c>
      <c r="C19" s="9" t="s">
        <v>15</v>
      </c>
      <c r="D19" s="20" t="s">
        <v>17</v>
      </c>
      <c r="E19" s="12">
        <v>9500</v>
      </c>
      <c r="F19" s="12">
        <v>10772</v>
      </c>
      <c r="G19" s="12">
        <v>10001</v>
      </c>
      <c r="H19" s="12">
        <v>12138</v>
      </c>
      <c r="I19" s="12"/>
      <c r="J19" s="63"/>
      <c r="K19" s="49">
        <f t="shared" si="0"/>
        <v>10602.75</v>
      </c>
      <c r="L19" s="26"/>
      <c r="M19" s="26"/>
      <c r="N19" s="26"/>
      <c r="O19" s="26"/>
      <c r="P19" s="56"/>
      <c r="Q19" s="57"/>
      <c r="R19" s="59"/>
      <c r="S19" s="26"/>
      <c r="T19" s="26"/>
    </row>
    <row r="20" spans="1:20" ht="16.5" thickBot="1" x14ac:dyDescent="0.3">
      <c r="A20" s="44">
        <f t="shared" si="1"/>
        <v>16</v>
      </c>
      <c r="B20" s="8" t="s">
        <v>41</v>
      </c>
      <c r="C20" s="9" t="s">
        <v>15</v>
      </c>
      <c r="D20" s="20" t="s">
        <v>17</v>
      </c>
      <c r="E20" s="12">
        <v>10115</v>
      </c>
      <c r="F20" s="12"/>
      <c r="G20" s="12">
        <v>8271</v>
      </c>
      <c r="H20" s="12">
        <v>8806</v>
      </c>
      <c r="I20" s="12"/>
      <c r="J20" s="63"/>
      <c r="K20" s="49">
        <f t="shared" si="0"/>
        <v>9064</v>
      </c>
      <c r="L20" s="26"/>
      <c r="M20" s="26"/>
      <c r="N20" s="26"/>
      <c r="O20" s="26"/>
      <c r="P20" s="56"/>
      <c r="Q20" s="57"/>
      <c r="R20" s="59"/>
      <c r="S20" s="26"/>
      <c r="T20" s="26"/>
    </row>
    <row r="21" spans="1:20" ht="16.5" thickBot="1" x14ac:dyDescent="0.3">
      <c r="A21" s="44">
        <f t="shared" si="1"/>
        <v>17</v>
      </c>
      <c r="B21" s="8" t="s">
        <v>42</v>
      </c>
      <c r="C21" s="9" t="s">
        <v>15</v>
      </c>
      <c r="D21" s="20" t="s">
        <v>17</v>
      </c>
      <c r="E21" s="12">
        <v>4200</v>
      </c>
      <c r="F21" s="12">
        <v>4743</v>
      </c>
      <c r="G21" s="12">
        <v>5076</v>
      </c>
      <c r="H21" s="12">
        <v>5355</v>
      </c>
      <c r="I21" s="12"/>
      <c r="J21" s="63"/>
      <c r="K21" s="49">
        <f t="shared" si="0"/>
        <v>4843.5</v>
      </c>
      <c r="L21" s="26"/>
      <c r="M21" s="26"/>
      <c r="N21" s="26"/>
      <c r="O21" s="26"/>
      <c r="P21" s="56"/>
      <c r="Q21" s="57"/>
      <c r="R21" s="59"/>
      <c r="S21" s="26"/>
      <c r="T21" s="26"/>
    </row>
    <row r="22" spans="1:20" ht="16.5" thickBot="1" x14ac:dyDescent="0.3">
      <c r="A22" s="44">
        <f t="shared" si="1"/>
        <v>18</v>
      </c>
      <c r="B22" s="60" t="s">
        <v>43</v>
      </c>
      <c r="C22" s="9" t="s">
        <v>44</v>
      </c>
      <c r="D22" s="20" t="s">
        <v>17</v>
      </c>
      <c r="E22" s="12">
        <v>8050</v>
      </c>
      <c r="F22" s="12">
        <v>9146</v>
      </c>
      <c r="G22" s="12">
        <v>10920</v>
      </c>
      <c r="H22" s="12"/>
      <c r="I22" s="12"/>
      <c r="J22" s="63"/>
      <c r="K22" s="49">
        <f t="shared" si="0"/>
        <v>9372</v>
      </c>
      <c r="L22" s="26"/>
      <c r="M22" s="26"/>
      <c r="N22" s="26"/>
      <c r="O22" s="26"/>
      <c r="P22" s="56"/>
      <c r="Q22" s="57"/>
      <c r="R22" s="59"/>
      <c r="S22" s="26"/>
      <c r="T22" s="26"/>
    </row>
    <row r="23" spans="1:20" ht="107.25" customHeight="1" thickBot="1" x14ac:dyDescent="0.3">
      <c r="A23" s="44">
        <f t="shared" si="1"/>
        <v>19</v>
      </c>
      <c r="B23" s="15" t="s">
        <v>45</v>
      </c>
      <c r="C23" s="9" t="s">
        <v>15</v>
      </c>
      <c r="D23" s="20"/>
      <c r="E23" s="12">
        <v>9877</v>
      </c>
      <c r="F23" s="12">
        <v>14280</v>
      </c>
      <c r="G23" s="13">
        <v>14436</v>
      </c>
      <c r="H23" s="13">
        <v>13804</v>
      </c>
      <c r="I23" s="13"/>
      <c r="J23" s="48"/>
      <c r="K23" s="49">
        <f t="shared" si="0"/>
        <v>13099.25</v>
      </c>
      <c r="L23" s="26"/>
      <c r="M23" s="26"/>
      <c r="N23" s="26"/>
      <c r="O23" s="26"/>
      <c r="P23" s="56"/>
      <c r="Q23" s="57"/>
      <c r="R23" s="59"/>
      <c r="S23" s="26"/>
      <c r="T23" s="26"/>
    </row>
    <row r="24" spans="1:20" ht="93" customHeight="1" thickBot="1" x14ac:dyDescent="0.3">
      <c r="A24" s="44">
        <f t="shared" si="1"/>
        <v>20</v>
      </c>
      <c r="B24" s="15" t="s">
        <v>46</v>
      </c>
      <c r="C24" s="9" t="s">
        <v>15</v>
      </c>
      <c r="D24" s="25"/>
      <c r="E24" s="12">
        <v>8092</v>
      </c>
      <c r="F24" s="12">
        <v>9520</v>
      </c>
      <c r="G24" s="13">
        <v>10710</v>
      </c>
      <c r="H24" s="13">
        <v>8568</v>
      </c>
      <c r="I24" s="13"/>
      <c r="J24" s="63"/>
      <c r="K24" s="49">
        <f t="shared" si="0"/>
        <v>9222.5</v>
      </c>
      <c r="L24" s="26"/>
      <c r="M24" s="26"/>
      <c r="N24" s="26"/>
      <c r="O24" s="26"/>
      <c r="P24" s="56"/>
      <c r="Q24" s="57"/>
      <c r="R24" s="59"/>
      <c r="S24" s="26"/>
      <c r="T24" s="26"/>
    </row>
    <row r="25" spans="1:20" ht="16.5" thickBot="1" x14ac:dyDescent="0.3">
      <c r="A25" s="44">
        <f t="shared" si="1"/>
        <v>21</v>
      </c>
      <c r="B25" s="14" t="s">
        <v>47</v>
      </c>
      <c r="C25" s="9" t="s">
        <v>15</v>
      </c>
      <c r="D25" s="20" t="s">
        <v>17</v>
      </c>
      <c r="E25" s="12">
        <v>7000</v>
      </c>
      <c r="F25" s="12">
        <v>7907</v>
      </c>
      <c r="G25" s="12">
        <v>9817</v>
      </c>
      <c r="H25" s="12"/>
      <c r="I25" s="12"/>
      <c r="J25" s="63"/>
      <c r="K25" s="49">
        <f t="shared" si="0"/>
        <v>8241.3333333333339</v>
      </c>
      <c r="L25" s="26"/>
      <c r="M25" s="26"/>
      <c r="N25" s="26"/>
      <c r="O25" s="26"/>
      <c r="P25" s="56"/>
      <c r="Q25" s="57"/>
      <c r="R25" s="59"/>
      <c r="S25" s="26"/>
      <c r="T25" s="26"/>
    </row>
    <row r="26" spans="1:20" ht="16.5" thickBot="1" x14ac:dyDescent="0.3">
      <c r="A26" s="44">
        <f t="shared" si="1"/>
        <v>22</v>
      </c>
      <c r="B26" s="14" t="s">
        <v>48</v>
      </c>
      <c r="C26" s="9" t="s">
        <v>15</v>
      </c>
      <c r="D26" s="20" t="s">
        <v>17</v>
      </c>
      <c r="E26" s="12">
        <v>5000</v>
      </c>
      <c r="F26" s="12">
        <v>5691</v>
      </c>
      <c r="G26" s="12">
        <v>3910</v>
      </c>
      <c r="H26" s="12">
        <v>4998</v>
      </c>
      <c r="I26" s="12"/>
      <c r="J26" s="62"/>
      <c r="K26" s="49">
        <f t="shared" si="0"/>
        <v>4899.75</v>
      </c>
      <c r="L26" s="26"/>
      <c r="M26" s="26"/>
      <c r="N26" s="26"/>
      <c r="O26" s="26"/>
      <c r="P26" s="56"/>
      <c r="Q26" s="57"/>
      <c r="R26" s="59"/>
      <c r="S26" s="26"/>
      <c r="T26" s="26"/>
    </row>
    <row r="27" spans="1:20" ht="16.5" thickBot="1" x14ac:dyDescent="0.3">
      <c r="A27" s="44">
        <f t="shared" si="1"/>
        <v>23</v>
      </c>
      <c r="B27" s="14" t="s">
        <v>49</v>
      </c>
      <c r="C27" s="9" t="s">
        <v>15</v>
      </c>
      <c r="D27" s="20" t="s">
        <v>17</v>
      </c>
      <c r="E27" s="12">
        <v>6545</v>
      </c>
      <c r="F27" s="12">
        <v>7735</v>
      </c>
      <c r="G27" s="12">
        <v>6480</v>
      </c>
      <c r="H27" s="12"/>
      <c r="I27" s="12"/>
      <c r="J27" s="62"/>
      <c r="K27" s="49">
        <f t="shared" si="0"/>
        <v>6920</v>
      </c>
      <c r="L27" s="26"/>
      <c r="M27" s="26"/>
      <c r="N27" s="26"/>
      <c r="O27" s="26"/>
      <c r="P27" s="56"/>
      <c r="Q27" s="57"/>
      <c r="R27" s="59"/>
      <c r="S27" s="26"/>
      <c r="T27" s="26"/>
    </row>
    <row r="28" spans="1:20" ht="27" thickBot="1" x14ac:dyDescent="0.3">
      <c r="A28" s="44">
        <f t="shared" si="1"/>
        <v>24</v>
      </c>
      <c r="B28" s="14" t="s">
        <v>50</v>
      </c>
      <c r="C28" s="9" t="s">
        <v>51</v>
      </c>
      <c r="D28" s="20" t="s">
        <v>17</v>
      </c>
      <c r="E28" s="12">
        <v>10000</v>
      </c>
      <c r="F28" s="12">
        <v>11500</v>
      </c>
      <c r="G28" s="12">
        <v>8459</v>
      </c>
      <c r="H28" s="12"/>
      <c r="I28" s="12"/>
      <c r="J28" s="62"/>
      <c r="K28" s="49">
        <f t="shared" si="0"/>
        <v>9986.3333333333339</v>
      </c>
      <c r="L28" s="26"/>
      <c r="M28" s="26"/>
      <c r="N28" s="26"/>
      <c r="O28" s="26"/>
      <c r="P28" s="56"/>
      <c r="Q28" s="57"/>
      <c r="R28" s="59"/>
      <c r="S28" s="26"/>
      <c r="T28" s="26"/>
    </row>
    <row r="29" spans="1:20" ht="89.25" customHeight="1" thickBot="1" x14ac:dyDescent="0.3">
      <c r="A29" s="44">
        <f t="shared" si="1"/>
        <v>25</v>
      </c>
      <c r="B29" s="42" t="s">
        <v>52</v>
      </c>
      <c r="C29" s="16" t="s">
        <v>15</v>
      </c>
      <c r="D29" s="20"/>
      <c r="E29" s="12">
        <v>11662</v>
      </c>
      <c r="F29" s="12">
        <v>13685</v>
      </c>
      <c r="G29" s="12">
        <v>10731</v>
      </c>
      <c r="H29" s="12"/>
      <c r="I29" s="12"/>
      <c r="J29" s="62"/>
      <c r="K29" s="49">
        <f t="shared" si="0"/>
        <v>12026</v>
      </c>
      <c r="L29" s="26"/>
      <c r="M29" s="26"/>
      <c r="N29" s="26"/>
      <c r="O29" s="26"/>
      <c r="P29" s="56"/>
      <c r="Q29" s="57"/>
      <c r="R29" s="59"/>
      <c r="S29" s="26"/>
      <c r="T29" s="26"/>
    </row>
    <row r="30" spans="1:20" ht="73.5" customHeight="1" thickBot="1" x14ac:dyDescent="0.3">
      <c r="A30" s="44">
        <f t="shared" si="1"/>
        <v>26</v>
      </c>
      <c r="B30" s="43" t="s">
        <v>53</v>
      </c>
      <c r="C30" s="16" t="s">
        <v>54</v>
      </c>
      <c r="D30" s="36"/>
      <c r="E30" s="12">
        <v>22967</v>
      </c>
      <c r="F30" s="12">
        <v>27370</v>
      </c>
      <c r="G30" s="12">
        <v>34510</v>
      </c>
      <c r="H30" s="12"/>
      <c r="I30" s="12"/>
      <c r="J30" s="62"/>
      <c r="K30" s="49">
        <f t="shared" si="0"/>
        <v>28282.333333333332</v>
      </c>
      <c r="L30" s="26"/>
      <c r="M30" s="26"/>
      <c r="N30" s="26"/>
      <c r="O30" s="26"/>
      <c r="P30" s="56"/>
      <c r="Q30" s="57"/>
      <c r="R30" s="59"/>
      <c r="S30" s="26"/>
      <c r="T30" s="26"/>
    </row>
    <row r="31" spans="1:20" ht="66.75" customHeight="1" thickBot="1" x14ac:dyDescent="0.3">
      <c r="A31" s="44">
        <f t="shared" si="1"/>
        <v>27</v>
      </c>
      <c r="B31" s="43" t="s">
        <v>55</v>
      </c>
      <c r="C31" s="16" t="s">
        <v>54</v>
      </c>
      <c r="D31" s="10"/>
      <c r="E31" s="12">
        <v>22967</v>
      </c>
      <c r="F31" s="12">
        <v>27370</v>
      </c>
      <c r="G31" s="12">
        <v>34510</v>
      </c>
      <c r="H31" s="12"/>
      <c r="I31" s="12"/>
      <c r="J31" s="63"/>
      <c r="K31" s="49">
        <f t="shared" si="0"/>
        <v>28282.333333333332</v>
      </c>
      <c r="L31" s="26"/>
      <c r="M31" s="26"/>
      <c r="N31" s="26"/>
      <c r="O31" s="26"/>
      <c r="P31" s="56"/>
      <c r="Q31" s="57"/>
      <c r="R31" s="59"/>
      <c r="S31" s="26"/>
      <c r="T31" s="26"/>
    </row>
    <row r="32" spans="1:20" ht="75" customHeight="1" thickBot="1" x14ac:dyDescent="0.3">
      <c r="A32" s="44">
        <f t="shared" si="1"/>
        <v>28</v>
      </c>
      <c r="B32" s="43" t="s">
        <v>56</v>
      </c>
      <c r="C32" s="16" t="s">
        <v>54</v>
      </c>
      <c r="D32" s="10"/>
      <c r="E32" s="12">
        <v>22967</v>
      </c>
      <c r="F32" s="12">
        <v>27370</v>
      </c>
      <c r="G32" s="12">
        <v>34510</v>
      </c>
      <c r="H32" s="12"/>
      <c r="I32" s="12"/>
      <c r="J32" s="63"/>
      <c r="K32" s="49">
        <f t="shared" si="0"/>
        <v>28282.333333333332</v>
      </c>
      <c r="L32" s="26"/>
      <c r="M32" s="26"/>
      <c r="N32" s="26"/>
      <c r="O32" s="26"/>
      <c r="P32" s="56"/>
      <c r="Q32" s="57"/>
      <c r="R32" s="59"/>
      <c r="S32" s="26"/>
      <c r="T32" s="26"/>
    </row>
    <row r="33" spans="1:20" ht="68.25" customHeight="1" thickBot="1" x14ac:dyDescent="0.3">
      <c r="A33" s="44">
        <f t="shared" si="1"/>
        <v>29</v>
      </c>
      <c r="B33" s="43" t="s">
        <v>57</v>
      </c>
      <c r="C33" s="16" t="s">
        <v>54</v>
      </c>
      <c r="D33" s="10"/>
      <c r="E33" s="37">
        <v>30702</v>
      </c>
      <c r="F33" s="37">
        <v>35700</v>
      </c>
      <c r="G33" s="37"/>
      <c r="H33" s="37">
        <v>47600</v>
      </c>
      <c r="I33" s="37"/>
      <c r="J33" s="48"/>
      <c r="K33" s="49">
        <f t="shared" si="0"/>
        <v>38000.666666666664</v>
      </c>
      <c r="L33" s="26"/>
      <c r="M33" s="26"/>
      <c r="N33" s="26"/>
      <c r="O33" s="26"/>
      <c r="P33" s="56"/>
      <c r="Q33" s="57"/>
      <c r="R33" s="59"/>
      <c r="S33" s="26"/>
      <c r="T33" s="26"/>
    </row>
    <row r="34" spans="1:20" ht="72" customHeight="1" thickBot="1" x14ac:dyDescent="0.3">
      <c r="A34" s="44">
        <f t="shared" si="1"/>
        <v>30</v>
      </c>
      <c r="B34" s="43" t="s">
        <v>58</v>
      </c>
      <c r="C34" s="16" t="s">
        <v>54</v>
      </c>
      <c r="D34" s="10"/>
      <c r="E34" s="37">
        <v>30702</v>
      </c>
      <c r="F34" s="37">
        <v>35700</v>
      </c>
      <c r="G34" s="37"/>
      <c r="H34" s="37">
        <v>47600</v>
      </c>
      <c r="I34" s="37"/>
      <c r="J34" s="63"/>
      <c r="K34" s="49">
        <f t="shared" si="0"/>
        <v>38000.666666666664</v>
      </c>
      <c r="L34" s="26"/>
      <c r="M34" s="26"/>
      <c r="N34" s="26"/>
      <c r="O34" s="26"/>
      <c r="P34" s="56"/>
      <c r="Q34" s="57"/>
      <c r="R34" s="59"/>
      <c r="S34" s="26"/>
      <c r="T34" s="26"/>
    </row>
    <row r="35" spans="1:20" ht="75" customHeight="1" thickBot="1" x14ac:dyDescent="0.3">
      <c r="A35" s="44">
        <f t="shared" si="1"/>
        <v>31</v>
      </c>
      <c r="B35" s="43" t="s">
        <v>59</v>
      </c>
      <c r="C35" s="16" t="s">
        <v>54</v>
      </c>
      <c r="D35" s="10"/>
      <c r="E35" s="37">
        <v>30702</v>
      </c>
      <c r="F35" s="37">
        <v>35700</v>
      </c>
      <c r="G35" s="37"/>
      <c r="H35" s="37">
        <v>47600</v>
      </c>
      <c r="I35" s="37"/>
      <c r="J35" s="63"/>
      <c r="K35" s="49">
        <f t="shared" si="0"/>
        <v>38000.666666666664</v>
      </c>
      <c r="L35" s="26"/>
      <c r="M35" s="26"/>
      <c r="N35" s="26"/>
      <c r="O35" s="26"/>
      <c r="P35" s="56"/>
      <c r="Q35" s="57"/>
      <c r="R35" s="59"/>
      <c r="S35" s="26"/>
      <c r="T35" s="26"/>
    </row>
    <row r="36" spans="1:20" ht="75" customHeight="1" thickBot="1" x14ac:dyDescent="0.3">
      <c r="A36" s="44">
        <f t="shared" si="1"/>
        <v>32</v>
      </c>
      <c r="B36" s="43" t="s">
        <v>60</v>
      </c>
      <c r="C36" s="16" t="s">
        <v>15</v>
      </c>
      <c r="D36" s="20"/>
      <c r="E36" s="37"/>
      <c r="F36" s="37"/>
      <c r="G36" s="37">
        <v>8925</v>
      </c>
      <c r="H36" s="37"/>
      <c r="I36" s="37">
        <v>7000</v>
      </c>
      <c r="J36" s="67" t="s">
        <v>61</v>
      </c>
      <c r="K36" s="49">
        <f t="shared" si="0"/>
        <v>7962.5</v>
      </c>
      <c r="L36" s="26"/>
      <c r="M36" s="26"/>
      <c r="N36" s="26"/>
      <c r="O36" s="26"/>
      <c r="P36" s="56"/>
      <c r="Q36" s="57"/>
      <c r="R36" s="59"/>
      <c r="S36" s="26"/>
      <c r="T36" s="26"/>
    </row>
    <row r="37" spans="1:20" ht="102" customHeight="1" thickBot="1" x14ac:dyDescent="0.3">
      <c r="A37" s="44">
        <f t="shared" si="1"/>
        <v>33</v>
      </c>
      <c r="B37" s="43" t="s">
        <v>62</v>
      </c>
      <c r="C37" s="35" t="s">
        <v>63</v>
      </c>
      <c r="D37" s="36"/>
      <c r="E37" s="37">
        <v>13685</v>
      </c>
      <c r="F37" s="37">
        <v>17850</v>
      </c>
      <c r="G37" s="37">
        <v>16836</v>
      </c>
      <c r="H37" s="37">
        <v>19040</v>
      </c>
      <c r="I37" s="37"/>
      <c r="J37" s="63"/>
      <c r="K37" s="49">
        <f t="shared" si="0"/>
        <v>16852.75</v>
      </c>
      <c r="L37" s="26"/>
      <c r="M37" s="26"/>
      <c r="N37" s="26"/>
      <c r="O37" s="26"/>
      <c r="P37" s="56"/>
      <c r="Q37" s="57"/>
      <c r="R37" s="59"/>
      <c r="S37" s="26"/>
      <c r="T37" s="26"/>
    </row>
    <row r="38" spans="1:20" ht="123" customHeight="1" thickBot="1" x14ac:dyDescent="0.3">
      <c r="A38" s="44">
        <f t="shared" si="1"/>
        <v>34</v>
      </c>
      <c r="B38" s="50" t="s">
        <v>64</v>
      </c>
      <c r="C38" s="35" t="s">
        <v>65</v>
      </c>
      <c r="D38" s="2"/>
      <c r="E38" s="37">
        <v>1369</v>
      </c>
      <c r="F38" s="37">
        <v>1785</v>
      </c>
      <c r="G38" s="37">
        <v>3606</v>
      </c>
      <c r="H38" s="37"/>
      <c r="I38" s="37"/>
      <c r="J38" s="47"/>
      <c r="K38" s="49">
        <f t="shared" si="0"/>
        <v>2253.3333333333335</v>
      </c>
      <c r="L38" s="26"/>
      <c r="M38" s="26"/>
      <c r="N38" s="26"/>
      <c r="O38" s="26"/>
      <c r="P38" s="56"/>
      <c r="Q38" s="57"/>
      <c r="R38" s="59"/>
      <c r="S38" s="26"/>
      <c r="T38" s="26"/>
    </row>
    <row r="39" spans="1:20" ht="87" customHeight="1" thickBot="1" x14ac:dyDescent="0.3">
      <c r="A39" s="44">
        <f t="shared" si="1"/>
        <v>35</v>
      </c>
      <c r="B39" s="45" t="s">
        <v>66</v>
      </c>
      <c r="C39" s="35" t="s">
        <v>65</v>
      </c>
      <c r="D39" s="2"/>
      <c r="E39" s="37">
        <v>29750</v>
      </c>
      <c r="F39" s="37">
        <v>29750</v>
      </c>
      <c r="G39" s="37">
        <v>20235</v>
      </c>
      <c r="H39" s="37"/>
      <c r="I39" s="37"/>
      <c r="J39" s="47"/>
      <c r="K39" s="49">
        <f t="shared" si="0"/>
        <v>26578.333333333332</v>
      </c>
      <c r="L39" s="26"/>
      <c r="M39" s="26"/>
      <c r="N39" s="26"/>
      <c r="O39" s="26"/>
      <c r="P39" s="56"/>
      <c r="Q39" s="57"/>
      <c r="R39" s="59"/>
      <c r="S39" s="26"/>
      <c r="T39" s="26"/>
    </row>
    <row r="40" spans="1:20" ht="108" customHeight="1" thickBot="1" x14ac:dyDescent="0.3">
      <c r="A40" s="44">
        <f t="shared" si="1"/>
        <v>36</v>
      </c>
      <c r="B40" s="45" t="s">
        <v>67</v>
      </c>
      <c r="C40" s="35" t="s">
        <v>65</v>
      </c>
      <c r="D40" s="2"/>
      <c r="E40" s="37">
        <v>7914</v>
      </c>
      <c r="F40" s="37">
        <v>9520</v>
      </c>
      <c r="G40" s="37">
        <v>6683</v>
      </c>
      <c r="H40" s="37">
        <v>10710</v>
      </c>
      <c r="I40" s="37"/>
      <c r="J40" s="47"/>
      <c r="K40" s="49">
        <f t="shared" si="0"/>
        <v>8706.75</v>
      </c>
      <c r="L40" s="26"/>
      <c r="M40" s="26"/>
      <c r="N40" s="26"/>
      <c r="O40" s="106">
        <f>+K40*80</f>
        <v>696540</v>
      </c>
      <c r="P40" s="56"/>
      <c r="Q40" s="57"/>
      <c r="R40" s="59"/>
      <c r="S40" s="26"/>
      <c r="T40" s="26"/>
    </row>
    <row r="41" spans="1:20" ht="128.25" customHeight="1" thickBot="1" x14ac:dyDescent="0.3">
      <c r="A41" s="44">
        <f t="shared" si="1"/>
        <v>37</v>
      </c>
      <c r="B41" s="45" t="s">
        <v>68</v>
      </c>
      <c r="C41" s="35" t="s">
        <v>65</v>
      </c>
      <c r="D41" s="2"/>
      <c r="E41" s="37">
        <v>806463</v>
      </c>
      <c r="F41" s="37">
        <v>928200</v>
      </c>
      <c r="G41" s="37">
        <v>909265</v>
      </c>
      <c r="H41" s="37">
        <v>714000</v>
      </c>
      <c r="I41" s="37"/>
      <c r="J41" s="47"/>
      <c r="K41" s="49">
        <f t="shared" si="0"/>
        <v>839482</v>
      </c>
      <c r="L41" s="26"/>
      <c r="M41" s="26"/>
      <c r="N41" s="26"/>
      <c r="O41" s="26"/>
      <c r="P41" s="56"/>
      <c r="Q41" s="57"/>
      <c r="R41" s="59"/>
      <c r="S41" s="26"/>
      <c r="T41" s="26"/>
    </row>
    <row r="42" spans="1:20" ht="140.25" customHeight="1" thickBot="1" x14ac:dyDescent="0.3">
      <c r="A42" s="44">
        <f t="shared" si="1"/>
        <v>38</v>
      </c>
      <c r="B42" s="45" t="s">
        <v>69</v>
      </c>
      <c r="C42" s="35" t="s">
        <v>65</v>
      </c>
      <c r="D42" s="2"/>
      <c r="E42" s="37">
        <v>272034</v>
      </c>
      <c r="F42" s="37">
        <v>265000</v>
      </c>
      <c r="G42" s="37">
        <v>200158</v>
      </c>
      <c r="H42" s="37">
        <v>190000</v>
      </c>
      <c r="I42" s="37"/>
      <c r="J42" s="47"/>
      <c r="K42" s="49">
        <f t="shared" si="0"/>
        <v>231798</v>
      </c>
      <c r="L42" s="26"/>
      <c r="M42" s="26"/>
      <c r="N42" s="26"/>
      <c r="O42" s="26"/>
      <c r="P42" s="56"/>
      <c r="Q42" s="57"/>
      <c r="R42" s="59"/>
      <c r="S42" s="26"/>
      <c r="T42" s="26"/>
    </row>
    <row r="43" spans="1:20" ht="326.25" customHeight="1" thickBot="1" x14ac:dyDescent="0.3">
      <c r="A43" s="44">
        <f>+A42+1</f>
        <v>39</v>
      </c>
      <c r="B43" s="42" t="s">
        <v>70</v>
      </c>
      <c r="C43" s="16" t="s">
        <v>71</v>
      </c>
      <c r="D43" s="20"/>
      <c r="E43" s="37">
        <v>214200</v>
      </c>
      <c r="F43" s="37"/>
      <c r="G43" s="37"/>
      <c r="H43" s="37"/>
      <c r="I43" s="37">
        <f>64300+9600+9600+17500</f>
        <v>101000</v>
      </c>
      <c r="J43" s="67" t="s">
        <v>72</v>
      </c>
      <c r="K43" s="69">
        <f t="shared" si="0"/>
        <v>157600</v>
      </c>
      <c r="L43" s="26"/>
      <c r="M43" s="26"/>
      <c r="N43" s="26"/>
      <c r="O43" s="26"/>
      <c r="P43" s="56"/>
      <c r="Q43" s="57"/>
      <c r="R43" s="59"/>
      <c r="S43" s="26"/>
      <c r="T43" s="26"/>
    </row>
    <row r="44" spans="1:20" ht="19.5" thickBot="1" x14ac:dyDescent="0.35">
      <c r="A44" s="77" t="s">
        <v>73</v>
      </c>
      <c r="B44" s="78"/>
      <c r="C44" s="78"/>
      <c r="D44" s="79"/>
      <c r="E44" s="61">
        <f>SUM(E5:E43)</f>
        <v>1718324</v>
      </c>
      <c r="F44" s="61">
        <f>SUM(F5:F43)</f>
        <v>1679905</v>
      </c>
      <c r="G44" s="61">
        <f>SUM(G5:G43)</f>
        <v>1643541</v>
      </c>
      <c r="H44" s="61">
        <f>+SUM(H5:H43)</f>
        <v>1249516</v>
      </c>
      <c r="I44" s="61">
        <f>+SUM(I5:I43)</f>
        <v>243883</v>
      </c>
      <c r="J44" s="38"/>
      <c r="K44" s="51">
        <f>SUM(K5:K43)</f>
        <v>1876892.1666666665</v>
      </c>
      <c r="L44" s="26"/>
      <c r="M44" s="26"/>
      <c r="N44" s="26"/>
      <c r="O44" s="26"/>
      <c r="P44" s="58"/>
      <c r="Q44" s="57"/>
      <c r="R44" s="26"/>
      <c r="S44" s="26"/>
      <c r="T44" s="26"/>
    </row>
    <row r="45" spans="1:20" ht="16.5" thickBot="1" x14ac:dyDescent="0.3">
      <c r="K45" s="7"/>
    </row>
    <row r="46" spans="1:20" x14ac:dyDescent="0.25">
      <c r="K46" s="7"/>
    </row>
    <row r="47" spans="1:20" x14ac:dyDescent="0.25">
      <c r="K47" s="5"/>
    </row>
    <row r="48" spans="1:20" x14ac:dyDescent="0.25">
      <c r="K48" s="5"/>
    </row>
    <row r="49" spans="11:11" x14ac:dyDescent="0.25">
      <c r="K49" s="5"/>
    </row>
    <row r="50" spans="11:11" x14ac:dyDescent="0.25">
      <c r="K50" s="5"/>
    </row>
    <row r="51" spans="11:11" x14ac:dyDescent="0.25">
      <c r="K51" s="5"/>
    </row>
    <row r="52" spans="11:11" x14ac:dyDescent="0.25">
      <c r="K52" s="5"/>
    </row>
    <row r="53" spans="11:11" x14ac:dyDescent="0.25">
      <c r="K53" s="6"/>
    </row>
    <row r="54" spans="11:11" x14ac:dyDescent="0.25">
      <c r="K54" s="6"/>
    </row>
    <row r="55" spans="11:11" x14ac:dyDescent="0.25">
      <c r="K55" s="6"/>
    </row>
    <row r="56" spans="11:11" x14ac:dyDescent="0.25">
      <c r="K56" s="6"/>
    </row>
    <row r="57" spans="11:11" x14ac:dyDescent="0.25">
      <c r="K57" s="6"/>
    </row>
    <row r="58" spans="11:11" x14ac:dyDescent="0.25">
      <c r="K58" s="6"/>
    </row>
    <row r="59" spans="11:11" x14ac:dyDescent="0.25">
      <c r="K59" s="6"/>
    </row>
    <row r="60" spans="11:11" ht="15.75" customHeight="1" x14ac:dyDescent="0.25">
      <c r="K60" s="6"/>
    </row>
    <row r="61" spans="11:11" x14ac:dyDescent="0.25">
      <c r="K61" s="6"/>
    </row>
    <row r="62" spans="11:11" x14ac:dyDescent="0.25">
      <c r="K62" s="6"/>
    </row>
    <row r="63" spans="11:11" ht="16.5" customHeight="1" x14ac:dyDescent="0.25">
      <c r="K63" s="6"/>
    </row>
    <row r="64" spans="11:11" ht="16.5" customHeight="1" x14ac:dyDescent="0.25">
      <c r="K64" s="6"/>
    </row>
    <row r="65" spans="11:11" x14ac:dyDescent="0.25">
      <c r="K65" s="6"/>
    </row>
    <row r="66" spans="11:11" x14ac:dyDescent="0.25">
      <c r="K66" s="6"/>
    </row>
    <row r="67" spans="11:11" x14ac:dyDescent="0.25">
      <c r="K67" s="6"/>
    </row>
    <row r="68" spans="11:11" x14ac:dyDescent="0.25">
      <c r="K68" s="6"/>
    </row>
    <row r="69" spans="11:11" x14ac:dyDescent="0.25">
      <c r="K69" s="6"/>
    </row>
    <row r="70" spans="11:11" x14ac:dyDescent="0.25">
      <c r="K70" s="6"/>
    </row>
    <row r="71" spans="11:11" x14ac:dyDescent="0.25">
      <c r="K71" s="6"/>
    </row>
  </sheetData>
  <mergeCells count="9">
    <mergeCell ref="A1:K1"/>
    <mergeCell ref="A2:K2"/>
    <mergeCell ref="A3:A4"/>
    <mergeCell ref="A44:D44"/>
    <mergeCell ref="B3:B4"/>
    <mergeCell ref="D3:D4"/>
    <mergeCell ref="C3:C4"/>
    <mergeCell ref="K3:K4"/>
    <mergeCell ref="J3:J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D06DA-922B-4F06-84C3-4EBB41D37066}">
  <dimension ref="A1:E63"/>
  <sheetViews>
    <sheetView zoomScale="70" zoomScaleNormal="70" workbookViewId="0">
      <selection sqref="A1:D1"/>
    </sheetView>
  </sheetViews>
  <sheetFormatPr baseColWidth="10" defaultColWidth="11.42578125" defaultRowHeight="15" x14ac:dyDescent="0.25"/>
  <cols>
    <col min="1" max="1" width="7.28515625" style="22" bestFit="1" customWidth="1"/>
    <col min="2" max="2" width="59.42578125" style="4" customWidth="1"/>
    <col min="3" max="3" width="26.28515625" style="18" bestFit="1" customWidth="1"/>
    <col min="4" max="4" width="27.28515625" style="18" customWidth="1"/>
  </cols>
  <sheetData>
    <row r="1" spans="1:5" ht="57.75" customHeight="1" x14ac:dyDescent="0.25">
      <c r="A1" s="92" t="s">
        <v>0</v>
      </c>
      <c r="B1" s="93"/>
      <c r="C1" s="93"/>
      <c r="D1" s="94"/>
    </row>
    <row r="2" spans="1:5" ht="21" x14ac:dyDescent="0.25">
      <c r="A2" s="88" t="s">
        <v>1</v>
      </c>
      <c r="B2" s="89"/>
      <c r="C2" s="89"/>
      <c r="D2" s="90"/>
    </row>
    <row r="3" spans="1:5" ht="43.5" customHeight="1" thickBot="1" x14ac:dyDescent="0.3">
      <c r="A3" s="31" t="s">
        <v>3</v>
      </c>
      <c r="B3" s="32" t="s">
        <v>74</v>
      </c>
      <c r="C3" s="32" t="s">
        <v>4</v>
      </c>
      <c r="D3" s="33" t="s">
        <v>75</v>
      </c>
    </row>
    <row r="4" spans="1:5" s="18" customFormat="1" ht="124.5" customHeight="1" x14ac:dyDescent="0.25">
      <c r="A4" s="44">
        <v>1</v>
      </c>
      <c r="B4" s="19" t="s">
        <v>14</v>
      </c>
      <c r="C4" s="9" t="s">
        <v>15</v>
      </c>
      <c r="D4" s="20"/>
    </row>
    <row r="5" spans="1:5" s="18" customFormat="1" x14ac:dyDescent="0.25">
      <c r="A5" s="44">
        <f>+A4+1</f>
        <v>2</v>
      </c>
      <c r="B5" s="39" t="s">
        <v>16</v>
      </c>
      <c r="C5" s="16" t="s">
        <v>15</v>
      </c>
      <c r="D5" s="20" t="s">
        <v>17</v>
      </c>
    </row>
    <row r="6" spans="1:5" s="18" customFormat="1" ht="107.25" customHeight="1" x14ac:dyDescent="0.25">
      <c r="A6" s="44">
        <f t="shared" ref="A6:A42" si="0">+A5+1</f>
        <v>3</v>
      </c>
      <c r="B6" s="41" t="s">
        <v>18</v>
      </c>
      <c r="C6" s="16" t="s">
        <v>19</v>
      </c>
      <c r="D6" s="20"/>
    </row>
    <row r="7" spans="1:5" s="18" customFormat="1" ht="120" customHeight="1" x14ac:dyDescent="0.25">
      <c r="A7" s="44">
        <f t="shared" si="0"/>
        <v>4</v>
      </c>
      <c r="B7" s="19" t="s">
        <v>20</v>
      </c>
      <c r="C7" s="9" t="s">
        <v>15</v>
      </c>
      <c r="D7" s="20"/>
    </row>
    <row r="8" spans="1:5" s="18" customFormat="1" ht="108.75" customHeight="1" x14ac:dyDescent="0.25">
      <c r="A8" s="44">
        <f t="shared" si="0"/>
        <v>5</v>
      </c>
      <c r="B8" s="19" t="s">
        <v>21</v>
      </c>
      <c r="C8" s="9" t="s">
        <v>15</v>
      </c>
      <c r="D8" s="20"/>
    </row>
    <row r="9" spans="1:5" s="18" customFormat="1" x14ac:dyDescent="0.25">
      <c r="A9" s="44">
        <f t="shared" si="0"/>
        <v>6</v>
      </c>
      <c r="B9" s="19" t="s">
        <v>23</v>
      </c>
      <c r="C9" s="9" t="s">
        <v>24</v>
      </c>
      <c r="D9" s="20" t="s">
        <v>17</v>
      </c>
    </row>
    <row r="10" spans="1:5" s="18" customFormat="1" x14ac:dyDescent="0.25">
      <c r="A10" s="44">
        <f t="shared" si="0"/>
        <v>7</v>
      </c>
      <c r="B10" s="8" t="s">
        <v>25</v>
      </c>
      <c r="C10" s="9" t="s">
        <v>15</v>
      </c>
      <c r="D10" s="20" t="s">
        <v>17</v>
      </c>
    </row>
    <row r="11" spans="1:5" s="18" customFormat="1" x14ac:dyDescent="0.25">
      <c r="A11" s="44">
        <f t="shared" si="0"/>
        <v>8</v>
      </c>
      <c r="B11" s="19" t="s">
        <v>26</v>
      </c>
      <c r="C11" s="9" t="s">
        <v>27</v>
      </c>
      <c r="D11" s="20" t="s">
        <v>17</v>
      </c>
    </row>
    <row r="12" spans="1:5" s="18" customFormat="1" x14ac:dyDescent="0.25">
      <c r="A12" s="44">
        <f t="shared" si="0"/>
        <v>9</v>
      </c>
      <c r="B12" s="19" t="s">
        <v>29</v>
      </c>
      <c r="C12" s="9" t="s">
        <v>27</v>
      </c>
      <c r="D12" s="20" t="s">
        <v>17</v>
      </c>
    </row>
    <row r="13" spans="1:5" s="18" customFormat="1" x14ac:dyDescent="0.25">
      <c r="A13" s="44">
        <f t="shared" si="0"/>
        <v>10</v>
      </c>
      <c r="B13" s="19" t="s">
        <v>31</v>
      </c>
      <c r="C13" s="9" t="s">
        <v>32</v>
      </c>
      <c r="D13" s="20" t="s">
        <v>17</v>
      </c>
    </row>
    <row r="14" spans="1:5" s="18" customFormat="1" x14ac:dyDescent="0.25">
      <c r="A14" s="44">
        <f t="shared" si="0"/>
        <v>11</v>
      </c>
      <c r="B14" s="19" t="s">
        <v>33</v>
      </c>
      <c r="C14" s="9" t="s">
        <v>32</v>
      </c>
      <c r="D14" s="20" t="s">
        <v>17</v>
      </c>
      <c r="E14" s="23"/>
    </row>
    <row r="15" spans="1:5" s="18" customFormat="1" ht="117.75" customHeight="1" x14ac:dyDescent="0.25">
      <c r="A15" s="44">
        <f t="shared" si="0"/>
        <v>12</v>
      </c>
      <c r="B15" s="39" t="s">
        <v>34</v>
      </c>
      <c r="C15" s="16" t="s">
        <v>35</v>
      </c>
      <c r="D15" s="25"/>
    </row>
    <row r="16" spans="1:5" s="18" customFormat="1" ht="119.25" customHeight="1" x14ac:dyDescent="0.25">
      <c r="A16" s="44">
        <f t="shared" si="0"/>
        <v>13</v>
      </c>
      <c r="B16" s="39" t="s">
        <v>36</v>
      </c>
      <c r="C16" s="9" t="s">
        <v>15</v>
      </c>
      <c r="D16" s="25"/>
    </row>
    <row r="17" spans="1:4" s="18" customFormat="1" ht="114" customHeight="1" x14ac:dyDescent="0.25">
      <c r="A17" s="44">
        <f t="shared" si="0"/>
        <v>14</v>
      </c>
      <c r="B17" s="39" t="s">
        <v>38</v>
      </c>
      <c r="C17" s="9" t="s">
        <v>15</v>
      </c>
      <c r="D17" s="2"/>
    </row>
    <row r="18" spans="1:4" s="18" customFormat="1" x14ac:dyDescent="0.25">
      <c r="A18" s="44">
        <f t="shared" si="0"/>
        <v>15</v>
      </c>
      <c r="B18" s="39" t="s">
        <v>40</v>
      </c>
      <c r="C18" s="9" t="s">
        <v>15</v>
      </c>
      <c r="D18" s="20" t="s">
        <v>17</v>
      </c>
    </row>
    <row r="19" spans="1:4" s="18" customFormat="1" x14ac:dyDescent="0.25">
      <c r="A19" s="44">
        <f t="shared" si="0"/>
        <v>16</v>
      </c>
      <c r="B19" s="8" t="s">
        <v>41</v>
      </c>
      <c r="C19" s="9" t="s">
        <v>15</v>
      </c>
      <c r="D19" s="20" t="s">
        <v>17</v>
      </c>
    </row>
    <row r="20" spans="1:4" s="18" customFormat="1" x14ac:dyDescent="0.25">
      <c r="A20" s="44">
        <f t="shared" si="0"/>
        <v>17</v>
      </c>
      <c r="B20" s="8" t="s">
        <v>42</v>
      </c>
      <c r="C20" s="9" t="s">
        <v>15</v>
      </c>
      <c r="D20" s="20" t="s">
        <v>17</v>
      </c>
    </row>
    <row r="21" spans="1:4" s="18" customFormat="1" x14ac:dyDescent="0.25">
      <c r="A21" s="44">
        <f t="shared" si="0"/>
        <v>18</v>
      </c>
      <c r="B21" s="60" t="s">
        <v>43</v>
      </c>
      <c r="C21" s="9" t="s">
        <v>44</v>
      </c>
      <c r="D21" s="20" t="s">
        <v>17</v>
      </c>
    </row>
    <row r="22" spans="1:4" s="18" customFormat="1" ht="101.25" customHeight="1" x14ac:dyDescent="0.25">
      <c r="A22" s="44">
        <f t="shared" si="0"/>
        <v>19</v>
      </c>
      <c r="B22" s="15" t="s">
        <v>45</v>
      </c>
      <c r="C22" s="9" t="s">
        <v>15</v>
      </c>
      <c r="D22" s="20"/>
    </row>
    <row r="23" spans="1:4" s="18" customFormat="1" ht="96.75" customHeight="1" x14ac:dyDescent="0.25">
      <c r="A23" s="44">
        <f t="shared" si="0"/>
        <v>20</v>
      </c>
      <c r="B23" s="15" t="s">
        <v>46</v>
      </c>
      <c r="C23" s="9" t="s">
        <v>15</v>
      </c>
      <c r="D23" s="25"/>
    </row>
    <row r="24" spans="1:4" s="18" customFormat="1" x14ac:dyDescent="0.25">
      <c r="A24" s="44">
        <f t="shared" si="0"/>
        <v>21</v>
      </c>
      <c r="B24" s="14" t="s">
        <v>47</v>
      </c>
      <c r="C24" s="9" t="s">
        <v>15</v>
      </c>
      <c r="D24" s="20" t="s">
        <v>17</v>
      </c>
    </row>
    <row r="25" spans="1:4" s="18" customFormat="1" x14ac:dyDescent="0.25">
      <c r="A25" s="44">
        <f t="shared" si="0"/>
        <v>22</v>
      </c>
      <c r="B25" s="14" t="s">
        <v>48</v>
      </c>
      <c r="C25" s="9" t="s">
        <v>15</v>
      </c>
      <c r="D25" s="20" t="s">
        <v>17</v>
      </c>
    </row>
    <row r="26" spans="1:4" s="18" customFormat="1" x14ac:dyDescent="0.25">
      <c r="A26" s="44">
        <f t="shared" si="0"/>
        <v>23</v>
      </c>
      <c r="B26" s="14" t="s">
        <v>49</v>
      </c>
      <c r="C26" s="9" t="s">
        <v>15</v>
      </c>
      <c r="D26" s="20" t="s">
        <v>17</v>
      </c>
    </row>
    <row r="27" spans="1:4" s="18" customFormat="1" x14ac:dyDescent="0.25">
      <c r="A27" s="44">
        <f t="shared" si="0"/>
        <v>24</v>
      </c>
      <c r="B27" s="14" t="s">
        <v>50</v>
      </c>
      <c r="C27" s="9" t="s">
        <v>51</v>
      </c>
      <c r="D27" s="20" t="s">
        <v>17</v>
      </c>
    </row>
    <row r="28" spans="1:4" s="18" customFormat="1" ht="75" customHeight="1" x14ac:dyDescent="0.25">
      <c r="A28" s="44">
        <f t="shared" si="0"/>
        <v>25</v>
      </c>
      <c r="B28" s="42" t="s">
        <v>52</v>
      </c>
      <c r="C28" s="16" t="s">
        <v>15</v>
      </c>
      <c r="D28" s="20"/>
    </row>
    <row r="29" spans="1:4" s="18" customFormat="1" ht="75" customHeight="1" x14ac:dyDescent="0.25">
      <c r="A29" s="44">
        <f t="shared" si="0"/>
        <v>26</v>
      </c>
      <c r="B29" s="43" t="s">
        <v>53</v>
      </c>
      <c r="C29" s="16" t="s">
        <v>54</v>
      </c>
      <c r="D29" s="36"/>
    </row>
    <row r="30" spans="1:4" s="18" customFormat="1" ht="69" customHeight="1" x14ac:dyDescent="0.25">
      <c r="A30" s="44">
        <f t="shared" si="0"/>
        <v>27</v>
      </c>
      <c r="B30" s="43" t="s">
        <v>55</v>
      </c>
      <c r="C30" s="16" t="s">
        <v>54</v>
      </c>
      <c r="D30" s="10"/>
    </row>
    <row r="31" spans="1:4" s="18" customFormat="1" ht="75" customHeight="1" x14ac:dyDescent="0.25">
      <c r="A31" s="44">
        <f t="shared" si="0"/>
        <v>28</v>
      </c>
      <c r="B31" s="43" t="s">
        <v>56</v>
      </c>
      <c r="C31" s="16" t="s">
        <v>54</v>
      </c>
      <c r="D31" s="10"/>
    </row>
    <row r="32" spans="1:4" s="18" customFormat="1" ht="75" customHeight="1" x14ac:dyDescent="0.25">
      <c r="A32" s="44">
        <f t="shared" si="0"/>
        <v>29</v>
      </c>
      <c r="B32" s="43" t="s">
        <v>57</v>
      </c>
      <c r="C32" s="16" t="s">
        <v>54</v>
      </c>
      <c r="D32" s="10"/>
    </row>
    <row r="33" spans="1:4" s="18" customFormat="1" ht="75" customHeight="1" x14ac:dyDescent="0.25">
      <c r="A33" s="44">
        <f t="shared" si="0"/>
        <v>30</v>
      </c>
      <c r="B33" s="43" t="s">
        <v>58</v>
      </c>
      <c r="C33" s="16" t="s">
        <v>54</v>
      </c>
      <c r="D33" s="10"/>
    </row>
    <row r="34" spans="1:4" s="18" customFormat="1" ht="75" customHeight="1" x14ac:dyDescent="0.25">
      <c r="A34" s="44">
        <f t="shared" si="0"/>
        <v>31</v>
      </c>
      <c r="B34" s="43" t="s">
        <v>59</v>
      </c>
      <c r="C34" s="16" t="s">
        <v>54</v>
      </c>
      <c r="D34" s="10"/>
    </row>
    <row r="35" spans="1:4" s="18" customFormat="1" ht="75" customHeight="1" x14ac:dyDescent="0.25">
      <c r="A35" s="44">
        <f t="shared" si="0"/>
        <v>32</v>
      </c>
      <c r="B35" s="43" t="s">
        <v>60</v>
      </c>
      <c r="C35" s="16" t="s">
        <v>15</v>
      </c>
      <c r="D35" s="20"/>
    </row>
    <row r="36" spans="1:4" s="18" customFormat="1" ht="77.25" customHeight="1" x14ac:dyDescent="0.25">
      <c r="A36" s="44">
        <f t="shared" si="0"/>
        <v>33</v>
      </c>
      <c r="B36" s="43" t="s">
        <v>62</v>
      </c>
      <c r="C36" s="35" t="s">
        <v>63</v>
      </c>
      <c r="D36" s="36"/>
    </row>
    <row r="37" spans="1:4" s="18" customFormat="1" ht="85.5" customHeight="1" x14ac:dyDescent="0.25">
      <c r="A37" s="44">
        <f t="shared" si="0"/>
        <v>34</v>
      </c>
      <c r="B37" s="50" t="s">
        <v>64</v>
      </c>
      <c r="C37" s="35" t="s">
        <v>65</v>
      </c>
      <c r="D37" s="2"/>
    </row>
    <row r="38" spans="1:4" s="18" customFormat="1" ht="69" customHeight="1" x14ac:dyDescent="0.25">
      <c r="A38" s="44">
        <f t="shared" si="0"/>
        <v>35</v>
      </c>
      <c r="B38" s="45" t="s">
        <v>66</v>
      </c>
      <c r="C38" s="35" t="s">
        <v>65</v>
      </c>
      <c r="D38" s="2"/>
    </row>
    <row r="39" spans="1:4" s="18" customFormat="1" ht="64.5" customHeight="1" x14ac:dyDescent="0.25">
      <c r="A39" s="44">
        <f t="shared" si="0"/>
        <v>36</v>
      </c>
      <c r="B39" s="45" t="s">
        <v>67</v>
      </c>
      <c r="C39" s="35" t="s">
        <v>65</v>
      </c>
      <c r="D39" s="2"/>
    </row>
    <row r="40" spans="1:4" s="18" customFormat="1" ht="86.25" customHeight="1" x14ac:dyDescent="0.25">
      <c r="A40" s="44">
        <f t="shared" si="0"/>
        <v>37</v>
      </c>
      <c r="B40" s="45" t="s">
        <v>68</v>
      </c>
      <c r="C40" s="35" t="s">
        <v>65</v>
      </c>
      <c r="D40" s="2"/>
    </row>
    <row r="41" spans="1:4" s="18" customFormat="1" ht="103.5" customHeight="1" x14ac:dyDescent="0.25">
      <c r="A41" s="44">
        <f t="shared" si="0"/>
        <v>38</v>
      </c>
      <c r="B41" s="45" t="s">
        <v>69</v>
      </c>
      <c r="C41" s="35" t="s">
        <v>65</v>
      </c>
      <c r="D41" s="2"/>
    </row>
    <row r="42" spans="1:4" s="18" customFormat="1" ht="129.75" customHeight="1" x14ac:dyDescent="0.25">
      <c r="A42" s="44">
        <f t="shared" si="0"/>
        <v>39</v>
      </c>
      <c r="B42" s="42" t="s">
        <v>70</v>
      </c>
      <c r="C42" s="16" t="s">
        <v>71</v>
      </c>
      <c r="D42" s="20"/>
    </row>
    <row r="43" spans="1:4" x14ac:dyDescent="0.25">
      <c r="A43" s="21"/>
      <c r="B43" s="86" t="s">
        <v>73</v>
      </c>
      <c r="C43" s="87"/>
      <c r="D43" s="87"/>
    </row>
    <row r="46" spans="1:4" x14ac:dyDescent="0.25">
      <c r="A46" s="91" t="s">
        <v>76</v>
      </c>
      <c r="B46" s="91"/>
      <c r="C46" s="91"/>
      <c r="D46" s="91"/>
    </row>
    <row r="59" ht="15.75" customHeight="1" x14ac:dyDescent="0.25"/>
    <row r="62" ht="16.5" customHeight="1" x14ac:dyDescent="0.25"/>
    <row r="63" ht="16.5" customHeight="1" x14ac:dyDescent="0.25"/>
  </sheetData>
  <mergeCells count="4">
    <mergeCell ref="B43:D43"/>
    <mergeCell ref="A2:D2"/>
    <mergeCell ref="A46:D46"/>
    <mergeCell ref="A1:D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39E42-FCF4-41B9-A633-CE67A138F8BC}">
  <dimension ref="A1:G51"/>
  <sheetViews>
    <sheetView zoomScale="70" zoomScaleNormal="70" workbookViewId="0">
      <selection sqref="A1:G1"/>
    </sheetView>
  </sheetViews>
  <sheetFormatPr baseColWidth="10" defaultColWidth="11.42578125" defaultRowHeight="15" x14ac:dyDescent="0.25"/>
  <cols>
    <col min="1" max="1" width="11.42578125" style="21"/>
    <col min="2" max="2" width="45" style="4" customWidth="1"/>
    <col min="3" max="3" width="14.42578125" bestFit="1" customWidth="1"/>
    <col min="4" max="4" width="23.7109375" bestFit="1" customWidth="1"/>
    <col min="5" max="6" width="23.7109375" customWidth="1"/>
    <col min="7" max="7" width="23.7109375" bestFit="1" customWidth="1"/>
  </cols>
  <sheetData>
    <row r="1" spans="1:7" ht="68.25" customHeight="1" thickBot="1" x14ac:dyDescent="0.3">
      <c r="A1" s="102" t="s">
        <v>0</v>
      </c>
      <c r="B1" s="103"/>
      <c r="C1" s="103"/>
      <c r="D1" s="103"/>
      <c r="E1" s="103"/>
      <c r="F1" s="103"/>
      <c r="G1" s="104"/>
    </row>
    <row r="2" spans="1:7" ht="21" x14ac:dyDescent="0.25">
      <c r="A2" s="99" t="s">
        <v>77</v>
      </c>
      <c r="B2" s="100"/>
      <c r="C2" s="100"/>
      <c r="D2" s="100"/>
      <c r="E2" s="100"/>
      <c r="F2" s="100"/>
      <c r="G2" s="101"/>
    </row>
    <row r="3" spans="1:7" ht="38.25" x14ac:dyDescent="0.25">
      <c r="A3" s="17" t="s">
        <v>3</v>
      </c>
      <c r="B3" s="17" t="s">
        <v>74</v>
      </c>
      <c r="C3" s="17" t="s">
        <v>4</v>
      </c>
      <c r="D3" s="17" t="s">
        <v>75</v>
      </c>
      <c r="E3" s="1" t="s">
        <v>78</v>
      </c>
      <c r="F3" s="17" t="s">
        <v>79</v>
      </c>
      <c r="G3" s="17" t="s">
        <v>80</v>
      </c>
    </row>
    <row r="4" spans="1:7" ht="125.25" customHeight="1" x14ac:dyDescent="0.25">
      <c r="A4" s="44">
        <v>1</v>
      </c>
      <c r="B4" s="64" t="s">
        <v>14</v>
      </c>
      <c r="C4" s="9" t="s">
        <v>15</v>
      </c>
      <c r="D4" s="20"/>
      <c r="E4" s="3"/>
      <c r="F4" s="3"/>
      <c r="G4" s="3"/>
    </row>
    <row r="5" spans="1:7" x14ac:dyDescent="0.25">
      <c r="A5" s="44">
        <f>+A4+1</f>
        <v>2</v>
      </c>
      <c r="B5" s="15" t="s">
        <v>16</v>
      </c>
      <c r="C5" s="16" t="s">
        <v>15</v>
      </c>
      <c r="D5" s="20" t="s">
        <v>17</v>
      </c>
      <c r="E5" s="3"/>
      <c r="F5" s="3"/>
      <c r="G5" s="3"/>
    </row>
    <row r="6" spans="1:7" s="18" customFormat="1" ht="107.25" customHeight="1" x14ac:dyDescent="0.25">
      <c r="A6" s="44">
        <f>+A5+1</f>
        <v>3</v>
      </c>
      <c r="B6" s="15" t="s">
        <v>18</v>
      </c>
      <c r="C6" s="16" t="s">
        <v>19</v>
      </c>
      <c r="D6" s="20"/>
      <c r="E6" s="3"/>
      <c r="F6" s="3"/>
      <c r="G6" s="3"/>
    </row>
    <row r="7" spans="1:7" ht="116.25" customHeight="1" x14ac:dyDescent="0.25">
      <c r="A7" s="44">
        <f t="shared" ref="A7:A42" si="0">+A6+1</f>
        <v>4</v>
      </c>
      <c r="B7" s="64" t="s">
        <v>20</v>
      </c>
      <c r="C7" s="9" t="s">
        <v>15</v>
      </c>
      <c r="D7" s="20"/>
      <c r="E7" s="3"/>
      <c r="F7" s="3"/>
      <c r="G7" s="3"/>
    </row>
    <row r="8" spans="1:7" ht="105.75" customHeight="1" x14ac:dyDescent="0.25">
      <c r="A8" s="44">
        <f t="shared" si="0"/>
        <v>5</v>
      </c>
      <c r="B8" s="64" t="s">
        <v>21</v>
      </c>
      <c r="C8" s="9" t="s">
        <v>15</v>
      </c>
      <c r="D8" s="20"/>
      <c r="E8" s="3"/>
      <c r="F8" s="3"/>
      <c r="G8" s="3"/>
    </row>
    <row r="9" spans="1:7" x14ac:dyDescent="0.25">
      <c r="A9" s="44">
        <f t="shared" si="0"/>
        <v>6</v>
      </c>
      <c r="B9" s="64" t="s">
        <v>23</v>
      </c>
      <c r="C9" s="9" t="s">
        <v>24</v>
      </c>
      <c r="D9" s="20" t="s">
        <v>17</v>
      </c>
      <c r="E9" s="3"/>
      <c r="F9" s="3"/>
      <c r="G9" s="3"/>
    </row>
    <row r="10" spans="1:7" x14ac:dyDescent="0.25">
      <c r="A10" s="44">
        <f t="shared" si="0"/>
        <v>7</v>
      </c>
      <c r="B10" s="14" t="s">
        <v>25</v>
      </c>
      <c r="C10" s="9" t="s">
        <v>15</v>
      </c>
      <c r="D10" s="20" t="s">
        <v>17</v>
      </c>
      <c r="E10" s="3"/>
      <c r="F10" s="3"/>
      <c r="G10" s="3"/>
    </row>
    <row r="11" spans="1:7" s="21" customFormat="1" x14ac:dyDescent="0.25">
      <c r="A11" s="44">
        <f t="shared" si="0"/>
        <v>8</v>
      </c>
      <c r="B11" s="64" t="s">
        <v>26</v>
      </c>
      <c r="C11" s="9" t="s">
        <v>27</v>
      </c>
      <c r="D11" s="20" t="s">
        <v>17</v>
      </c>
      <c r="E11" s="24"/>
      <c r="F11" s="24"/>
      <c r="G11" s="24"/>
    </row>
    <row r="12" spans="1:7" x14ac:dyDescent="0.25">
      <c r="A12" s="44">
        <f t="shared" si="0"/>
        <v>9</v>
      </c>
      <c r="B12" s="64" t="s">
        <v>29</v>
      </c>
      <c r="C12" s="9" t="s">
        <v>27</v>
      </c>
      <c r="D12" s="20" t="s">
        <v>17</v>
      </c>
      <c r="E12" s="3"/>
      <c r="F12" s="3"/>
      <c r="G12" s="3"/>
    </row>
    <row r="13" spans="1:7" x14ac:dyDescent="0.25">
      <c r="A13" s="44">
        <f t="shared" si="0"/>
        <v>10</v>
      </c>
      <c r="B13" s="64" t="s">
        <v>31</v>
      </c>
      <c r="C13" s="9" t="s">
        <v>32</v>
      </c>
      <c r="D13" s="20" t="s">
        <v>17</v>
      </c>
      <c r="E13" s="3"/>
      <c r="F13" s="3"/>
      <c r="G13" s="3"/>
    </row>
    <row r="14" spans="1:7" x14ac:dyDescent="0.25">
      <c r="A14" s="44">
        <f t="shared" si="0"/>
        <v>11</v>
      </c>
      <c r="B14" s="64" t="s">
        <v>33</v>
      </c>
      <c r="C14" s="9" t="s">
        <v>32</v>
      </c>
      <c r="D14" s="20" t="s">
        <v>17</v>
      </c>
      <c r="E14" s="3"/>
      <c r="F14" s="3"/>
      <c r="G14" s="3"/>
    </row>
    <row r="15" spans="1:7" ht="153" x14ac:dyDescent="0.25">
      <c r="A15" s="44">
        <f t="shared" si="0"/>
        <v>12</v>
      </c>
      <c r="B15" s="15" t="s">
        <v>34</v>
      </c>
      <c r="C15" s="16" t="s">
        <v>35</v>
      </c>
      <c r="D15" s="25"/>
      <c r="E15" s="3"/>
      <c r="F15" s="3"/>
      <c r="G15" s="3"/>
    </row>
    <row r="16" spans="1:7" ht="78.75" customHeight="1" x14ac:dyDescent="0.25">
      <c r="A16" s="44">
        <f t="shared" si="0"/>
        <v>13</v>
      </c>
      <c r="B16" s="15" t="s">
        <v>36</v>
      </c>
      <c r="C16" s="9" t="s">
        <v>15</v>
      </c>
      <c r="D16" s="25"/>
      <c r="E16" s="3"/>
      <c r="F16" s="3"/>
      <c r="G16" s="3"/>
    </row>
    <row r="17" spans="1:7" ht="78.75" customHeight="1" x14ac:dyDescent="0.25">
      <c r="A17" s="44">
        <f t="shared" si="0"/>
        <v>14</v>
      </c>
      <c r="B17" s="15" t="s">
        <v>38</v>
      </c>
      <c r="C17" s="9" t="s">
        <v>15</v>
      </c>
      <c r="D17" s="2"/>
      <c r="E17" s="3"/>
      <c r="F17" s="3"/>
      <c r="G17" s="3"/>
    </row>
    <row r="18" spans="1:7" x14ac:dyDescent="0.25">
      <c r="A18" s="44">
        <f t="shared" si="0"/>
        <v>15</v>
      </c>
      <c r="B18" s="15" t="s">
        <v>40</v>
      </c>
      <c r="C18" s="9" t="s">
        <v>15</v>
      </c>
      <c r="D18" s="20" t="s">
        <v>17</v>
      </c>
      <c r="E18" s="3"/>
      <c r="F18" s="3"/>
      <c r="G18" s="3"/>
    </row>
    <row r="19" spans="1:7" x14ac:dyDescent="0.25">
      <c r="A19" s="44">
        <f t="shared" si="0"/>
        <v>16</v>
      </c>
      <c r="B19" s="14" t="s">
        <v>41</v>
      </c>
      <c r="C19" s="9" t="s">
        <v>15</v>
      </c>
      <c r="D19" s="20" t="s">
        <v>17</v>
      </c>
      <c r="E19" s="3"/>
      <c r="F19" s="3"/>
      <c r="G19" s="3"/>
    </row>
    <row r="20" spans="1:7" x14ac:dyDescent="0.25">
      <c r="A20" s="44">
        <f t="shared" si="0"/>
        <v>17</v>
      </c>
      <c r="B20" s="14" t="s">
        <v>42</v>
      </c>
      <c r="C20" s="9" t="s">
        <v>15</v>
      </c>
      <c r="D20" s="20" t="s">
        <v>17</v>
      </c>
      <c r="E20" s="3"/>
      <c r="F20" s="3"/>
      <c r="G20" s="3"/>
    </row>
    <row r="21" spans="1:7" x14ac:dyDescent="0.25">
      <c r="A21" s="44">
        <f t="shared" si="0"/>
        <v>18</v>
      </c>
      <c r="B21" s="14" t="s">
        <v>43</v>
      </c>
      <c r="C21" s="9" t="s">
        <v>44</v>
      </c>
      <c r="D21" s="20" t="s">
        <v>17</v>
      </c>
      <c r="E21" s="3"/>
      <c r="F21" s="3"/>
      <c r="G21" s="3"/>
    </row>
    <row r="22" spans="1:7" ht="102" customHeight="1" x14ac:dyDescent="0.25">
      <c r="A22" s="44">
        <f t="shared" si="0"/>
        <v>19</v>
      </c>
      <c r="B22" s="15" t="s">
        <v>45</v>
      </c>
      <c r="C22" s="9" t="s">
        <v>15</v>
      </c>
      <c r="D22" s="20"/>
      <c r="E22" s="3"/>
      <c r="F22" s="3"/>
      <c r="G22" s="3"/>
    </row>
    <row r="23" spans="1:7" ht="92.25" customHeight="1" x14ac:dyDescent="0.25">
      <c r="A23" s="44">
        <f t="shared" si="0"/>
        <v>20</v>
      </c>
      <c r="B23" s="15" t="s">
        <v>46</v>
      </c>
      <c r="C23" s="9" t="s">
        <v>15</v>
      </c>
      <c r="D23" s="25"/>
      <c r="E23" s="3"/>
      <c r="F23" s="3"/>
      <c r="G23" s="3"/>
    </row>
    <row r="24" spans="1:7" x14ac:dyDescent="0.25">
      <c r="A24" s="44">
        <f t="shared" si="0"/>
        <v>21</v>
      </c>
      <c r="B24" s="14" t="s">
        <v>47</v>
      </c>
      <c r="C24" s="9" t="s">
        <v>15</v>
      </c>
      <c r="D24" s="20" t="s">
        <v>17</v>
      </c>
      <c r="E24" s="2"/>
      <c r="F24" s="3"/>
      <c r="G24" s="3"/>
    </row>
    <row r="25" spans="1:7" x14ac:dyDescent="0.25">
      <c r="A25" s="44">
        <f t="shared" si="0"/>
        <v>22</v>
      </c>
      <c r="B25" s="14" t="s">
        <v>48</v>
      </c>
      <c r="C25" s="9" t="s">
        <v>15</v>
      </c>
      <c r="D25" s="20" t="s">
        <v>17</v>
      </c>
      <c r="E25" s="2"/>
      <c r="F25" s="2"/>
      <c r="G25" s="2"/>
    </row>
    <row r="26" spans="1:7" x14ac:dyDescent="0.25">
      <c r="A26" s="44">
        <f t="shared" si="0"/>
        <v>23</v>
      </c>
      <c r="B26" s="14" t="s">
        <v>49</v>
      </c>
      <c r="C26" s="9" t="s">
        <v>15</v>
      </c>
      <c r="D26" s="20" t="s">
        <v>17</v>
      </c>
      <c r="E26" s="2"/>
      <c r="F26" s="2"/>
      <c r="G26" s="2"/>
    </row>
    <row r="27" spans="1:7" ht="26.25" x14ac:dyDescent="0.25">
      <c r="A27" s="44">
        <f t="shared" si="0"/>
        <v>24</v>
      </c>
      <c r="B27" s="14" t="s">
        <v>50</v>
      </c>
      <c r="C27" s="9" t="s">
        <v>51</v>
      </c>
      <c r="D27" s="20" t="s">
        <v>17</v>
      </c>
      <c r="E27" s="2"/>
      <c r="F27" s="2"/>
      <c r="G27" s="2"/>
    </row>
    <row r="28" spans="1:7" ht="90" customHeight="1" x14ac:dyDescent="0.25">
      <c r="A28" s="44">
        <f t="shared" si="0"/>
        <v>25</v>
      </c>
      <c r="B28" s="15" t="s">
        <v>52</v>
      </c>
      <c r="C28" s="16" t="s">
        <v>15</v>
      </c>
      <c r="D28" s="20"/>
      <c r="E28" s="2"/>
      <c r="F28" s="2"/>
      <c r="G28" s="2"/>
    </row>
    <row r="29" spans="1:7" ht="75.75" customHeight="1" x14ac:dyDescent="0.25">
      <c r="A29" s="44">
        <f t="shared" si="0"/>
        <v>26</v>
      </c>
      <c r="B29" s="15" t="s">
        <v>53</v>
      </c>
      <c r="C29" s="16" t="s">
        <v>54</v>
      </c>
      <c r="D29" s="20"/>
      <c r="E29" s="2"/>
      <c r="F29" s="2"/>
      <c r="G29" s="2"/>
    </row>
    <row r="30" spans="1:7" ht="69.75" customHeight="1" x14ac:dyDescent="0.25">
      <c r="A30" s="44">
        <f t="shared" si="0"/>
        <v>27</v>
      </c>
      <c r="B30" s="15" t="s">
        <v>55</v>
      </c>
      <c r="C30" s="16" t="s">
        <v>54</v>
      </c>
      <c r="D30" s="10"/>
      <c r="E30" s="2"/>
      <c r="F30" s="2"/>
      <c r="G30" s="2"/>
    </row>
    <row r="31" spans="1:7" ht="76.5" customHeight="1" x14ac:dyDescent="0.25">
      <c r="A31" s="44">
        <f t="shared" si="0"/>
        <v>28</v>
      </c>
      <c r="B31" s="15" t="s">
        <v>56</v>
      </c>
      <c r="C31" s="16" t="s">
        <v>54</v>
      </c>
      <c r="D31" s="10"/>
      <c r="E31" s="2"/>
      <c r="F31" s="2"/>
      <c r="G31" s="2"/>
    </row>
    <row r="32" spans="1:7" ht="68.25" customHeight="1" x14ac:dyDescent="0.25">
      <c r="A32" s="44">
        <f t="shared" si="0"/>
        <v>29</v>
      </c>
      <c r="B32" s="15" t="s">
        <v>57</v>
      </c>
      <c r="C32" s="16" t="s">
        <v>54</v>
      </c>
      <c r="D32" s="10"/>
      <c r="E32" s="2"/>
      <c r="F32" s="2"/>
      <c r="G32" s="2"/>
    </row>
    <row r="33" spans="1:7" ht="68.25" customHeight="1" x14ac:dyDescent="0.25">
      <c r="A33" s="44">
        <f t="shared" si="0"/>
        <v>30</v>
      </c>
      <c r="B33" s="15" t="s">
        <v>58</v>
      </c>
      <c r="C33" s="16" t="s">
        <v>54</v>
      </c>
      <c r="D33" s="10"/>
      <c r="E33" s="2"/>
      <c r="F33" s="2"/>
      <c r="G33" s="2"/>
    </row>
    <row r="34" spans="1:7" ht="68.25" customHeight="1" x14ac:dyDescent="0.25">
      <c r="A34" s="44">
        <f t="shared" si="0"/>
        <v>31</v>
      </c>
      <c r="B34" s="15" t="s">
        <v>59</v>
      </c>
      <c r="C34" s="16" t="s">
        <v>54</v>
      </c>
      <c r="D34" s="10"/>
      <c r="E34" s="2"/>
      <c r="F34" s="2"/>
      <c r="G34" s="2"/>
    </row>
    <row r="35" spans="1:7" ht="68.25" customHeight="1" x14ac:dyDescent="0.25">
      <c r="A35" s="44">
        <f t="shared" si="0"/>
        <v>32</v>
      </c>
      <c r="B35" s="15" t="s">
        <v>60</v>
      </c>
      <c r="C35" s="16" t="s">
        <v>15</v>
      </c>
      <c r="D35" s="20"/>
      <c r="E35" s="2"/>
      <c r="F35" s="2"/>
      <c r="G35" s="2"/>
    </row>
    <row r="36" spans="1:7" ht="103.5" customHeight="1" x14ac:dyDescent="0.25">
      <c r="A36" s="44">
        <f t="shared" si="0"/>
        <v>33</v>
      </c>
      <c r="B36" s="15" t="s">
        <v>62</v>
      </c>
      <c r="C36" s="16" t="s">
        <v>63</v>
      </c>
      <c r="D36" s="20"/>
      <c r="E36" s="2"/>
      <c r="F36" s="2"/>
      <c r="G36" s="2"/>
    </row>
    <row r="37" spans="1:7" ht="114.75" customHeight="1" x14ac:dyDescent="0.25">
      <c r="A37" s="44">
        <f t="shared" si="0"/>
        <v>34</v>
      </c>
      <c r="B37" s="50" t="s">
        <v>64</v>
      </c>
      <c r="C37" s="16" t="s">
        <v>65</v>
      </c>
      <c r="D37" s="2"/>
      <c r="E37" s="2"/>
      <c r="F37" s="2"/>
      <c r="G37" s="2"/>
    </row>
    <row r="38" spans="1:7" ht="87.75" customHeight="1" x14ac:dyDescent="0.25">
      <c r="A38" s="44">
        <f t="shared" si="0"/>
        <v>35</v>
      </c>
      <c r="B38" s="45" t="s">
        <v>66</v>
      </c>
      <c r="C38" s="16" t="s">
        <v>65</v>
      </c>
      <c r="D38" s="2"/>
      <c r="E38" s="2"/>
      <c r="F38" s="2"/>
      <c r="G38" s="2"/>
    </row>
    <row r="39" spans="1:7" ht="106.5" customHeight="1" x14ac:dyDescent="0.25">
      <c r="A39" s="44">
        <f t="shared" si="0"/>
        <v>36</v>
      </c>
      <c r="B39" s="45" t="s">
        <v>67</v>
      </c>
      <c r="C39" s="16" t="s">
        <v>65</v>
      </c>
      <c r="D39" s="2"/>
      <c r="E39" s="2"/>
      <c r="F39" s="2"/>
      <c r="G39" s="2"/>
    </row>
    <row r="40" spans="1:7" ht="118.5" customHeight="1" x14ac:dyDescent="0.25">
      <c r="A40" s="44">
        <f t="shared" si="0"/>
        <v>37</v>
      </c>
      <c r="B40" s="45" t="s">
        <v>68</v>
      </c>
      <c r="C40" s="16" t="s">
        <v>65</v>
      </c>
      <c r="D40" s="2"/>
      <c r="E40" s="2"/>
      <c r="F40" s="2"/>
      <c r="G40" s="2"/>
    </row>
    <row r="41" spans="1:7" ht="130.5" customHeight="1" x14ac:dyDescent="0.25">
      <c r="A41" s="44">
        <f t="shared" si="0"/>
        <v>38</v>
      </c>
      <c r="B41" s="65" t="s">
        <v>69</v>
      </c>
      <c r="C41" s="66" t="s">
        <v>65</v>
      </c>
      <c r="D41" s="20"/>
      <c r="E41" s="2"/>
      <c r="F41" s="2"/>
      <c r="G41" s="2"/>
    </row>
    <row r="42" spans="1:7" ht="153.75" customHeight="1" x14ac:dyDescent="0.25">
      <c r="A42" s="44">
        <f t="shared" si="0"/>
        <v>39</v>
      </c>
      <c r="B42" s="15" t="s">
        <v>70</v>
      </c>
      <c r="C42" s="16" t="s">
        <v>71</v>
      </c>
      <c r="D42" s="20"/>
      <c r="E42" s="2"/>
      <c r="F42" s="2"/>
      <c r="G42" s="2"/>
    </row>
    <row r="43" spans="1:7" ht="34.5" customHeight="1" x14ac:dyDescent="0.25">
      <c r="A43" s="96" t="s">
        <v>81</v>
      </c>
      <c r="B43" s="97"/>
      <c r="C43" s="97"/>
      <c r="D43" s="98"/>
      <c r="E43" s="27">
        <f>SUM(E4:E42)</f>
        <v>0</v>
      </c>
      <c r="F43" s="27">
        <f>SUM(F4:F42)</f>
        <v>0</v>
      </c>
      <c r="G43" s="28">
        <f>SUM(G4:G42)</f>
        <v>0</v>
      </c>
    </row>
    <row r="48" spans="1:7" x14ac:dyDescent="0.25">
      <c r="A48" s="105"/>
      <c r="B48" s="105"/>
      <c r="C48" s="105"/>
      <c r="D48" s="105"/>
      <c r="E48" s="105"/>
      <c r="F48" s="105"/>
      <c r="G48" s="105"/>
    </row>
    <row r="49" spans="1:7" x14ac:dyDescent="0.25">
      <c r="A49" s="105"/>
      <c r="B49" s="105"/>
      <c r="C49" s="105"/>
      <c r="D49" s="105"/>
      <c r="E49" s="105"/>
      <c r="F49" s="105"/>
      <c r="G49" s="105"/>
    </row>
    <row r="50" spans="1:7" ht="57" customHeight="1" x14ac:dyDescent="0.25">
      <c r="A50" s="105"/>
      <c r="B50" s="105"/>
      <c r="C50" s="105"/>
      <c r="D50" s="105"/>
      <c r="E50" s="105"/>
      <c r="F50" s="105"/>
      <c r="G50" s="105"/>
    </row>
    <row r="51" spans="1:7" x14ac:dyDescent="0.25">
      <c r="A51" s="95" t="s">
        <v>76</v>
      </c>
      <c r="B51" s="95"/>
      <c r="C51" s="95"/>
      <c r="D51" s="95"/>
      <c r="E51" s="95"/>
      <c r="F51" s="95"/>
      <c r="G51" s="95"/>
    </row>
  </sheetData>
  <mergeCells count="5">
    <mergeCell ref="A51:G51"/>
    <mergeCell ref="A43:D43"/>
    <mergeCell ref="A2:G2"/>
    <mergeCell ref="A1:G1"/>
    <mergeCell ref="A48:G50"/>
  </mergeCells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ESPECIFICACIONES TECNICAS</vt:lpstr>
      <vt:lpstr>FORMATO 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Marcela Luna</dc:creator>
  <cp:keywords/>
  <dc:description/>
  <cp:lastModifiedBy>Luis Bernardo Rendón</cp:lastModifiedBy>
  <cp:revision/>
  <dcterms:created xsi:type="dcterms:W3CDTF">2022-08-26T18:43:08Z</dcterms:created>
  <dcterms:modified xsi:type="dcterms:W3CDTF">2026-02-18T21:48:17Z</dcterms:modified>
  <cp:category/>
  <cp:contentStatus/>
</cp:coreProperties>
</file>