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D-48398\gncif\GNCIF2026\COMPARTIDA FUNCIONARIOS\CONTRATACIÓN 2026\6. CD-038-SG-2026 PROMEGA\SUPERVISION\"/>
    </mc:Choice>
  </mc:AlternateContent>
  <xr:revisionPtr revIDLastSave="0" documentId="13_ncr:1_{1238A8DC-25EC-4646-86E0-D8BD5FE30957}" xr6:coauthVersionLast="47" xr6:coauthVersionMax="47" xr10:uidLastSave="{00000000-0000-0000-0000-000000000000}"/>
  <bookViews>
    <workbookView xWindow="28680" yWindow="-120" windowWidth="29040" windowHeight="15720" xr2:uid="{00000000-000D-0000-FFFF-FFFF00000000}"/>
  </bookViews>
  <sheets>
    <sheet name="ESPECIFICACIONES " sheetId="1" r:id="rId1"/>
  </sheets>
  <externalReferences>
    <externalReference r:id="rId2"/>
  </externalReferences>
  <definedNames>
    <definedName name="_xlnm._FilterDatabase" localSheetId="0" hidden="1">'ESPECIFICACIONES '!$A$5:$L$19</definedName>
    <definedName name="ipc_junio24">'[1]INSUMOS DE ALTA TECNOLOGIA'!$DR$4</definedName>
    <definedName name="_xlnm.Print_Titles" localSheetId="0">'ESPECIFICACIONES '!$3:$5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7" i="1" l="1"/>
  <c r="AM7" i="1"/>
  <c r="AN7" i="1"/>
  <c r="AO7" i="1"/>
  <c r="AP7" i="1"/>
  <c r="AQ7" i="1"/>
  <c r="AR7" i="1" s="1"/>
  <c r="AL8" i="1"/>
  <c r="AM8" i="1"/>
  <c r="AN8" i="1"/>
  <c r="AO8" i="1"/>
  <c r="AP8" i="1"/>
  <c r="AL9" i="1"/>
  <c r="AQ9" i="1" s="1"/>
  <c r="AR9" i="1" s="1"/>
  <c r="AM9" i="1"/>
  <c r="AN9" i="1"/>
  <c r="AO9" i="1"/>
  <c r="AP9" i="1"/>
  <c r="AL10" i="1"/>
  <c r="AQ10" i="1" s="1"/>
  <c r="AR10" i="1" s="1"/>
  <c r="AM10" i="1"/>
  <c r="AN10" i="1"/>
  <c r="AO10" i="1"/>
  <c r="AP10" i="1"/>
  <c r="AL11" i="1"/>
  <c r="AM11" i="1"/>
  <c r="AN11" i="1"/>
  <c r="AO11" i="1"/>
  <c r="AP11" i="1"/>
  <c r="AL12" i="1"/>
  <c r="AM12" i="1"/>
  <c r="AN12" i="1"/>
  <c r="AO12" i="1"/>
  <c r="AP12" i="1"/>
  <c r="AL13" i="1"/>
  <c r="AM13" i="1"/>
  <c r="AQ13" i="1" s="1"/>
  <c r="AR13" i="1" s="1"/>
  <c r="AN13" i="1"/>
  <c r="AO13" i="1"/>
  <c r="AP13" i="1"/>
  <c r="AL14" i="1"/>
  <c r="AM14" i="1"/>
  <c r="AN14" i="1"/>
  <c r="AO14" i="1"/>
  <c r="AP14" i="1"/>
  <c r="AL15" i="1"/>
  <c r="AQ15" i="1" s="1"/>
  <c r="AR15" i="1" s="1"/>
  <c r="AM15" i="1"/>
  <c r="AN15" i="1"/>
  <c r="AO15" i="1"/>
  <c r="AP15" i="1"/>
  <c r="AL16" i="1"/>
  <c r="AQ16" i="1" s="1"/>
  <c r="AR16" i="1" s="1"/>
  <c r="AM16" i="1"/>
  <c r="AN16" i="1"/>
  <c r="AO16" i="1"/>
  <c r="AP16" i="1"/>
  <c r="AL17" i="1"/>
  <c r="AM17" i="1"/>
  <c r="AN17" i="1"/>
  <c r="AO17" i="1"/>
  <c r="AP17" i="1"/>
  <c r="AL18" i="1"/>
  <c r="AM18" i="1"/>
  <c r="AN18" i="1"/>
  <c r="AO18" i="1"/>
  <c r="AP18" i="1"/>
  <c r="AL19" i="1"/>
  <c r="AM19" i="1"/>
  <c r="AN19" i="1"/>
  <c r="AO19" i="1"/>
  <c r="AQ19" i="1" s="1"/>
  <c r="AR19" i="1" s="1"/>
  <c r="AP19" i="1"/>
  <c r="AM6" i="1"/>
  <c r="AN6" i="1"/>
  <c r="AO6" i="1"/>
  <c r="AP6" i="1"/>
  <c r="AL6" i="1"/>
  <c r="AQ6" i="1" l="1"/>
  <c r="AR6" i="1" s="1"/>
  <c r="AQ18" i="1"/>
  <c r="AR18" i="1" s="1"/>
  <c r="AQ17" i="1"/>
  <c r="AR17" i="1" s="1"/>
  <c r="AQ14" i="1"/>
  <c r="AR14" i="1" s="1"/>
  <c r="AQ12" i="1"/>
  <c r="AR12" i="1" s="1"/>
  <c r="AQ11" i="1"/>
  <c r="AR11" i="1" s="1"/>
  <c r="AQ8" i="1"/>
  <c r="AR8" i="1" s="1"/>
  <c r="L6" i="1" l="1"/>
  <c r="L7" i="1"/>
  <c r="L8" i="1"/>
  <c r="L9" i="1"/>
  <c r="L10" i="1"/>
  <c r="L11" i="1"/>
  <c r="L12" i="1"/>
  <c r="L13" i="1"/>
  <c r="L14" i="1"/>
  <c r="L15" i="1"/>
  <c r="L16" i="1"/>
  <c r="L17" i="1"/>
  <c r="L18" i="1"/>
  <c r="L19" i="1"/>
  <c r="B7" i="1" l="1"/>
  <c r="B8" i="1" s="1"/>
  <c r="B9" i="1" s="1"/>
  <c r="B10" i="1" s="1"/>
  <c r="B11" i="1" s="1"/>
  <c r="B12" i="1" s="1"/>
  <c r="B13" i="1" s="1"/>
  <c r="B14" i="1" s="1"/>
  <c r="B15" i="1" s="1"/>
  <c r="B16" i="1" s="1"/>
  <c r="B17" i="1" s="1"/>
  <c r="B18" i="1" s="1"/>
  <c r="B19" i="1" s="1"/>
</calcChain>
</file>

<file path=xl/sharedStrings.xml><?xml version="1.0" encoding="utf-8"?>
<sst xmlns="http://schemas.openxmlformats.org/spreadsheetml/2006/main" count="108" uniqueCount="57">
  <si>
    <t>ITEM</t>
  </si>
  <si>
    <t>DESCRIPCION</t>
  </si>
  <si>
    <t xml:space="preserve">PRESENTACIÓN </t>
  </si>
  <si>
    <t>VIGENCIA</t>
  </si>
  <si>
    <t>CONDICIONES DE ALMACENAMIENTO</t>
  </si>
  <si>
    <t>CANTIDAD TOTAL</t>
  </si>
  <si>
    <t>GENETICA BOGOTA</t>
  </si>
  <si>
    <t>GENETICA MEDELLIN</t>
  </si>
  <si>
    <t>GENETICA VILLAVICENCIO</t>
  </si>
  <si>
    <t>GENETICA CALI</t>
  </si>
  <si>
    <r>
      <rPr>
        <b/>
        <sz val="9"/>
        <rFont val="Arial"/>
        <family val="2"/>
      </rPr>
      <t>Kit Power Plex CS7 Promega Ref. DC6613:</t>
    </r>
    <r>
      <rPr>
        <sz val="9"/>
        <rFont val="Arial"/>
        <family val="2"/>
      </rPr>
      <t xml:space="preserve"> Kit de PCR para coamplificación de siete (7) sistemas STR´s y amelogenina, para aplicación en identificación humana, que incluyan loci STR: LPL, F13B, FESFPS, F13A01, Penta D, Penta C and Penta E, marcados con fluorocromos para usar en ABI serie 3500 que contenga la mezcla de reacción, primers, taq indicada por el fabricante para usar con el kit, DNA control, ladder alélico y estándar interno. </t>
    </r>
  </si>
  <si>
    <t>Kit 100 Reacciones</t>
  </si>
  <si>
    <t>Siete (7) meses a partir de la entrega  (en 2024 ofrecieron 10 meses)</t>
  </si>
  <si>
    <t>CONGELADO</t>
  </si>
  <si>
    <r>
      <rPr>
        <b/>
        <sz val="9"/>
        <rFont val="Arial"/>
        <family val="2"/>
      </rPr>
      <t>Kit Power Plex 16 HS Promega Ref. DC2101</t>
    </r>
    <r>
      <rPr>
        <sz val="9"/>
        <rFont val="Arial"/>
        <family val="2"/>
      </rPr>
      <t xml:space="preserve">:  Kit de PCR para coamplificación de PENTA E , D18S51, D21S11, TH01, D3S1358, FGA,TPOX, D8S1179, v WA, Amelogenina, PENTA D, CSFIPO, D16S539, D7S820, D13S317 Y D5S818 STR's Estandarizados para CODIS para amplificación en identificación humana, Marcados con tres fluorocromos para usar en serie ABI 3500. Incluye Master Mix con Taq Hot Primers, Agua Libre de Nucleasas, DNA control, marcador alélico y Marcador Interno ILS600  </t>
    </r>
  </si>
  <si>
    <t>KIT 100 reacciones</t>
  </si>
  <si>
    <t>doce (12) meses partir de la entrega</t>
  </si>
  <si>
    <r>
      <rPr>
        <b/>
        <sz val="9"/>
        <rFont val="Arial"/>
        <family val="2"/>
      </rPr>
      <t xml:space="preserve">Kit Power Plex ESX 17 Promega Ref. DC-6720: </t>
    </r>
    <r>
      <rPr>
        <sz val="9"/>
        <rFont val="Arial"/>
        <family val="2"/>
      </rPr>
      <t xml:space="preserve">kit de PCR con tecnología de 5 colores para coamplificación y detección de D3S1358, D8S1179 D18S51, D21S11, FGA, TH01, VWA, MINI STRS D2S441. D1QS1248, D22S1045 Y D1S1656, D12S391, D2S1358, D16S539, D19S433 , SE33 y amelogenina mini y MIDI STRS Incluye master mix con taq hot, DNA control, agua libre de nucleasas, escalera alelica y marcador interno.  Para usar en serie ABI 3500. </t>
    </r>
  </si>
  <si>
    <t>Kit 400 Reacciones</t>
  </si>
  <si>
    <t>doce (12) meses a partir de la entrega</t>
  </si>
  <si>
    <r>
      <rPr>
        <b/>
        <sz val="9"/>
        <rFont val="Arial"/>
        <family val="2"/>
      </rPr>
      <t>Kit Power Plex 21 Promega  Ref. DC-8902:</t>
    </r>
    <r>
      <rPr>
        <sz val="9"/>
        <rFont val="Arial"/>
        <family val="2"/>
      </rPr>
      <t xml:space="preserve"> kit de PCR con tecnología de 5 colores para coamplificacion y detección de D1S1656, D2S1338, D3S1358, D5S818, D6S1043, D7S820, D8S1179, D12S391, D13S317, D16S539, D18S51, D19S433, D21S11, amologenina CSF1PO, FGA Penta D, Penta E, TH01, TPOX Y vWA. Incluye master mix con taq HOT. DNA control, agua libre de nucleasas, escalera alélica y marcador interno. Para usar en serie ABI 3500.  </t>
    </r>
  </si>
  <si>
    <t>Kit  X 200 reacciones</t>
  </si>
  <si>
    <r>
      <rPr>
        <b/>
        <sz val="9"/>
        <rFont val="Arial"/>
        <family val="2"/>
      </rPr>
      <t>Kit Power Plex FUSION Promega Ref. DC-2408:</t>
    </r>
    <r>
      <rPr>
        <sz val="9"/>
        <rFont val="Arial"/>
        <family val="2"/>
      </rPr>
      <t xml:space="preserve"> Kit de PCR</t>
    </r>
    <r>
      <rPr>
        <b/>
        <sz val="9"/>
        <rFont val="Arial"/>
        <family val="2"/>
      </rPr>
      <t xml:space="preserve"> </t>
    </r>
    <r>
      <rPr>
        <sz val="9"/>
        <rFont val="Arial"/>
        <family val="2"/>
      </rPr>
      <t xml:space="preserve">para coamplificacion de 24 STRs cumpliendo los estándares de CODIS Y ESS. Marcados con cinco fluorocromos para usar en serie ABI 3500.  Incluye Master Mix con Taq Hot, Primers, Agua Libre de Nucleasas, DNA control, marcador alélico y Marcador Interno.    </t>
    </r>
  </si>
  <si>
    <t>Kit X 800 reacciones</t>
  </si>
  <si>
    <t>Kit 800 Reacciones</t>
  </si>
  <si>
    <r>
      <rPr>
        <b/>
        <sz val="9"/>
        <rFont val="Arial"/>
        <family val="2"/>
      </rPr>
      <t xml:space="preserve">Kit Power Plex Y 23 Promega Ref. DC2320: </t>
    </r>
    <r>
      <rPr>
        <sz val="9"/>
        <rFont val="Arial"/>
        <family val="2"/>
      </rPr>
      <t xml:space="preserve">de tecnología de 5 colores para coamplificacion y detección de 23 loci de cromosoma Y. Incluye master mix con taq HOT, DNA control, agua libre de nucleasas, escalera alélica y marcador interno. Para usar en ABI serie 3500 </t>
    </r>
  </si>
  <si>
    <t>Kit X 200 reacciones</t>
  </si>
  <si>
    <t>Estándar interno Promega SIZE ILS600 (Referencia DG1071)</t>
  </si>
  <si>
    <t>Vial x 150 ul</t>
  </si>
  <si>
    <t xml:space="preserve">Estándar de peso interno WEN 500 para uso en kits Power Plex 18D, 21 ESX 16/17, ESI 16 y Fusión. Promega Referencia DG5001. </t>
  </si>
  <si>
    <t>Vial x 200 ul</t>
  </si>
  <si>
    <t>Estándar de peso interno WEN 500 para uso en kit Power Plex Y23. Promega Referencia DG5201</t>
  </si>
  <si>
    <t>Matriz estándar PowerPlex® 5-Dye Matrix Standards, para uso en ABI serie 3500  Promega Ref: DG-4850</t>
  </si>
  <si>
    <t>Vial x 5 preparaciones</t>
  </si>
  <si>
    <t>Matriz estándar PowerPlex® 6C Matrix Standards, para uso en ABI serie 3500 Promega Ref: DG4900</t>
  </si>
  <si>
    <t>5X AmpSolution™ Reagent marca Promega Referencia DM1231</t>
  </si>
  <si>
    <t>Vial x 500 ul</t>
  </si>
  <si>
    <t>2800 M Control DNA 10ng Promega. Referencia DD7101</t>
  </si>
  <si>
    <t>Vial x 25ul</t>
  </si>
  <si>
    <r>
      <rPr>
        <b/>
        <sz val="9"/>
        <rFont val="Arial"/>
        <family val="2"/>
      </rPr>
      <t xml:space="preserve">Kit Power Plex FUSION 6C  Promega Ref. DC-2780: </t>
    </r>
    <r>
      <rPr>
        <sz val="9"/>
        <rFont val="Arial"/>
        <family val="2"/>
      </rPr>
      <t xml:space="preserve">Kit de PCR para coamplificacion de 27 STRs cumpliendo los estándares de CODIS. Marcados con seis fluorocromos para usar en ABI serie 3500. Incluye Master Mix, Primers, Agua Libre de Nucleasas, DNA control, marcador alélico y Marcador Interno </t>
    </r>
  </si>
  <si>
    <t>ENTREGA 1: 
MAYO 1 AL 30</t>
  </si>
  <si>
    <t>ENTREGA 2: 
JULIO 1 AL 30</t>
  </si>
  <si>
    <t>ENTREGA 2: 
AGOSTO 1 AL 30</t>
  </si>
  <si>
    <t>ENTREGA 3: 
SEPTIEMBRE 1 AL 30</t>
  </si>
  <si>
    <t>ENTREGA 4: 
OCTUBRE 1 AL 30</t>
  </si>
  <si>
    <t>GNSAV</t>
  </si>
  <si>
    <t>BOGOTA</t>
  </si>
  <si>
    <t>MEDELLIN</t>
  </si>
  <si>
    <t>VILLAVICENCIO</t>
  </si>
  <si>
    <t>CALI</t>
  </si>
  <si>
    <t>GNASV</t>
  </si>
  <si>
    <t>CRONOGRAMA ENTREGAS
PROCESO  CD-38-SG-2026 y CONTRATO 039-SG-2026
EMPRESA: SANITAS SAS</t>
  </si>
  <si>
    <t>PROYECTO : ANDREA PINZON REYES</t>
  </si>
  <si>
    <t>REVISO ANA YASMIN SOTELO</t>
  </si>
  <si>
    <t>REPRESENTANTE LEGAL</t>
  </si>
  <si>
    <t>SUPERVISOR LIDER</t>
  </si>
  <si>
    <t>VALOR UNITARIO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</si>
</sst>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240A]\ * #,##0.00_-;\-[$$-240A]\ * #,##0.00_-;_-[$$-240A]\ * &quot;-&quot;??_-;_-@_-"/>
  </numFmts>
  <fonts count="17" x14ac:knownFonts="1">
    <font>
      <sz val="11"/>
      <color theme="1"/>
      <name val="Calibri"/>
      <family val="2"/>
      <scheme val="minor"/>
    </font>
    <font>
      <sz val="9"/>
      <color rgb="FF000000"/>
      <name val="Arial"/>
      <family val="2"/>
    </font>
    <font>
      <sz val="9"/>
      <color theme="1"/>
      <name val="Arial"/>
      <family val="2"/>
    </font>
    <font>
      <b/>
      <sz val="9"/>
      <name val="Arial"/>
      <family val="2"/>
    </font>
    <font>
      <b/>
      <sz val="10"/>
      <name val="Arial"/>
      <family val="2"/>
    </font>
    <font>
      <b/>
      <sz val="9"/>
      <color rgb="FF000000"/>
      <name val="Arial"/>
      <family val="2"/>
    </font>
    <font>
      <sz val="8"/>
      <color rgb="FF000000"/>
      <name val="Arial"/>
      <family val="2"/>
    </font>
    <font>
      <sz val="8"/>
      <color theme="1"/>
      <name val="Arial"/>
      <family val="2"/>
    </font>
    <font>
      <sz val="9"/>
      <name val="Arial"/>
      <family val="2"/>
    </font>
    <font>
      <sz val="11"/>
      <color theme="1"/>
      <name val="Arial"/>
      <family val="2"/>
    </font>
    <font>
      <b/>
      <sz val="14"/>
      <name val="Arial"/>
      <family val="2"/>
    </font>
    <font>
      <b/>
      <sz val="11"/>
      <name val="Arial"/>
      <family val="2"/>
    </font>
    <font>
      <sz val="14"/>
      <color theme="1"/>
      <name val="Arial"/>
      <family val="2"/>
    </font>
    <font>
      <sz val="11"/>
      <color rgb="FF000000"/>
      <name val="Arial"/>
      <family val="2"/>
    </font>
    <font>
      <b/>
      <sz val="14"/>
      <color rgb="FF000000"/>
      <name val="Arial"/>
      <family val="2"/>
    </font>
    <font>
      <sz val="11"/>
      <color theme="1"/>
      <name val="Calibri"/>
      <family val="2"/>
      <scheme val="minor"/>
    </font>
    <font>
      <sz val="12"/>
      <color theme="1"/>
      <name val="Arial"/>
      <family val="2"/>
    </font>
  </fonts>
  <fills count="9">
    <fill>
      <patternFill patternType="none"/>
    </fill>
    <fill>
      <patternFill patternType="gray125"/>
    </fill>
    <fill>
      <patternFill patternType="solid">
        <fgColor rgb="FFFFFFFF"/>
        <bgColor rgb="FF000000"/>
      </patternFill>
    </fill>
    <fill>
      <patternFill patternType="solid">
        <fgColor rgb="FFFCE4D6"/>
        <bgColor rgb="FF000000"/>
      </patternFill>
    </fill>
    <fill>
      <patternFill patternType="solid">
        <fgColor theme="0"/>
        <bgColor indexed="64"/>
      </patternFill>
    </fill>
    <fill>
      <patternFill patternType="solid">
        <fgColor theme="0"/>
        <bgColor rgb="FF000000"/>
      </patternFill>
    </fill>
    <fill>
      <patternFill patternType="solid">
        <fgColor theme="0" tint="-4.9989318521683403E-2"/>
        <bgColor indexed="64"/>
      </patternFill>
    </fill>
    <fill>
      <patternFill patternType="solid">
        <fgColor theme="0" tint="-0.14999847407452621"/>
        <bgColor rgb="FF000000"/>
      </patternFill>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rgb="FF000000"/>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s>
  <cellStyleXfs count="2">
    <xf numFmtId="0" fontId="0" fillId="0" borderId="0"/>
    <xf numFmtId="43" fontId="15" fillId="0" borderId="0" applyFont="0" applyFill="0" applyBorder="0" applyAlignment="0" applyProtection="0"/>
  </cellStyleXfs>
  <cellXfs count="52">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1" fillId="2" borderId="3" xfId="0" applyFont="1" applyFill="1" applyBorder="1" applyAlignment="1">
      <alignment horizontal="center" vertical="center" wrapText="1"/>
    </xf>
    <xf numFmtId="0" fontId="8" fillId="0" borderId="5" xfId="0" applyFont="1" applyBorder="1" applyAlignment="1">
      <alignment horizontal="center" vertical="center" wrapText="1"/>
    </xf>
    <xf numFmtId="0" fontId="8" fillId="2" borderId="5"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11" fillId="6" borderId="11" xfId="0" applyFont="1" applyFill="1" applyBorder="1" applyAlignment="1">
      <alignment horizontal="center" vertical="center" wrapText="1"/>
    </xf>
    <xf numFmtId="0" fontId="11" fillId="6" borderId="6" xfId="0" applyFont="1" applyFill="1" applyBorder="1" applyAlignment="1">
      <alignment horizontal="center" vertical="center" wrapText="1"/>
    </xf>
    <xf numFmtId="0" fontId="11" fillId="6" borderId="9" xfId="0" applyFont="1" applyFill="1" applyBorder="1" applyAlignment="1">
      <alignment horizontal="center" vertical="center" wrapText="1"/>
    </xf>
    <xf numFmtId="0" fontId="12" fillId="0" borderId="6"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3" xfId="0" applyFont="1" applyBorder="1" applyAlignment="1">
      <alignment horizontal="center" vertical="center" wrapText="1"/>
    </xf>
    <xf numFmtId="0" fontId="13" fillId="0" borderId="0" xfId="0" applyFont="1" applyAlignment="1">
      <alignment horizontal="center" vertical="center" wrapText="1"/>
    </xf>
    <xf numFmtId="0" fontId="13" fillId="0" borderId="14" xfId="0" applyFont="1" applyBorder="1" applyAlignment="1">
      <alignment horizontal="center" vertical="center" wrapText="1"/>
    </xf>
    <xf numFmtId="0" fontId="13" fillId="0" borderId="6" xfId="0" applyFont="1" applyBorder="1" applyAlignment="1">
      <alignment horizontal="center" vertical="center" wrapText="1"/>
    </xf>
    <xf numFmtId="0" fontId="11" fillId="8" borderId="11" xfId="0" applyFont="1" applyFill="1" applyBorder="1" applyAlignment="1">
      <alignment horizontal="center" vertical="center" wrapText="1"/>
    </xf>
    <xf numFmtId="0" fontId="11" fillId="8" borderId="6" xfId="0" applyFont="1" applyFill="1" applyBorder="1" applyAlignment="1">
      <alignment horizontal="center" vertical="center" wrapText="1"/>
    </xf>
    <xf numFmtId="0" fontId="11" fillId="8" borderId="9" xfId="0" applyFont="1" applyFill="1" applyBorder="1" applyAlignment="1">
      <alignment horizontal="center" vertical="center" wrapText="1"/>
    </xf>
    <xf numFmtId="0" fontId="10" fillId="6" borderId="10" xfId="0" applyFont="1" applyFill="1" applyBorder="1" applyAlignment="1">
      <alignment horizontal="center" vertical="center" wrapText="1"/>
    </xf>
    <xf numFmtId="0" fontId="10" fillId="6" borderId="7" xfId="0" applyFont="1" applyFill="1" applyBorder="1" applyAlignment="1">
      <alignment horizontal="center" vertical="center" wrapText="1"/>
    </xf>
    <xf numFmtId="0" fontId="10" fillId="6" borderId="8" xfId="0" applyFont="1" applyFill="1" applyBorder="1" applyAlignment="1">
      <alignment horizontal="center" vertical="center" wrapText="1"/>
    </xf>
    <xf numFmtId="0" fontId="10" fillId="6" borderId="11" xfId="0" applyFont="1" applyFill="1" applyBorder="1" applyAlignment="1">
      <alignment horizontal="center" vertical="center" wrapText="1"/>
    </xf>
    <xf numFmtId="0" fontId="10" fillId="6" borderId="6"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4" fillId="6" borderId="6" xfId="0" applyFont="1" applyFill="1" applyBorder="1" applyAlignment="1">
      <alignment horizontal="center" vertical="center" wrapText="1"/>
    </xf>
    <xf numFmtId="0" fontId="10" fillId="8" borderId="15" xfId="0" applyFont="1" applyFill="1" applyBorder="1" applyAlignment="1">
      <alignment horizontal="center" vertical="center" wrapText="1"/>
    </xf>
    <xf numFmtId="0" fontId="10" fillId="8" borderId="3" xfId="0" applyFont="1" applyFill="1" applyBorder="1" applyAlignment="1">
      <alignment horizontal="center" vertical="center" wrapText="1"/>
    </xf>
    <xf numFmtId="0" fontId="10" fillId="8" borderId="16" xfId="0" applyFont="1" applyFill="1" applyBorder="1" applyAlignment="1">
      <alignment horizontal="center" vertical="center" wrapText="1"/>
    </xf>
    <xf numFmtId="0" fontId="10" fillId="8" borderId="11"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10" fillId="8" borderId="9"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5" fillId="7" borderId="3"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9" fillId="8" borderId="6" xfId="0" applyFont="1" applyFill="1" applyBorder="1" applyAlignment="1">
      <alignment horizontal="center" vertical="center" wrapText="1"/>
    </xf>
    <xf numFmtId="0" fontId="5" fillId="8" borderId="3" xfId="0" applyFont="1" applyFill="1" applyBorder="1" applyAlignment="1">
      <alignment horizontal="center" vertical="center" wrapText="1"/>
    </xf>
    <xf numFmtId="0" fontId="3" fillId="7" borderId="2" xfId="0" applyFont="1" applyFill="1" applyBorder="1" applyAlignment="1">
      <alignment horizontal="center" vertical="center" wrapText="1"/>
    </xf>
    <xf numFmtId="0" fontId="9" fillId="8" borderId="2" xfId="0" applyFont="1" applyFill="1" applyBorder="1" applyAlignment="1">
      <alignment horizontal="center" vertical="center" wrapText="1"/>
    </xf>
    <xf numFmtId="0" fontId="9" fillId="8" borderId="3" xfId="0" applyFont="1" applyFill="1" applyBorder="1" applyAlignment="1">
      <alignment horizontal="center" vertical="center" wrapText="1"/>
    </xf>
    <xf numFmtId="0" fontId="10" fillId="8" borderId="17" xfId="0" applyFont="1" applyFill="1" applyBorder="1" applyAlignment="1">
      <alignment horizontal="center" vertical="center" wrapText="1"/>
    </xf>
    <xf numFmtId="164" fontId="16" fillId="0" borderId="6" xfId="1" applyNumberFormat="1" applyFont="1" applyBorder="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center" wrapText="1"/>
    </xf>
  </cellXfs>
  <cellStyles count="2">
    <cellStyle name="Millares" xfId="1" builtinId="3"/>
    <cellStyle name="Normal" xfId="0" builtinId="0"/>
  </cellStyles>
  <dxfs count="1">
    <dxf>
      <font>
        <b/>
        <i val="0"/>
      </font>
      <fill>
        <patternFill>
          <bgColor theme="9" tint="0.5999633777886288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29.33.37\gncif2024\Users\Dora.rincon\Desktop\CONSOLIDADOENCUESTA%20NECESIDADES%202025-RGNCIF20240927%20df%20CON%20FORMA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CLUSIVOS APPLIED "/>
      <sheetName val="EXCLUSIVOS PROMEGA "/>
      <sheetName val="EXCLUSIVOS QIAGEN "/>
      <sheetName val=" INSUMOS "/>
      <sheetName val="ELEMENTOS MOLINO RESTCH"/>
      <sheetName val="BATERIAS Y CUCHILLAS"/>
      <sheetName val="PRUE INMUNOCROMATOGRAFIA"/>
      <sheetName val="PUNTAS"/>
      <sheetName val="REACTIVOS VEROGEN"/>
      <sheetName val="REACTIVOS LABS "/>
      <sheetName val="MATER.REF"/>
      <sheetName val="INSUMOS DE ALTA TECNOLOG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2:AS28"/>
  <sheetViews>
    <sheetView tabSelected="1" view="pageBreakPreview" topLeftCell="A7" zoomScale="60" zoomScaleNormal="70" workbookViewId="0">
      <selection activeCell="B2" sqref="B2:AS28"/>
    </sheetView>
  </sheetViews>
  <sheetFormatPr baseColWidth="10" defaultColWidth="9.140625" defaultRowHeight="12" x14ac:dyDescent="0.25"/>
  <cols>
    <col min="1" max="2" width="9.140625" style="2"/>
    <col min="3" max="3" width="50" style="2" customWidth="1"/>
    <col min="4" max="4" width="14.42578125" style="2" customWidth="1"/>
    <col min="5" max="5" width="14.5703125" style="2" customWidth="1"/>
    <col min="6" max="6" width="17.85546875" style="2" customWidth="1"/>
    <col min="7" max="7" width="20.7109375" style="2" customWidth="1"/>
    <col min="8" max="11" width="12.7109375" style="2" customWidth="1"/>
    <col min="12" max="12" width="11.85546875" style="2" customWidth="1"/>
    <col min="13" max="22" width="9.140625" style="2"/>
    <col min="23" max="43" width="0" style="2" hidden="1" customWidth="1"/>
    <col min="44" max="44" width="17.5703125" style="2" hidden="1" customWidth="1"/>
    <col min="45" max="45" width="22" style="2" customWidth="1"/>
    <col min="46" max="16384" width="9.140625" style="2"/>
  </cols>
  <sheetData>
    <row r="2" spans="1:45" ht="56.25" customHeight="1" thickBot="1" x14ac:dyDescent="0.3">
      <c r="A2" s="1"/>
      <c r="B2" s="30" t="s">
        <v>51</v>
      </c>
      <c r="C2" s="30"/>
      <c r="D2" s="30"/>
      <c r="E2" s="30"/>
      <c r="F2" s="30"/>
      <c r="G2" s="30"/>
      <c r="H2" s="30"/>
      <c r="I2" s="30"/>
      <c r="J2" s="30"/>
      <c r="K2" s="30"/>
      <c r="L2" s="30"/>
      <c r="M2" s="30"/>
      <c r="N2" s="30"/>
      <c r="O2" s="30"/>
      <c r="P2" s="30"/>
      <c r="Q2" s="30"/>
      <c r="R2" s="30"/>
      <c r="S2" s="30"/>
      <c r="T2" s="30"/>
      <c r="U2" s="30"/>
      <c r="V2" s="30"/>
      <c r="AS2" s="48" t="s">
        <v>56</v>
      </c>
    </row>
    <row r="3" spans="1:45" ht="32.25" customHeight="1" x14ac:dyDescent="0.25">
      <c r="A3" s="1"/>
      <c r="B3" s="39" t="s">
        <v>0</v>
      </c>
      <c r="C3" s="39" t="s">
        <v>1</v>
      </c>
      <c r="D3" s="39" t="s">
        <v>2</v>
      </c>
      <c r="E3" s="39" t="s">
        <v>3</v>
      </c>
      <c r="F3" s="39" t="s">
        <v>4</v>
      </c>
      <c r="G3" s="39" t="s">
        <v>50</v>
      </c>
      <c r="H3" s="42" t="s">
        <v>6</v>
      </c>
      <c r="I3" s="42" t="s">
        <v>7</v>
      </c>
      <c r="J3" s="44" t="s">
        <v>8</v>
      </c>
      <c r="K3" s="45" t="s">
        <v>9</v>
      </c>
      <c r="L3" s="37" t="s">
        <v>5</v>
      </c>
      <c r="M3" s="31" t="s">
        <v>40</v>
      </c>
      <c r="N3" s="32"/>
      <c r="O3" s="32"/>
      <c r="P3" s="32"/>
      <c r="Q3" s="33"/>
      <c r="R3" s="31" t="s">
        <v>41</v>
      </c>
      <c r="S3" s="32"/>
      <c r="T3" s="32"/>
      <c r="U3" s="32"/>
      <c r="V3" s="33"/>
      <c r="W3" s="24" t="s">
        <v>42</v>
      </c>
      <c r="X3" s="25"/>
      <c r="Y3" s="25"/>
      <c r="Z3" s="25"/>
      <c r="AA3" s="26"/>
      <c r="AB3" s="24" t="s">
        <v>43</v>
      </c>
      <c r="AC3" s="25"/>
      <c r="AD3" s="25"/>
      <c r="AE3" s="25"/>
      <c r="AF3" s="26"/>
      <c r="AG3" s="24" t="s">
        <v>44</v>
      </c>
      <c r="AH3" s="25"/>
      <c r="AI3" s="25"/>
      <c r="AJ3" s="25"/>
      <c r="AK3" s="26"/>
      <c r="AS3" s="48"/>
    </row>
    <row r="4" spans="1:45" ht="11.45" customHeight="1" x14ac:dyDescent="0.25">
      <c r="A4" s="1"/>
      <c r="B4" s="39"/>
      <c r="C4" s="39"/>
      <c r="D4" s="39"/>
      <c r="E4" s="39"/>
      <c r="F4" s="39"/>
      <c r="G4" s="39"/>
      <c r="H4" s="43"/>
      <c r="I4" s="43"/>
      <c r="J4" s="43"/>
      <c r="K4" s="46"/>
      <c r="L4" s="38"/>
      <c r="M4" s="34"/>
      <c r="N4" s="35"/>
      <c r="O4" s="35"/>
      <c r="P4" s="35"/>
      <c r="Q4" s="36"/>
      <c r="R4" s="34"/>
      <c r="S4" s="35"/>
      <c r="T4" s="35"/>
      <c r="U4" s="35"/>
      <c r="V4" s="36"/>
      <c r="W4" s="27"/>
      <c r="X4" s="28"/>
      <c r="Y4" s="28"/>
      <c r="Z4" s="28"/>
      <c r="AA4" s="29"/>
      <c r="AB4" s="27"/>
      <c r="AC4" s="28"/>
      <c r="AD4" s="28"/>
      <c r="AE4" s="28"/>
      <c r="AF4" s="29"/>
      <c r="AG4" s="27"/>
      <c r="AH4" s="28"/>
      <c r="AI4" s="28"/>
      <c r="AJ4" s="28"/>
      <c r="AK4" s="29"/>
      <c r="AS4" s="48"/>
    </row>
    <row r="5" spans="1:45" s="4" customFormat="1" ht="73.5" customHeight="1" x14ac:dyDescent="0.25">
      <c r="A5" s="3"/>
      <c r="B5" s="40"/>
      <c r="C5" s="40"/>
      <c r="D5" s="40"/>
      <c r="E5" s="41"/>
      <c r="F5" s="41"/>
      <c r="G5" s="41"/>
      <c r="H5" s="43"/>
      <c r="I5" s="43"/>
      <c r="J5" s="43"/>
      <c r="K5" s="47"/>
      <c r="L5" s="38"/>
      <c r="M5" s="21" t="s">
        <v>50</v>
      </c>
      <c r="N5" s="22" t="s">
        <v>46</v>
      </c>
      <c r="O5" s="22" t="s">
        <v>47</v>
      </c>
      <c r="P5" s="22" t="s">
        <v>48</v>
      </c>
      <c r="Q5" s="23" t="s">
        <v>49</v>
      </c>
      <c r="R5" s="21" t="s">
        <v>45</v>
      </c>
      <c r="S5" s="22" t="s">
        <v>46</v>
      </c>
      <c r="T5" s="22" t="s">
        <v>47</v>
      </c>
      <c r="U5" s="22" t="s">
        <v>48</v>
      </c>
      <c r="V5" s="23" t="s">
        <v>49</v>
      </c>
      <c r="W5" s="11" t="s">
        <v>45</v>
      </c>
      <c r="X5" s="12" t="s">
        <v>46</v>
      </c>
      <c r="Y5" s="12" t="s">
        <v>47</v>
      </c>
      <c r="Z5" s="12" t="s">
        <v>48</v>
      </c>
      <c r="AA5" s="13" t="s">
        <v>49</v>
      </c>
      <c r="AB5" s="11" t="s">
        <v>45</v>
      </c>
      <c r="AC5" s="12" t="s">
        <v>46</v>
      </c>
      <c r="AD5" s="12" t="s">
        <v>47</v>
      </c>
      <c r="AE5" s="12" t="s">
        <v>48</v>
      </c>
      <c r="AF5" s="13" t="s">
        <v>49</v>
      </c>
      <c r="AG5" s="11" t="s">
        <v>45</v>
      </c>
      <c r="AH5" s="12" t="s">
        <v>46</v>
      </c>
      <c r="AI5" s="12" t="s">
        <v>47</v>
      </c>
      <c r="AJ5" s="12" t="s">
        <v>48</v>
      </c>
      <c r="AK5" s="13" t="s">
        <v>49</v>
      </c>
      <c r="AL5" s="15" t="s">
        <v>45</v>
      </c>
      <c r="AM5" s="16" t="s">
        <v>46</v>
      </c>
      <c r="AN5" s="16" t="s">
        <v>47</v>
      </c>
      <c r="AO5" s="16" t="s">
        <v>48</v>
      </c>
      <c r="AP5" s="17" t="s">
        <v>49</v>
      </c>
      <c r="AQ5" s="18"/>
      <c r="AR5" s="18"/>
      <c r="AS5" s="31"/>
    </row>
    <row r="6" spans="1:45" s="4" customFormat="1" ht="111.75" customHeight="1" x14ac:dyDescent="0.25">
      <c r="A6" s="3"/>
      <c r="B6" s="5">
        <v>1</v>
      </c>
      <c r="C6" s="6" t="s">
        <v>10</v>
      </c>
      <c r="D6" s="6" t="s">
        <v>11</v>
      </c>
      <c r="E6" s="6" t="s">
        <v>12</v>
      </c>
      <c r="F6" s="6" t="s">
        <v>13</v>
      </c>
      <c r="G6" s="8">
        <v>0</v>
      </c>
      <c r="H6" s="8">
        <v>2</v>
      </c>
      <c r="I6" s="8">
        <v>10</v>
      </c>
      <c r="J6" s="8">
        <v>8</v>
      </c>
      <c r="K6" s="8">
        <v>7</v>
      </c>
      <c r="L6" s="10">
        <f>SUM(G6:K6)</f>
        <v>27</v>
      </c>
      <c r="M6" s="14"/>
      <c r="N6" s="14"/>
      <c r="O6" s="14"/>
      <c r="P6" s="14">
        <v>4</v>
      </c>
      <c r="Q6" s="14"/>
      <c r="R6" s="14"/>
      <c r="S6" s="14">
        <v>2</v>
      </c>
      <c r="T6" s="14">
        <v>10</v>
      </c>
      <c r="U6" s="14">
        <v>4</v>
      </c>
      <c r="V6" s="14">
        <v>7</v>
      </c>
      <c r="W6" s="14"/>
      <c r="X6" s="14"/>
      <c r="Y6" s="14"/>
      <c r="Z6" s="14"/>
      <c r="AA6" s="14"/>
      <c r="AB6" s="14"/>
      <c r="AC6" s="14"/>
      <c r="AD6" s="14"/>
      <c r="AE6" s="14"/>
      <c r="AF6" s="14"/>
      <c r="AG6" s="14"/>
      <c r="AH6" s="14"/>
      <c r="AI6" s="14"/>
      <c r="AJ6" s="14"/>
      <c r="AK6" s="14"/>
      <c r="AL6" s="19">
        <f>+M6+R6+AB6+AG6+W6</f>
        <v>0</v>
      </c>
      <c r="AM6" s="19">
        <f t="shared" ref="AM6:AP6" si="0">+N6+S6+AC6+AH6+X6</f>
        <v>2</v>
      </c>
      <c r="AN6" s="19">
        <f t="shared" si="0"/>
        <v>10</v>
      </c>
      <c r="AO6" s="19">
        <f t="shared" si="0"/>
        <v>8</v>
      </c>
      <c r="AP6" s="19">
        <f t="shared" si="0"/>
        <v>7</v>
      </c>
      <c r="AQ6" s="20">
        <f>SUM(AL6:AP6)</f>
        <v>27</v>
      </c>
      <c r="AR6" s="20" t="b">
        <f>+AQ6=L6</f>
        <v>1</v>
      </c>
      <c r="AS6" s="49">
        <v>12159420</v>
      </c>
    </row>
    <row r="7" spans="1:45" s="4" customFormat="1" ht="144" customHeight="1" x14ac:dyDescent="0.25">
      <c r="A7" s="3"/>
      <c r="B7" s="5">
        <f>1+B6</f>
        <v>2</v>
      </c>
      <c r="C7" s="6" t="s">
        <v>14</v>
      </c>
      <c r="D7" s="6" t="s">
        <v>15</v>
      </c>
      <c r="E7" s="6" t="s">
        <v>16</v>
      </c>
      <c r="F7" s="6" t="s">
        <v>13</v>
      </c>
      <c r="G7" s="9">
        <v>0</v>
      </c>
      <c r="H7" s="9">
        <v>0</v>
      </c>
      <c r="I7" s="9">
        <v>0</v>
      </c>
      <c r="J7" s="9">
        <v>2</v>
      </c>
      <c r="K7" s="9">
        <v>0</v>
      </c>
      <c r="L7" s="10">
        <f>SUM(G7:K7)</f>
        <v>2</v>
      </c>
      <c r="M7" s="14"/>
      <c r="N7" s="14"/>
      <c r="O7" s="14"/>
      <c r="P7" s="14">
        <v>2</v>
      </c>
      <c r="Q7" s="14"/>
      <c r="R7" s="14"/>
      <c r="S7" s="14"/>
      <c r="T7" s="14"/>
      <c r="U7" s="14"/>
      <c r="V7" s="14"/>
      <c r="W7" s="14"/>
      <c r="X7" s="14"/>
      <c r="Y7" s="14"/>
      <c r="Z7" s="14"/>
      <c r="AA7" s="14"/>
      <c r="AB7" s="14"/>
      <c r="AC7" s="14"/>
      <c r="AD7" s="14"/>
      <c r="AE7" s="14"/>
      <c r="AF7" s="14"/>
      <c r="AG7" s="14"/>
      <c r="AH7" s="14"/>
      <c r="AI7" s="14"/>
      <c r="AJ7" s="14"/>
      <c r="AK7" s="14"/>
      <c r="AL7" s="19">
        <f t="shared" ref="AL7:AL19" si="1">+M7+R7+AB7+AG7+W7</f>
        <v>0</v>
      </c>
      <c r="AM7" s="19">
        <f t="shared" ref="AM7:AM19" si="2">+N7+S7+AC7+AH7+X7</f>
        <v>0</v>
      </c>
      <c r="AN7" s="19">
        <f t="shared" ref="AN7:AN19" si="3">+O7+T7+AD7+AI7+Y7</f>
        <v>0</v>
      </c>
      <c r="AO7" s="19">
        <f t="shared" ref="AO7:AO19" si="4">+P7+U7+AE7+AJ7+Z7</f>
        <v>2</v>
      </c>
      <c r="AP7" s="19">
        <f t="shared" ref="AP7:AP19" si="5">+Q7+V7+AF7+AK7+AA7</f>
        <v>0</v>
      </c>
      <c r="AQ7" s="20">
        <f t="shared" ref="AQ7:AQ19" si="6">SUM(AL7:AP7)</f>
        <v>2</v>
      </c>
      <c r="AR7" s="20" t="b">
        <f t="shared" ref="AR7:AR19" si="7">+AQ7=L7</f>
        <v>1</v>
      </c>
      <c r="AS7" s="49">
        <v>21658000</v>
      </c>
    </row>
    <row r="8" spans="1:45" s="4" customFormat="1" ht="127.5" customHeight="1" x14ac:dyDescent="0.25">
      <c r="A8" s="3"/>
      <c r="B8" s="5">
        <f t="shared" ref="B8:B19" si="8">1+B7</f>
        <v>3</v>
      </c>
      <c r="C8" s="7" t="s">
        <v>17</v>
      </c>
      <c r="D8" s="7" t="s">
        <v>18</v>
      </c>
      <c r="E8" s="7" t="s">
        <v>19</v>
      </c>
      <c r="F8" s="7" t="s">
        <v>13</v>
      </c>
      <c r="G8" s="8">
        <v>5</v>
      </c>
      <c r="H8" s="8">
        <v>3</v>
      </c>
      <c r="I8" s="8">
        <v>3</v>
      </c>
      <c r="J8" s="8">
        <v>3</v>
      </c>
      <c r="K8" s="8">
        <v>2</v>
      </c>
      <c r="L8" s="10">
        <f>SUM(G8:K8)</f>
        <v>16</v>
      </c>
      <c r="M8" s="14"/>
      <c r="N8" s="14"/>
      <c r="O8" s="14"/>
      <c r="P8" s="14"/>
      <c r="Q8" s="14"/>
      <c r="R8" s="14">
        <v>5</v>
      </c>
      <c r="S8" s="14">
        <v>3</v>
      </c>
      <c r="T8" s="14">
        <v>3</v>
      </c>
      <c r="U8" s="14">
        <v>3</v>
      </c>
      <c r="V8" s="14">
        <v>2</v>
      </c>
      <c r="W8" s="14"/>
      <c r="X8" s="14"/>
      <c r="Y8" s="14"/>
      <c r="Z8" s="14"/>
      <c r="AA8" s="14"/>
      <c r="AB8" s="14"/>
      <c r="AC8" s="14"/>
      <c r="AD8" s="14"/>
      <c r="AE8" s="14"/>
      <c r="AF8" s="14"/>
      <c r="AG8" s="14"/>
      <c r="AH8" s="14"/>
      <c r="AI8" s="14"/>
      <c r="AJ8" s="14"/>
      <c r="AK8" s="14"/>
      <c r="AL8" s="19">
        <f t="shared" si="1"/>
        <v>5</v>
      </c>
      <c r="AM8" s="19">
        <f t="shared" si="2"/>
        <v>3</v>
      </c>
      <c r="AN8" s="19">
        <f t="shared" si="3"/>
        <v>3</v>
      </c>
      <c r="AO8" s="19">
        <f t="shared" si="4"/>
        <v>3</v>
      </c>
      <c r="AP8" s="19">
        <f t="shared" si="5"/>
        <v>2</v>
      </c>
      <c r="AQ8" s="20">
        <f t="shared" si="6"/>
        <v>16</v>
      </c>
      <c r="AR8" s="20" t="b">
        <f t="shared" si="7"/>
        <v>1</v>
      </c>
      <c r="AS8" s="49">
        <v>72275840</v>
      </c>
    </row>
    <row r="9" spans="1:45" ht="170.25" customHeight="1" x14ac:dyDescent="0.25">
      <c r="A9" s="1"/>
      <c r="B9" s="5">
        <f t="shared" si="8"/>
        <v>4</v>
      </c>
      <c r="C9" s="6" t="s">
        <v>20</v>
      </c>
      <c r="D9" s="6" t="s">
        <v>21</v>
      </c>
      <c r="E9" s="6" t="s">
        <v>19</v>
      </c>
      <c r="F9" s="6" t="s">
        <v>13</v>
      </c>
      <c r="G9" s="8">
        <v>0</v>
      </c>
      <c r="H9" s="8">
        <v>5</v>
      </c>
      <c r="I9" s="8">
        <v>1</v>
      </c>
      <c r="J9" s="8">
        <v>3</v>
      </c>
      <c r="K9" s="8">
        <v>10</v>
      </c>
      <c r="L9" s="10">
        <f>SUM(G9:K9)</f>
        <v>19</v>
      </c>
      <c r="M9" s="14"/>
      <c r="N9" s="14"/>
      <c r="O9" s="14"/>
      <c r="P9" s="14"/>
      <c r="Q9" s="14"/>
      <c r="R9" s="14"/>
      <c r="S9" s="14">
        <v>5</v>
      </c>
      <c r="T9" s="14">
        <v>1</v>
      </c>
      <c r="U9" s="14">
        <v>3</v>
      </c>
      <c r="V9" s="14">
        <v>10</v>
      </c>
      <c r="W9" s="14"/>
      <c r="X9" s="14"/>
      <c r="Y9" s="14"/>
      <c r="Z9" s="14"/>
      <c r="AA9" s="14"/>
      <c r="AB9" s="14"/>
      <c r="AC9" s="14"/>
      <c r="AD9" s="14"/>
      <c r="AE9" s="14"/>
      <c r="AF9" s="14"/>
      <c r="AG9" s="14"/>
      <c r="AH9" s="14"/>
      <c r="AI9" s="14"/>
      <c r="AJ9" s="14"/>
      <c r="AK9" s="14"/>
      <c r="AL9" s="19">
        <f t="shared" si="1"/>
        <v>0</v>
      </c>
      <c r="AM9" s="19">
        <f t="shared" si="2"/>
        <v>5</v>
      </c>
      <c r="AN9" s="19">
        <f t="shared" si="3"/>
        <v>1</v>
      </c>
      <c r="AO9" s="19">
        <f t="shared" si="4"/>
        <v>3</v>
      </c>
      <c r="AP9" s="19">
        <f t="shared" si="5"/>
        <v>10</v>
      </c>
      <c r="AQ9" s="20">
        <f t="shared" si="6"/>
        <v>19</v>
      </c>
      <c r="AR9" s="20" t="b">
        <f t="shared" si="7"/>
        <v>1</v>
      </c>
      <c r="AS9" s="49">
        <v>33552050</v>
      </c>
    </row>
    <row r="10" spans="1:45" ht="86.25" customHeight="1" x14ac:dyDescent="0.25">
      <c r="A10" s="1"/>
      <c r="B10" s="5">
        <f t="shared" si="8"/>
        <v>5</v>
      </c>
      <c r="C10" s="6" t="s">
        <v>22</v>
      </c>
      <c r="D10" s="6" t="s">
        <v>23</v>
      </c>
      <c r="E10" s="6" t="s">
        <v>19</v>
      </c>
      <c r="F10" s="6" t="s">
        <v>13</v>
      </c>
      <c r="G10" s="8">
        <v>0</v>
      </c>
      <c r="H10" s="8">
        <v>0</v>
      </c>
      <c r="I10" s="8">
        <v>2</v>
      </c>
      <c r="J10" s="8">
        <v>5</v>
      </c>
      <c r="K10" s="8">
        <v>0</v>
      </c>
      <c r="L10" s="10">
        <f t="shared" ref="L10:L19" si="9">SUM(G10:K10)</f>
        <v>7</v>
      </c>
      <c r="M10" s="14"/>
      <c r="N10" s="14"/>
      <c r="O10" s="14"/>
      <c r="P10" s="14"/>
      <c r="Q10" s="14"/>
      <c r="R10" s="14"/>
      <c r="S10" s="14"/>
      <c r="T10" s="14">
        <v>2</v>
      </c>
      <c r="U10" s="14">
        <v>5</v>
      </c>
      <c r="V10" s="14"/>
      <c r="W10" s="14"/>
      <c r="X10" s="14"/>
      <c r="Y10" s="14"/>
      <c r="Z10" s="14"/>
      <c r="AA10" s="14"/>
      <c r="AB10" s="14"/>
      <c r="AC10" s="14"/>
      <c r="AD10" s="14"/>
      <c r="AE10" s="14"/>
      <c r="AF10" s="14"/>
      <c r="AG10" s="14"/>
      <c r="AH10" s="14"/>
      <c r="AI10" s="14"/>
      <c r="AJ10" s="14"/>
      <c r="AK10" s="14"/>
      <c r="AL10" s="19">
        <f t="shared" si="1"/>
        <v>0</v>
      </c>
      <c r="AM10" s="19">
        <f t="shared" si="2"/>
        <v>0</v>
      </c>
      <c r="AN10" s="19">
        <f t="shared" si="3"/>
        <v>2</v>
      </c>
      <c r="AO10" s="19">
        <f t="shared" si="4"/>
        <v>5</v>
      </c>
      <c r="AP10" s="19">
        <f t="shared" si="5"/>
        <v>0</v>
      </c>
      <c r="AQ10" s="20">
        <f t="shared" si="6"/>
        <v>7</v>
      </c>
      <c r="AR10" s="20" t="b">
        <f t="shared" si="7"/>
        <v>1</v>
      </c>
      <c r="AS10" s="49">
        <v>111731480</v>
      </c>
    </row>
    <row r="11" spans="1:45" ht="86.25" customHeight="1" x14ac:dyDescent="0.25">
      <c r="A11" s="1"/>
      <c r="B11" s="5">
        <f t="shared" si="8"/>
        <v>6</v>
      </c>
      <c r="C11" s="6" t="s">
        <v>39</v>
      </c>
      <c r="D11" s="6" t="s">
        <v>24</v>
      </c>
      <c r="E11" s="6" t="s">
        <v>19</v>
      </c>
      <c r="F11" s="6" t="s">
        <v>13</v>
      </c>
      <c r="G11" s="8">
        <v>0</v>
      </c>
      <c r="H11" s="8">
        <v>0</v>
      </c>
      <c r="I11" s="8">
        <v>4</v>
      </c>
      <c r="J11" s="8">
        <v>3</v>
      </c>
      <c r="K11" s="8">
        <v>3</v>
      </c>
      <c r="L11" s="10">
        <f>SUM(G11:K11)</f>
        <v>10</v>
      </c>
      <c r="M11" s="14"/>
      <c r="N11" s="14"/>
      <c r="O11" s="14"/>
      <c r="P11" s="14"/>
      <c r="Q11" s="14"/>
      <c r="R11" s="14"/>
      <c r="S11" s="14"/>
      <c r="T11" s="14">
        <v>4</v>
      </c>
      <c r="U11" s="14">
        <v>3</v>
      </c>
      <c r="V11" s="14">
        <v>3</v>
      </c>
      <c r="W11" s="14"/>
      <c r="X11" s="14"/>
      <c r="Y11" s="14"/>
      <c r="Z11" s="14"/>
      <c r="AA11" s="14"/>
      <c r="AB11" s="14"/>
      <c r="AC11" s="14"/>
      <c r="AD11" s="14"/>
      <c r="AE11" s="14"/>
      <c r="AF11" s="14"/>
      <c r="AG11" s="14"/>
      <c r="AH11" s="14"/>
      <c r="AI11" s="14"/>
      <c r="AJ11" s="14"/>
      <c r="AK11" s="14"/>
      <c r="AL11" s="19">
        <f t="shared" si="1"/>
        <v>0</v>
      </c>
      <c r="AM11" s="19">
        <f t="shared" si="2"/>
        <v>0</v>
      </c>
      <c r="AN11" s="19">
        <f t="shared" si="3"/>
        <v>4</v>
      </c>
      <c r="AO11" s="19">
        <f t="shared" si="4"/>
        <v>3</v>
      </c>
      <c r="AP11" s="19">
        <f t="shared" si="5"/>
        <v>3</v>
      </c>
      <c r="AQ11" s="20">
        <f t="shared" si="6"/>
        <v>10</v>
      </c>
      <c r="AR11" s="20" t="b">
        <f t="shared" si="7"/>
        <v>1</v>
      </c>
      <c r="AS11" s="49">
        <v>151482240</v>
      </c>
    </row>
    <row r="12" spans="1:45" ht="84" customHeight="1" x14ac:dyDescent="0.25">
      <c r="A12" s="1"/>
      <c r="B12" s="5">
        <f t="shared" si="8"/>
        <v>7</v>
      </c>
      <c r="C12" s="6" t="s">
        <v>25</v>
      </c>
      <c r="D12" s="7" t="s">
        <v>26</v>
      </c>
      <c r="E12" s="7" t="s">
        <v>19</v>
      </c>
      <c r="F12" s="7" t="s">
        <v>13</v>
      </c>
      <c r="G12" s="8">
        <v>8</v>
      </c>
      <c r="H12" s="8">
        <v>10</v>
      </c>
      <c r="I12" s="8">
        <v>10</v>
      </c>
      <c r="J12" s="8">
        <v>1</v>
      </c>
      <c r="K12" s="8">
        <v>15</v>
      </c>
      <c r="L12" s="10">
        <f t="shared" si="9"/>
        <v>44</v>
      </c>
      <c r="M12" s="14"/>
      <c r="N12" s="14"/>
      <c r="O12" s="14"/>
      <c r="P12" s="14"/>
      <c r="Q12" s="14"/>
      <c r="R12" s="14">
        <v>8</v>
      </c>
      <c r="S12" s="14">
        <v>10</v>
      </c>
      <c r="T12" s="14">
        <v>10</v>
      </c>
      <c r="U12" s="14">
        <v>1</v>
      </c>
      <c r="V12" s="14">
        <v>15</v>
      </c>
      <c r="W12" s="14"/>
      <c r="X12" s="14"/>
      <c r="Y12" s="14"/>
      <c r="Z12" s="14"/>
      <c r="AA12" s="14"/>
      <c r="AB12" s="14"/>
      <c r="AC12" s="14"/>
      <c r="AD12" s="14"/>
      <c r="AE12" s="14"/>
      <c r="AF12" s="14"/>
      <c r="AG12" s="14"/>
      <c r="AH12" s="14"/>
      <c r="AI12" s="14"/>
      <c r="AJ12" s="14"/>
      <c r="AK12" s="14"/>
      <c r="AL12" s="19">
        <f t="shared" si="1"/>
        <v>8</v>
      </c>
      <c r="AM12" s="19">
        <f t="shared" si="2"/>
        <v>10</v>
      </c>
      <c r="AN12" s="19">
        <f t="shared" si="3"/>
        <v>10</v>
      </c>
      <c r="AO12" s="19">
        <f t="shared" si="4"/>
        <v>1</v>
      </c>
      <c r="AP12" s="19">
        <f t="shared" si="5"/>
        <v>15</v>
      </c>
      <c r="AQ12" s="20">
        <f t="shared" si="6"/>
        <v>44</v>
      </c>
      <c r="AR12" s="20" t="b">
        <f t="shared" si="7"/>
        <v>1</v>
      </c>
      <c r="AS12" s="49">
        <v>43934800</v>
      </c>
    </row>
    <row r="13" spans="1:45" ht="36" x14ac:dyDescent="0.25">
      <c r="A13" s="1"/>
      <c r="B13" s="5">
        <f t="shared" si="8"/>
        <v>8</v>
      </c>
      <c r="C13" s="6" t="s">
        <v>27</v>
      </c>
      <c r="D13" s="6" t="s">
        <v>28</v>
      </c>
      <c r="E13" s="6" t="s">
        <v>19</v>
      </c>
      <c r="F13" s="6" t="s">
        <v>13</v>
      </c>
      <c r="G13" s="8">
        <v>0</v>
      </c>
      <c r="H13" s="8">
        <v>3</v>
      </c>
      <c r="I13" s="8">
        <v>0</v>
      </c>
      <c r="J13" s="8">
        <v>0</v>
      </c>
      <c r="K13" s="8">
        <v>0</v>
      </c>
      <c r="L13" s="10">
        <f t="shared" si="9"/>
        <v>3</v>
      </c>
      <c r="M13" s="14"/>
      <c r="N13" s="14"/>
      <c r="O13" s="14"/>
      <c r="P13" s="14"/>
      <c r="Q13" s="14"/>
      <c r="R13" s="14"/>
      <c r="S13" s="14">
        <v>3</v>
      </c>
      <c r="T13" s="14"/>
      <c r="U13" s="14"/>
      <c r="V13" s="14"/>
      <c r="W13" s="14"/>
      <c r="X13" s="14"/>
      <c r="Y13" s="14"/>
      <c r="Z13" s="14"/>
      <c r="AA13" s="14"/>
      <c r="AB13" s="14"/>
      <c r="AC13" s="14"/>
      <c r="AD13" s="14"/>
      <c r="AE13" s="14"/>
      <c r="AF13" s="14"/>
      <c r="AG13" s="14"/>
      <c r="AH13" s="14"/>
      <c r="AI13" s="14"/>
      <c r="AJ13" s="14"/>
      <c r="AK13" s="14"/>
      <c r="AL13" s="19">
        <f t="shared" si="1"/>
        <v>0</v>
      </c>
      <c r="AM13" s="19">
        <f t="shared" si="2"/>
        <v>3</v>
      </c>
      <c r="AN13" s="19">
        <f t="shared" si="3"/>
        <v>0</v>
      </c>
      <c r="AO13" s="19">
        <f t="shared" si="4"/>
        <v>0</v>
      </c>
      <c r="AP13" s="19">
        <f t="shared" si="5"/>
        <v>0</v>
      </c>
      <c r="AQ13" s="20">
        <f t="shared" si="6"/>
        <v>3</v>
      </c>
      <c r="AR13" s="20" t="b">
        <f t="shared" si="7"/>
        <v>1</v>
      </c>
      <c r="AS13" s="49">
        <v>2722720</v>
      </c>
    </row>
    <row r="14" spans="1:45" ht="36" x14ac:dyDescent="0.25">
      <c r="A14" s="1"/>
      <c r="B14" s="5">
        <f t="shared" si="8"/>
        <v>9</v>
      </c>
      <c r="C14" s="6" t="s">
        <v>29</v>
      </c>
      <c r="D14" s="6" t="s">
        <v>30</v>
      </c>
      <c r="E14" s="6" t="s">
        <v>19</v>
      </c>
      <c r="F14" s="6" t="s">
        <v>13</v>
      </c>
      <c r="G14" s="8">
        <v>15</v>
      </c>
      <c r="H14" s="8">
        <v>2</v>
      </c>
      <c r="I14" s="8">
        <v>0</v>
      </c>
      <c r="J14" s="8">
        <v>0</v>
      </c>
      <c r="K14" s="8">
        <v>0</v>
      </c>
      <c r="L14" s="10">
        <f t="shared" si="9"/>
        <v>17</v>
      </c>
      <c r="M14" s="14">
        <v>15</v>
      </c>
      <c r="N14" s="14">
        <v>2</v>
      </c>
      <c r="O14" s="14"/>
      <c r="P14" s="14"/>
      <c r="Q14" s="14"/>
      <c r="R14" s="14"/>
      <c r="S14" s="14"/>
      <c r="T14" s="14"/>
      <c r="U14" s="14"/>
      <c r="V14" s="14"/>
      <c r="W14" s="14"/>
      <c r="X14" s="14"/>
      <c r="Y14" s="14"/>
      <c r="Z14" s="14"/>
      <c r="AA14" s="14"/>
      <c r="AB14" s="14"/>
      <c r="AC14" s="14"/>
      <c r="AD14" s="14"/>
      <c r="AE14" s="14"/>
      <c r="AF14" s="14"/>
      <c r="AG14" s="14"/>
      <c r="AH14" s="14"/>
      <c r="AI14" s="14"/>
      <c r="AJ14" s="14"/>
      <c r="AK14" s="14"/>
      <c r="AL14" s="19">
        <f t="shared" si="1"/>
        <v>15</v>
      </c>
      <c r="AM14" s="19">
        <f t="shared" si="2"/>
        <v>2</v>
      </c>
      <c r="AN14" s="19">
        <f t="shared" si="3"/>
        <v>0</v>
      </c>
      <c r="AO14" s="19">
        <f t="shared" si="4"/>
        <v>0</v>
      </c>
      <c r="AP14" s="19">
        <f t="shared" si="5"/>
        <v>0</v>
      </c>
      <c r="AQ14" s="20">
        <f t="shared" si="6"/>
        <v>17</v>
      </c>
      <c r="AR14" s="20" t="b">
        <f t="shared" si="7"/>
        <v>1</v>
      </c>
      <c r="AS14" s="49">
        <v>5706050</v>
      </c>
    </row>
    <row r="15" spans="1:45" ht="36" x14ac:dyDescent="0.25">
      <c r="A15" s="1"/>
      <c r="B15" s="5">
        <f t="shared" si="8"/>
        <v>10</v>
      </c>
      <c r="C15" s="6" t="s">
        <v>31</v>
      </c>
      <c r="D15" s="6" t="s">
        <v>30</v>
      </c>
      <c r="E15" s="6" t="s">
        <v>19</v>
      </c>
      <c r="F15" s="6" t="s">
        <v>13</v>
      </c>
      <c r="G15" s="8">
        <v>15</v>
      </c>
      <c r="H15" s="8">
        <v>2</v>
      </c>
      <c r="I15" s="8">
        <v>0</v>
      </c>
      <c r="J15" s="8">
        <v>0</v>
      </c>
      <c r="K15" s="8">
        <v>0</v>
      </c>
      <c r="L15" s="10">
        <f t="shared" si="9"/>
        <v>17</v>
      </c>
      <c r="M15" s="14">
        <v>15</v>
      </c>
      <c r="N15" s="14">
        <v>2</v>
      </c>
      <c r="O15" s="14"/>
      <c r="P15" s="14"/>
      <c r="Q15" s="14"/>
      <c r="R15" s="14"/>
      <c r="S15" s="14"/>
      <c r="T15" s="14"/>
      <c r="U15" s="14"/>
      <c r="V15" s="14"/>
      <c r="W15" s="14"/>
      <c r="X15" s="14"/>
      <c r="Y15" s="14"/>
      <c r="Z15" s="14"/>
      <c r="AA15" s="14"/>
      <c r="AB15" s="14"/>
      <c r="AC15" s="14"/>
      <c r="AD15" s="14"/>
      <c r="AE15" s="14"/>
      <c r="AF15" s="14"/>
      <c r="AG15" s="14"/>
      <c r="AH15" s="14"/>
      <c r="AI15" s="14"/>
      <c r="AJ15" s="14"/>
      <c r="AK15" s="14"/>
      <c r="AL15" s="19">
        <f t="shared" si="1"/>
        <v>15</v>
      </c>
      <c r="AM15" s="19">
        <f t="shared" si="2"/>
        <v>2</v>
      </c>
      <c r="AN15" s="19">
        <f t="shared" si="3"/>
        <v>0</v>
      </c>
      <c r="AO15" s="19">
        <f t="shared" si="4"/>
        <v>0</v>
      </c>
      <c r="AP15" s="19">
        <f t="shared" si="5"/>
        <v>0</v>
      </c>
      <c r="AQ15" s="20">
        <f t="shared" si="6"/>
        <v>17</v>
      </c>
      <c r="AR15" s="20" t="b">
        <f t="shared" si="7"/>
        <v>1</v>
      </c>
      <c r="AS15" s="49">
        <v>5174120</v>
      </c>
    </row>
    <row r="16" spans="1:45" ht="36" x14ac:dyDescent="0.25">
      <c r="A16" s="1"/>
      <c r="B16" s="5">
        <f t="shared" si="8"/>
        <v>11</v>
      </c>
      <c r="C16" s="6" t="s">
        <v>32</v>
      </c>
      <c r="D16" s="6" t="s">
        <v>33</v>
      </c>
      <c r="E16" s="6" t="s">
        <v>19</v>
      </c>
      <c r="F16" s="6" t="s">
        <v>13</v>
      </c>
      <c r="G16" s="8">
        <v>1</v>
      </c>
      <c r="H16" s="8">
        <v>1</v>
      </c>
      <c r="I16" s="9">
        <v>0</v>
      </c>
      <c r="J16" s="9">
        <v>0</v>
      </c>
      <c r="K16" s="8">
        <v>1</v>
      </c>
      <c r="L16" s="10">
        <f t="shared" si="9"/>
        <v>3</v>
      </c>
      <c r="M16" s="14">
        <v>1</v>
      </c>
      <c r="N16" s="14">
        <v>1</v>
      </c>
      <c r="O16" s="14"/>
      <c r="P16" s="14"/>
      <c r="Q16" s="14">
        <v>1</v>
      </c>
      <c r="R16" s="14"/>
      <c r="S16" s="14"/>
      <c r="T16" s="14"/>
      <c r="U16" s="14"/>
      <c r="V16" s="14"/>
      <c r="W16" s="14"/>
      <c r="X16" s="14"/>
      <c r="Y16" s="14"/>
      <c r="Z16" s="14"/>
      <c r="AA16" s="14"/>
      <c r="AB16" s="14"/>
      <c r="AC16" s="14"/>
      <c r="AD16" s="14"/>
      <c r="AE16" s="14"/>
      <c r="AF16" s="14"/>
      <c r="AG16" s="14"/>
      <c r="AH16" s="14"/>
      <c r="AI16" s="14"/>
      <c r="AJ16" s="14"/>
      <c r="AK16" s="14"/>
      <c r="AL16" s="19">
        <f t="shared" si="1"/>
        <v>1</v>
      </c>
      <c r="AM16" s="19">
        <f t="shared" si="2"/>
        <v>1</v>
      </c>
      <c r="AN16" s="19">
        <f t="shared" si="3"/>
        <v>0</v>
      </c>
      <c r="AO16" s="19">
        <f t="shared" si="4"/>
        <v>0</v>
      </c>
      <c r="AP16" s="19">
        <f t="shared" si="5"/>
        <v>1</v>
      </c>
      <c r="AQ16" s="20">
        <f t="shared" si="6"/>
        <v>3</v>
      </c>
      <c r="AR16" s="20" t="b">
        <f t="shared" si="7"/>
        <v>1</v>
      </c>
      <c r="AS16" s="49">
        <v>1256640</v>
      </c>
    </row>
    <row r="17" spans="1:45" ht="33.75" customHeight="1" x14ac:dyDescent="0.25">
      <c r="A17" s="1"/>
      <c r="B17" s="5">
        <f t="shared" si="8"/>
        <v>12</v>
      </c>
      <c r="C17" s="6" t="s">
        <v>34</v>
      </c>
      <c r="D17" s="6" t="s">
        <v>33</v>
      </c>
      <c r="E17" s="6" t="s">
        <v>19</v>
      </c>
      <c r="F17" s="6" t="s">
        <v>13</v>
      </c>
      <c r="G17" s="9">
        <v>1</v>
      </c>
      <c r="H17" s="9">
        <v>1</v>
      </c>
      <c r="I17" s="9">
        <v>0</v>
      </c>
      <c r="J17" s="9">
        <v>0</v>
      </c>
      <c r="K17" s="9">
        <v>1</v>
      </c>
      <c r="L17" s="10">
        <f t="shared" si="9"/>
        <v>3</v>
      </c>
      <c r="M17" s="14">
        <v>1</v>
      </c>
      <c r="N17" s="14">
        <v>1</v>
      </c>
      <c r="O17" s="14"/>
      <c r="P17" s="14"/>
      <c r="Q17" s="14">
        <v>1</v>
      </c>
      <c r="R17" s="14"/>
      <c r="S17" s="14"/>
      <c r="T17" s="14"/>
      <c r="U17" s="14"/>
      <c r="V17" s="14"/>
      <c r="W17" s="14"/>
      <c r="X17" s="14"/>
      <c r="Y17" s="14"/>
      <c r="Z17" s="14"/>
      <c r="AA17" s="14"/>
      <c r="AB17" s="14"/>
      <c r="AC17" s="14"/>
      <c r="AD17" s="14"/>
      <c r="AE17" s="14"/>
      <c r="AF17" s="14"/>
      <c r="AG17" s="14"/>
      <c r="AH17" s="14"/>
      <c r="AI17" s="14"/>
      <c r="AJ17" s="14"/>
      <c r="AK17" s="14"/>
      <c r="AL17" s="19">
        <f t="shared" si="1"/>
        <v>1</v>
      </c>
      <c r="AM17" s="19">
        <f t="shared" si="2"/>
        <v>1</v>
      </c>
      <c r="AN17" s="19">
        <f t="shared" si="3"/>
        <v>0</v>
      </c>
      <c r="AO17" s="19">
        <f t="shared" si="4"/>
        <v>0</v>
      </c>
      <c r="AP17" s="19">
        <f t="shared" si="5"/>
        <v>1</v>
      </c>
      <c r="AQ17" s="20">
        <f t="shared" si="6"/>
        <v>3</v>
      </c>
      <c r="AR17" s="20" t="b">
        <f t="shared" si="7"/>
        <v>1</v>
      </c>
      <c r="AS17" s="49">
        <v>1361360</v>
      </c>
    </row>
    <row r="18" spans="1:45" ht="33.75" customHeight="1" x14ac:dyDescent="0.25">
      <c r="A18" s="1"/>
      <c r="B18" s="5">
        <f t="shared" si="8"/>
        <v>13</v>
      </c>
      <c r="C18" s="6" t="s">
        <v>35</v>
      </c>
      <c r="D18" s="6" t="s">
        <v>36</v>
      </c>
      <c r="E18" s="6" t="s">
        <v>19</v>
      </c>
      <c r="F18" s="6" t="s">
        <v>13</v>
      </c>
      <c r="G18" s="9">
        <v>0</v>
      </c>
      <c r="H18" s="9">
        <v>30</v>
      </c>
      <c r="I18" s="9">
        <v>0</v>
      </c>
      <c r="J18" s="9">
        <v>0</v>
      </c>
      <c r="K18" s="9">
        <v>10</v>
      </c>
      <c r="L18" s="10">
        <f t="shared" si="9"/>
        <v>40</v>
      </c>
      <c r="M18" s="14"/>
      <c r="N18" s="14">
        <v>15</v>
      </c>
      <c r="O18" s="14"/>
      <c r="P18" s="14"/>
      <c r="Q18" s="14">
        <v>10</v>
      </c>
      <c r="R18" s="14"/>
      <c r="S18" s="14">
        <v>15</v>
      </c>
      <c r="T18" s="14"/>
      <c r="U18" s="14"/>
      <c r="V18" s="14"/>
      <c r="W18" s="14"/>
      <c r="X18" s="14"/>
      <c r="Y18" s="14"/>
      <c r="Z18" s="14"/>
      <c r="AA18" s="14"/>
      <c r="AB18" s="14"/>
      <c r="AC18" s="14"/>
      <c r="AD18" s="14"/>
      <c r="AE18" s="14"/>
      <c r="AF18" s="14"/>
      <c r="AG18" s="14"/>
      <c r="AH18" s="14"/>
      <c r="AI18" s="14"/>
      <c r="AJ18" s="14"/>
      <c r="AK18" s="14"/>
      <c r="AL18" s="19">
        <f t="shared" si="1"/>
        <v>0</v>
      </c>
      <c r="AM18" s="19">
        <f t="shared" si="2"/>
        <v>30</v>
      </c>
      <c r="AN18" s="19">
        <f t="shared" si="3"/>
        <v>0</v>
      </c>
      <c r="AO18" s="19">
        <f t="shared" si="4"/>
        <v>0</v>
      </c>
      <c r="AP18" s="19">
        <f t="shared" si="5"/>
        <v>10</v>
      </c>
      <c r="AQ18" s="20">
        <f t="shared" si="6"/>
        <v>40</v>
      </c>
      <c r="AR18" s="20" t="b">
        <f t="shared" si="7"/>
        <v>1</v>
      </c>
      <c r="AS18" s="49">
        <v>629510</v>
      </c>
    </row>
    <row r="19" spans="1:45" ht="68.25" customHeight="1" x14ac:dyDescent="0.25">
      <c r="A19" s="1"/>
      <c r="B19" s="5">
        <f t="shared" si="8"/>
        <v>14</v>
      </c>
      <c r="C19" s="6" t="s">
        <v>37</v>
      </c>
      <c r="D19" s="6" t="s">
        <v>38</v>
      </c>
      <c r="E19" s="6" t="s">
        <v>16</v>
      </c>
      <c r="F19" s="6" t="s">
        <v>13</v>
      </c>
      <c r="G19" s="9">
        <v>0</v>
      </c>
      <c r="H19" s="9">
        <v>0</v>
      </c>
      <c r="I19" s="9">
        <v>0</v>
      </c>
      <c r="J19" s="9">
        <v>6</v>
      </c>
      <c r="K19" s="9">
        <v>0</v>
      </c>
      <c r="L19" s="10">
        <f t="shared" si="9"/>
        <v>6</v>
      </c>
      <c r="M19" s="14"/>
      <c r="N19" s="14"/>
      <c r="O19" s="14"/>
      <c r="P19" s="14">
        <v>6</v>
      </c>
      <c r="Q19" s="14"/>
      <c r="R19" s="14"/>
      <c r="S19" s="14"/>
      <c r="T19" s="14"/>
      <c r="U19" s="14"/>
      <c r="V19" s="14"/>
      <c r="W19" s="14"/>
      <c r="X19" s="14"/>
      <c r="Y19" s="14"/>
      <c r="Z19" s="14"/>
      <c r="AA19" s="14"/>
      <c r="AB19" s="14"/>
      <c r="AC19" s="14"/>
      <c r="AD19" s="14"/>
      <c r="AE19" s="14"/>
      <c r="AF19" s="14"/>
      <c r="AG19" s="14"/>
      <c r="AH19" s="14"/>
      <c r="AI19" s="14"/>
      <c r="AJ19" s="14"/>
      <c r="AK19" s="14"/>
      <c r="AL19" s="19">
        <f t="shared" si="1"/>
        <v>0</v>
      </c>
      <c r="AM19" s="19">
        <f t="shared" si="2"/>
        <v>0</v>
      </c>
      <c r="AN19" s="19">
        <f t="shared" si="3"/>
        <v>0</v>
      </c>
      <c r="AO19" s="19">
        <f t="shared" si="4"/>
        <v>6</v>
      </c>
      <c r="AP19" s="19">
        <f t="shared" si="5"/>
        <v>0</v>
      </c>
      <c r="AQ19" s="20">
        <f t="shared" si="6"/>
        <v>6</v>
      </c>
      <c r="AR19" s="20" t="b">
        <f t="shared" si="7"/>
        <v>1</v>
      </c>
      <c r="AS19" s="49">
        <v>804440</v>
      </c>
    </row>
    <row r="24" spans="1:45" ht="14.25" customHeight="1" x14ac:dyDescent="0.25"/>
    <row r="25" spans="1:45" ht="18.75" customHeight="1" x14ac:dyDescent="0.25">
      <c r="C25" s="50" t="s">
        <v>52</v>
      </c>
      <c r="D25" s="50"/>
      <c r="E25" s="51" t="s">
        <v>54</v>
      </c>
      <c r="F25" s="51"/>
      <c r="G25" s="50"/>
      <c r="H25" s="50"/>
      <c r="I25" s="50"/>
      <c r="J25" s="50"/>
      <c r="K25" s="51" t="s">
        <v>55</v>
      </c>
      <c r="L25" s="51"/>
      <c r="M25" s="51"/>
    </row>
    <row r="26" spans="1:45" ht="18" x14ac:dyDescent="0.25">
      <c r="C26" s="50"/>
      <c r="D26" s="50"/>
      <c r="E26" s="50"/>
      <c r="F26" s="50"/>
      <c r="G26" s="50"/>
      <c r="H26" s="50"/>
      <c r="I26" s="50"/>
      <c r="J26" s="50"/>
      <c r="K26" s="50"/>
      <c r="L26" s="50"/>
      <c r="M26" s="50"/>
    </row>
    <row r="27" spans="1:45" ht="14.25" customHeight="1" x14ac:dyDescent="0.25">
      <c r="C27" s="50" t="s">
        <v>53</v>
      </c>
      <c r="D27" s="50"/>
      <c r="E27" s="50"/>
      <c r="F27" s="50"/>
      <c r="G27" s="50"/>
      <c r="H27" s="50"/>
      <c r="I27" s="50"/>
      <c r="J27" s="50"/>
      <c r="K27" s="50"/>
      <c r="L27" s="50"/>
      <c r="M27" s="50"/>
    </row>
    <row r="28" spans="1:45" ht="18" x14ac:dyDescent="0.25">
      <c r="C28" s="50"/>
      <c r="D28" s="50"/>
      <c r="E28" s="50"/>
      <c r="F28" s="50"/>
      <c r="G28" s="50"/>
      <c r="H28" s="50"/>
      <c r="I28" s="50"/>
      <c r="J28" s="50"/>
      <c r="K28" s="50"/>
      <c r="L28" s="50"/>
      <c r="M28" s="50"/>
    </row>
  </sheetData>
  <autoFilter ref="A5:L19" xr:uid="{00000000-0009-0000-0000-000000000000}"/>
  <mergeCells count="20">
    <mergeCell ref="G3:G5"/>
    <mergeCell ref="E25:F25"/>
    <mergeCell ref="K25:M25"/>
    <mergeCell ref="AS2:AS5"/>
    <mergeCell ref="AG3:AK4"/>
    <mergeCell ref="B2:V2"/>
    <mergeCell ref="M3:Q4"/>
    <mergeCell ref="R3:V4"/>
    <mergeCell ref="W3:AA4"/>
    <mergeCell ref="AB3:AF4"/>
    <mergeCell ref="L3:L5"/>
    <mergeCell ref="B3:B5"/>
    <mergeCell ref="C3:C5"/>
    <mergeCell ref="D3:D5"/>
    <mergeCell ref="E3:E5"/>
    <mergeCell ref="F3:F5"/>
    <mergeCell ref="H3:H5"/>
    <mergeCell ref="I3:I5"/>
    <mergeCell ref="J3:J5"/>
    <mergeCell ref="K3:K5"/>
  </mergeCells>
  <conditionalFormatting sqref="M6:AK19">
    <cfRule type="cellIs" dxfId="0" priority="1" operator="greaterThan">
      <formula>0</formula>
    </cfRule>
  </conditionalFormatting>
  <printOptions horizontalCentered="1" verticalCentered="1"/>
  <pageMargins left="0.70866141732283472" right="0.70866141732283472" top="0.74803149606299213" bottom="0.74803149606299213" header="0.31496062992125984" footer="0.31496062992125984"/>
  <pageSetup paperSize="9" scale="40" fitToHeight="0" orientation="landscape" r:id="rId1"/>
  <rowBreaks count="1" manualBreakCount="1">
    <brk id="1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9902eb0-8fba-4f2a-b5c6-f5640553f6b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C222AEC803B1F4789B4243D71E0D7FC" ma:contentTypeVersion="10" ma:contentTypeDescription="Crear nuevo documento." ma:contentTypeScope="" ma:versionID="a234bd287f4fcfbecd2dbad50dd92852">
  <xsd:schema xmlns:xsd="http://www.w3.org/2001/XMLSchema" xmlns:xs="http://www.w3.org/2001/XMLSchema" xmlns:p="http://schemas.microsoft.com/office/2006/metadata/properties" xmlns:ns3="99902eb0-8fba-4f2a-b5c6-f5640553f6b8" targetNamespace="http://schemas.microsoft.com/office/2006/metadata/properties" ma:root="true" ma:fieldsID="a7dc74bf4e2872e5115dcea2a2272451" ns3:_="">
    <xsd:import namespace="99902eb0-8fba-4f2a-b5c6-f5640553f6b8"/>
    <xsd:element name="properties">
      <xsd:complexType>
        <xsd:sequence>
          <xsd:element name="documentManagement">
            <xsd:complexType>
              <xsd:all>
                <xsd:element ref="ns3:_activity" minOccurs="0"/>
                <xsd:element ref="ns3:MediaServiceMetadata" minOccurs="0"/>
                <xsd:element ref="ns3:MediaServiceFastMetadata" minOccurs="0"/>
                <xsd:element ref="ns3:MediaServiceObjectDetectorVersions" minOccurs="0"/>
                <xsd:element ref="ns3:MediaServiceSearchProperties" minOccurs="0"/>
                <xsd:element ref="ns3:MediaServiceDateTaken"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902eb0-8fba-4f2a-b5c6-f5640553f6b8"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SystemTags" ma:index="14" nillable="true" ma:displayName="MediaServiceSystemTags" ma:hidden="true" ma:internalName="MediaServiceSystemTags" ma:readOnly="true">
      <xsd:simpleType>
        <xsd:restriction base="dms:Note"/>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5D475B-1A5D-4C48-8B35-E806FF80D073}">
  <ds:schemaRefs>
    <ds:schemaRef ds:uri="http://schemas.microsoft.com/office/infopath/2007/PartnerControls"/>
    <ds:schemaRef ds:uri="http://schemas.microsoft.com/office/2006/documentManagement/types"/>
    <ds:schemaRef ds:uri="http://purl.org/dc/dcmitype/"/>
    <ds:schemaRef ds:uri="99902eb0-8fba-4f2a-b5c6-f5640553f6b8"/>
    <ds:schemaRef ds:uri="http://purl.org/dc/terms/"/>
    <ds:schemaRef ds:uri="http://purl.org/dc/elements/1.1/"/>
    <ds:schemaRef ds:uri="http://www.w3.org/XML/1998/namespac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CDBB88A1-448D-494D-ACC1-16A90606E6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902eb0-8fba-4f2a-b5c6-f5640553f6b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984B5C4-A215-4F73-BD22-2FA65B2B34A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ESPECIFICACIONES </vt:lpstr>
      <vt:lpstr>'ESPECIFICACIONES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Lizzete Piedra Rubiano</dc:creator>
  <cp:lastModifiedBy>Grupo Nacional de Ciencias Forenses</cp:lastModifiedBy>
  <cp:lastPrinted>2026-02-18T19:03:24Z</cp:lastPrinted>
  <dcterms:created xsi:type="dcterms:W3CDTF">2025-09-16T16:55:35Z</dcterms:created>
  <dcterms:modified xsi:type="dcterms:W3CDTF">2026-02-18T19:04:01Z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0x010100DC222AEC803B1F4789B4243D71E0D7FC</vt:lpwstr>
  </property>
</Properties>
</file>