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roycuervo-my.sharepoint.com/personal/ruth_ayala_caroycuervo_gov_co/Documents/VIGENCIA 2026/CONTRATACIÓN/VIGILANCIA/PROCESO 2026/"/>
    </mc:Choice>
  </mc:AlternateContent>
  <xr:revisionPtr revIDLastSave="1" documentId="8_{28A48570-47A8-426D-A22F-1F193C3C7510}" xr6:coauthVersionLast="47" xr6:coauthVersionMax="47" xr10:uidLastSave="{82C4CA69-515E-4937-9D94-90DC27A61822}"/>
  <bookViews>
    <workbookView xWindow="-120" yWindow="-120" windowWidth="29040" windowHeight="15720" xr2:uid="{88F8187E-BA6A-4686-9F69-C20CFB3F1201}"/>
  </bookViews>
  <sheets>
    <sheet name=" SERVICIO MEDIOS TECNOLOGI 2026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5" l="1"/>
  <c r="E15" i="5" l="1"/>
  <c r="E14" i="5"/>
  <c r="E13" i="5"/>
  <c r="E12" i="5"/>
  <c r="E11" i="5"/>
  <c r="E10" i="5"/>
  <c r="E9" i="5"/>
  <c r="E8" i="5"/>
  <c r="E7" i="5"/>
  <c r="E6" i="5"/>
  <c r="E5" i="5"/>
  <c r="L5" i="5" l="1"/>
  <c r="M5" i="5" s="1"/>
  <c r="N5" i="5" s="1"/>
</calcChain>
</file>

<file path=xl/sharedStrings.xml><?xml version="1.0" encoding="utf-8"?>
<sst xmlns="http://schemas.openxmlformats.org/spreadsheetml/2006/main" count="30" uniqueCount="28">
  <si>
    <t>DESCRIPCION Y CARACTERISTICAS</t>
  </si>
  <si>
    <t>SEDE CENTRO</t>
  </si>
  <si>
    <t>SEDE YERBABUENA</t>
  </si>
  <si>
    <t>CANTIDAD TOTAL</t>
  </si>
  <si>
    <t>UNIDAD DE MEDIDA</t>
  </si>
  <si>
    <t>CANTIDAD</t>
  </si>
  <si>
    <t>VALOR TOTAL MENSUAL PROMEDIO ARRENDAMIENTO SISTEMA CCTV SIN IVA</t>
  </si>
  <si>
    <t>IVA</t>
  </si>
  <si>
    <t>VALOR TOTAL MENSUAL IVA INCLUIDO - ARRENDAMIENTO SISTEMA CCTV</t>
  </si>
  <si>
    <t>VALOR TOTAL DURACION CONTRATO 8 MESES Y 15 DIAS - ARRENDAMIENTO SISTEMA CCTV</t>
  </si>
  <si>
    <t>VALOR TOTAL MENSUAL ARRENDAMIENTO  SISTEMA CCTV SIN IVA</t>
  </si>
  <si>
    <t>SISTEMA CCTV COMPUESTO ASI:</t>
  </si>
  <si>
    <t>MONITOR DE 22 A 55 PULGADAS INCLUYE BASE</t>
  </si>
  <si>
    <t>GL</t>
  </si>
  <si>
    <t>CAMARAS IP TIPO DOMO 4MP INTERIORES/EXTERIORES</t>
  </si>
  <si>
    <t>NVR 32 CANALES DECODIFICACION 4 CANALES</t>
  </si>
  <si>
    <t>SWICHT 16 PUERTOS POE</t>
  </si>
  <si>
    <t>GABINETE METALICO PARA SWICHT</t>
  </si>
  <si>
    <t>DISCOS DUROS DE 8 TB</t>
  </si>
  <si>
    <t>UPS 3KVA PARA SISTEMA DE CCTV</t>
  </si>
  <si>
    <t>UPS 2 KVA PARA SWICHT</t>
  </si>
  <si>
    <t>SWICHT 16 PUERTOS CON GABINETE RACK MEDIANO</t>
  </si>
  <si>
    <t>RACK PARA NVR UPS</t>
  </si>
  <si>
    <t>NVR 64 CANALES DECODIFICACION 4 CANALES</t>
  </si>
  <si>
    <t>SERVICIO DE MEDIOS TECNOLOGICOS. 2026. INSTITUTO CARO Y CUERVO
 CIRCUITO CERRADO DE TELEVISION A COLOR EN SISTEMA DIGITAL TECNOLOGIA IP Y MONITOREO.</t>
  </si>
  <si>
    <t xml:space="preserve">COTIZACION 3
COAUTONOMA </t>
  </si>
  <si>
    <t xml:space="preserve">COTIZACION 2
COVISUR LTDA </t>
  </si>
  <si>
    <t xml:space="preserve">COTIZACION 1
ASPIDA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</si>
</sst>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1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 Narrow"/>
      <family val="2"/>
    </font>
    <font>
      <b/>
      <sz val="11"/>
      <color theme="1"/>
      <name val="Arial "/>
    </font>
    <font>
      <sz val="12"/>
      <color theme="1"/>
      <name val="Arial "/>
    </font>
    <font>
      <b/>
      <sz val="10"/>
      <color theme="1"/>
      <name val="Arial "/>
    </font>
    <font>
      <sz val="10"/>
      <color theme="1"/>
      <name val="Arial "/>
    </font>
    <font>
      <sz val="10"/>
      <color theme="1"/>
      <name val="Arial"/>
      <family val="2"/>
    </font>
    <font>
      <b/>
      <sz val="9"/>
      <color theme="1"/>
      <name val="Arial 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5" fillId="0" borderId="0" applyFont="0" applyFill="0" applyBorder="0" applyAlignment="0" applyProtection="0"/>
    <xf numFmtId="0" fontId="4" fillId="0" borderId="0"/>
    <xf numFmtId="0" fontId="5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</cellStyleXfs>
  <cellXfs count="50">
    <xf numFmtId="0" fontId="0" fillId="0" borderId="0" xfId="0"/>
    <xf numFmtId="0" fontId="4" fillId="0" borderId="0" xfId="2"/>
    <xf numFmtId="0" fontId="6" fillId="0" borderId="0" xfId="2" applyFont="1"/>
    <xf numFmtId="0" fontId="8" fillId="0" borderId="0" xfId="2" applyFont="1"/>
    <xf numFmtId="0" fontId="10" fillId="0" borderId="1" xfId="2" applyFont="1" applyBorder="1"/>
    <xf numFmtId="0" fontId="10" fillId="0" borderId="1" xfId="2" applyFont="1" applyBorder="1" applyAlignment="1">
      <alignment horizontal="center" vertical="center"/>
    </xf>
    <xf numFmtId="164" fontId="4" fillId="0" borderId="0" xfId="2" applyNumberFormat="1"/>
    <xf numFmtId="0" fontId="3" fillId="0" borderId="0" xfId="2" applyFont="1"/>
    <xf numFmtId="44" fontId="4" fillId="0" borderId="0" xfId="2" applyNumberFormat="1"/>
    <xf numFmtId="44" fontId="3" fillId="0" borderId="0" xfId="1" applyFont="1"/>
    <xf numFmtId="0" fontId="10" fillId="0" borderId="1" xfId="2" applyFont="1" applyBorder="1" applyAlignment="1">
      <alignment wrapText="1"/>
    </xf>
    <xf numFmtId="0" fontId="10" fillId="0" borderId="3" xfId="2" applyFont="1" applyBorder="1"/>
    <xf numFmtId="0" fontId="10" fillId="0" borderId="3" xfId="2" applyFont="1" applyBorder="1" applyAlignment="1">
      <alignment horizontal="center" vertical="center"/>
    </xf>
    <xf numFmtId="0" fontId="10" fillId="0" borderId="8" xfId="2" applyFont="1" applyBorder="1"/>
    <xf numFmtId="0" fontId="10" fillId="0" borderId="8" xfId="2" applyFont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164" fontId="9" fillId="2" borderId="14" xfId="2" applyNumberFormat="1" applyFont="1" applyFill="1" applyBorder="1" applyAlignment="1">
      <alignment horizontal="center" vertical="center" wrapText="1"/>
    </xf>
    <xf numFmtId="44" fontId="4" fillId="0" borderId="0" xfId="1" applyFont="1"/>
    <xf numFmtId="44" fontId="13" fillId="0" borderId="0" xfId="1" applyFont="1"/>
    <xf numFmtId="0" fontId="1" fillId="0" borderId="0" xfId="2" applyFont="1"/>
    <xf numFmtId="0" fontId="12" fillId="2" borderId="2" xfId="2" applyFont="1" applyFill="1" applyBorder="1" applyAlignment="1">
      <alignment horizontal="center" vertical="center" wrapText="1"/>
    </xf>
    <xf numFmtId="0" fontId="12" fillId="2" borderId="5" xfId="2" applyFont="1" applyFill="1" applyBorder="1" applyAlignment="1">
      <alignment horizontal="center" vertical="center" wrapText="1"/>
    </xf>
    <xf numFmtId="0" fontId="12" fillId="2" borderId="7" xfId="2" applyFont="1" applyFill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164" fontId="10" fillId="0" borderId="3" xfId="1" applyNumberFormat="1" applyFont="1" applyBorder="1" applyAlignment="1">
      <alignment horizontal="center" vertical="center"/>
    </xf>
    <xf numFmtId="164" fontId="10" fillId="0" borderId="1" xfId="1" applyNumberFormat="1" applyFont="1" applyBorder="1" applyAlignment="1">
      <alignment horizontal="center" vertical="center"/>
    </xf>
    <xf numFmtId="164" fontId="10" fillId="0" borderId="8" xfId="1" applyNumberFormat="1" applyFont="1" applyBorder="1" applyAlignment="1">
      <alignment horizontal="center" vertical="center"/>
    </xf>
    <xf numFmtId="44" fontId="11" fillId="0" borderId="3" xfId="1" applyFont="1" applyBorder="1" applyAlignment="1">
      <alignment horizontal="center" vertical="center"/>
    </xf>
    <xf numFmtId="44" fontId="11" fillId="0" borderId="1" xfId="1" applyFont="1" applyBorder="1" applyAlignment="1">
      <alignment horizontal="center" vertical="center"/>
    </xf>
    <xf numFmtId="44" fontId="11" fillId="0" borderId="8" xfId="1" applyFont="1" applyBorder="1" applyAlignment="1">
      <alignment horizontal="center" vertical="center"/>
    </xf>
    <xf numFmtId="164" fontId="9" fillId="0" borderId="4" xfId="2" applyNumberFormat="1" applyFont="1" applyBorder="1" applyAlignment="1">
      <alignment horizontal="center" vertical="center"/>
    </xf>
    <xf numFmtId="164" fontId="9" fillId="0" borderId="6" xfId="2" applyNumberFormat="1" applyFont="1" applyBorder="1" applyAlignment="1">
      <alignment horizontal="center" vertical="center"/>
    </xf>
    <xf numFmtId="164" fontId="9" fillId="0" borderId="9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8" xfId="2" applyNumberFormat="1" applyFont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13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0" fontId="7" fillId="2" borderId="16" xfId="2" applyFont="1" applyFill="1" applyBorder="1" applyAlignment="1">
      <alignment horizontal="center" vertical="center" wrapText="1"/>
    </xf>
    <xf numFmtId="0" fontId="7" fillId="2" borderId="17" xfId="2" applyFont="1" applyFill="1" applyBorder="1" applyAlignment="1">
      <alignment horizontal="center" vertical="center" wrapText="1"/>
    </xf>
    <xf numFmtId="0" fontId="7" fillId="2" borderId="18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</cellXfs>
  <cellStyles count="8">
    <cellStyle name="Millares 2" xfId="5" xr:uid="{DDED75E5-48D8-46E5-BA6C-49BD15918602}"/>
    <cellStyle name="Moneda" xfId="1" builtinId="4"/>
    <cellStyle name="Moneda 2" xfId="6" xr:uid="{FAE889A1-FC1D-4FB6-B107-5B7874112432}"/>
    <cellStyle name="Normal" xfId="0" builtinId="0"/>
    <cellStyle name="Normal 2" xfId="2" xr:uid="{7901DF31-3727-4135-BC38-2D00DD6618EB}"/>
    <cellStyle name="Normal 2 2" xfId="7" xr:uid="{2AF9FE41-8686-46F3-B58B-87713BF68950}"/>
    <cellStyle name="Normal 3" xfId="3" xr:uid="{A560472C-BE05-4DE4-A7B7-DD4706C2CB06}"/>
    <cellStyle name="Normal 4" xfId="4" xr:uid="{CEACD5B6-B1EE-4068-B0DD-9531874E4B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47A49-94EA-4DC3-AB13-DA2E65A37290}">
  <dimension ref="A1:Q27"/>
  <sheetViews>
    <sheetView tabSelected="1" zoomScaleNormal="100" workbookViewId="0">
      <selection activeCell="A5" sqref="A5:A15"/>
    </sheetView>
  </sheetViews>
  <sheetFormatPr baseColWidth="10" defaultColWidth="11.42578125" defaultRowHeight="15"/>
  <cols>
    <col min="1" max="1" width="9.140625" style="1" customWidth="1"/>
    <col min="2" max="2" width="47.42578125" style="1" customWidth="1"/>
    <col min="3" max="3" width="8.140625" style="1" customWidth="1"/>
    <col min="4" max="4" width="12.140625" style="1" customWidth="1"/>
    <col min="5" max="5" width="9" style="1" customWidth="1"/>
    <col min="6" max="6" width="11" style="1" customWidth="1"/>
    <col min="7" max="7" width="9" style="1" customWidth="1"/>
    <col min="8" max="8" width="15.7109375" style="1" customWidth="1"/>
    <col min="9" max="9" width="20.140625" style="1" customWidth="1"/>
    <col min="10" max="10" width="15" style="1" customWidth="1"/>
    <col min="11" max="11" width="15.85546875" style="1" customWidth="1"/>
    <col min="12" max="12" width="10.7109375" style="1" customWidth="1"/>
    <col min="13" max="13" width="14.42578125" style="1" customWidth="1"/>
    <col min="14" max="14" width="17" style="1" customWidth="1"/>
    <col min="15" max="15" width="14.42578125" style="1" customWidth="1"/>
    <col min="16" max="16384" width="11.42578125" style="1"/>
  </cols>
  <sheetData>
    <row r="1" spans="1:17" ht="15.75" thickBot="1"/>
    <row r="2" spans="1:17" ht="27.75" customHeight="1" thickBot="1">
      <c r="A2" s="43" t="s">
        <v>24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5"/>
      <c r="O2" s="3"/>
      <c r="P2" s="2"/>
      <c r="Q2" s="2"/>
    </row>
    <row r="3" spans="1:17" ht="33" customHeight="1">
      <c r="A3" s="39" t="s">
        <v>0</v>
      </c>
      <c r="B3" s="40"/>
      <c r="C3" s="46" t="s">
        <v>1</v>
      </c>
      <c r="D3" s="46" t="s">
        <v>2</v>
      </c>
      <c r="E3" s="46" t="s">
        <v>3</v>
      </c>
      <c r="F3" s="46" t="s">
        <v>4</v>
      </c>
      <c r="G3" s="46" t="s">
        <v>5</v>
      </c>
      <c r="H3" s="15" t="s">
        <v>27</v>
      </c>
      <c r="I3" s="15" t="s">
        <v>26</v>
      </c>
      <c r="J3" s="15" t="s">
        <v>25</v>
      </c>
      <c r="K3" s="46" t="s">
        <v>6</v>
      </c>
      <c r="L3" s="46" t="s">
        <v>7</v>
      </c>
      <c r="M3" s="46" t="s">
        <v>8</v>
      </c>
      <c r="N3" s="48" t="s">
        <v>9</v>
      </c>
      <c r="O3" s="3"/>
      <c r="P3" s="2"/>
      <c r="Q3" s="2"/>
    </row>
    <row r="4" spans="1:17" ht="62.25" customHeight="1" thickBot="1">
      <c r="A4" s="41"/>
      <c r="B4" s="42"/>
      <c r="C4" s="47"/>
      <c r="D4" s="47"/>
      <c r="E4" s="47"/>
      <c r="F4" s="47"/>
      <c r="G4" s="47"/>
      <c r="H4" s="17" t="s">
        <v>10</v>
      </c>
      <c r="I4" s="16" t="s">
        <v>10</v>
      </c>
      <c r="J4" s="16" t="s">
        <v>10</v>
      </c>
      <c r="K4" s="47"/>
      <c r="L4" s="47"/>
      <c r="M4" s="47"/>
      <c r="N4" s="49"/>
      <c r="O4" s="3"/>
      <c r="P4" s="2"/>
      <c r="Q4" s="2"/>
    </row>
    <row r="5" spans="1:17" ht="14.25" customHeight="1">
      <c r="A5" s="21" t="s">
        <v>11</v>
      </c>
      <c r="B5" s="11" t="s">
        <v>12</v>
      </c>
      <c r="C5" s="12">
        <v>1</v>
      </c>
      <c r="D5" s="12">
        <v>1</v>
      </c>
      <c r="E5" s="12">
        <f t="shared" ref="E5:E15" si="0">C5+D5</f>
        <v>2</v>
      </c>
      <c r="F5" s="24" t="s">
        <v>13</v>
      </c>
      <c r="G5" s="24">
        <v>1</v>
      </c>
      <c r="H5" s="27">
        <v>3800000</v>
      </c>
      <c r="I5" s="27">
        <v>4290000</v>
      </c>
      <c r="J5" s="30">
        <v>4980200</v>
      </c>
      <c r="K5" s="27">
        <f>ROUND(((H5+I5+J5)/4)*G5,0)</f>
        <v>3267550</v>
      </c>
      <c r="L5" s="27">
        <f>ROUNDUP(K5*19%,0)</f>
        <v>620835</v>
      </c>
      <c r="M5" s="36">
        <f>ROUND(K5+L5,0)</f>
        <v>3888385</v>
      </c>
      <c r="N5" s="33">
        <f>M5*8.5</f>
        <v>33051272.5</v>
      </c>
      <c r="O5" s="3"/>
      <c r="P5" s="2"/>
      <c r="Q5" s="2"/>
    </row>
    <row r="6" spans="1:17" ht="26.25" customHeight="1">
      <c r="A6" s="22"/>
      <c r="B6" s="10" t="s">
        <v>14</v>
      </c>
      <c r="C6" s="5">
        <v>32</v>
      </c>
      <c r="D6" s="5">
        <v>14</v>
      </c>
      <c r="E6" s="5">
        <f t="shared" si="0"/>
        <v>46</v>
      </c>
      <c r="F6" s="25"/>
      <c r="G6" s="25"/>
      <c r="H6" s="28"/>
      <c r="I6" s="28"/>
      <c r="J6" s="31"/>
      <c r="K6" s="28"/>
      <c r="L6" s="28"/>
      <c r="M6" s="37"/>
      <c r="N6" s="34"/>
      <c r="O6" s="3"/>
      <c r="P6" s="2"/>
      <c r="Q6" s="2"/>
    </row>
    <row r="7" spans="1:17" ht="14.25" customHeight="1">
      <c r="A7" s="22"/>
      <c r="B7" s="4" t="s">
        <v>15</v>
      </c>
      <c r="C7" s="5">
        <v>1</v>
      </c>
      <c r="D7" s="5">
        <v>0</v>
      </c>
      <c r="E7" s="5">
        <f t="shared" si="0"/>
        <v>1</v>
      </c>
      <c r="F7" s="25"/>
      <c r="G7" s="25"/>
      <c r="H7" s="28"/>
      <c r="I7" s="28"/>
      <c r="J7" s="31"/>
      <c r="K7" s="28"/>
      <c r="L7" s="28"/>
      <c r="M7" s="37"/>
      <c r="N7" s="34"/>
      <c r="O7" s="3"/>
      <c r="P7" s="2"/>
      <c r="Q7" s="2"/>
    </row>
    <row r="8" spans="1:17" ht="14.25" customHeight="1">
      <c r="A8" s="22"/>
      <c r="B8" s="4" t="s">
        <v>23</v>
      </c>
      <c r="C8" s="5">
        <v>0</v>
      </c>
      <c r="D8" s="5">
        <v>1</v>
      </c>
      <c r="E8" s="5">
        <f t="shared" si="0"/>
        <v>1</v>
      </c>
      <c r="F8" s="25"/>
      <c r="G8" s="25"/>
      <c r="H8" s="28"/>
      <c r="I8" s="28"/>
      <c r="J8" s="31"/>
      <c r="K8" s="28"/>
      <c r="L8" s="28"/>
      <c r="M8" s="37"/>
      <c r="N8" s="34"/>
      <c r="O8" s="3"/>
      <c r="P8" s="2"/>
      <c r="Q8" s="2"/>
    </row>
    <row r="9" spans="1:17" ht="13.5" customHeight="1">
      <c r="A9" s="22"/>
      <c r="B9" s="4" t="s">
        <v>16</v>
      </c>
      <c r="C9" s="5">
        <v>1</v>
      </c>
      <c r="D9" s="5">
        <v>1</v>
      </c>
      <c r="E9" s="5">
        <f t="shared" si="0"/>
        <v>2</v>
      </c>
      <c r="F9" s="25"/>
      <c r="G9" s="25"/>
      <c r="H9" s="28"/>
      <c r="I9" s="28"/>
      <c r="J9" s="31"/>
      <c r="K9" s="28"/>
      <c r="L9" s="28"/>
      <c r="M9" s="37"/>
      <c r="N9" s="34"/>
      <c r="O9" s="3"/>
      <c r="P9" s="2"/>
      <c r="Q9" s="2"/>
    </row>
    <row r="10" spans="1:17" ht="15" customHeight="1">
      <c r="A10" s="22"/>
      <c r="B10" s="4" t="s">
        <v>17</v>
      </c>
      <c r="C10" s="5">
        <v>1</v>
      </c>
      <c r="D10" s="5">
        <v>1</v>
      </c>
      <c r="E10" s="5">
        <f t="shared" si="0"/>
        <v>2</v>
      </c>
      <c r="F10" s="25"/>
      <c r="G10" s="25"/>
      <c r="H10" s="28"/>
      <c r="I10" s="28"/>
      <c r="J10" s="31"/>
      <c r="K10" s="28"/>
      <c r="L10" s="28"/>
      <c r="M10" s="37"/>
      <c r="N10" s="34"/>
      <c r="O10" s="3"/>
      <c r="P10" s="2"/>
      <c r="Q10" s="2"/>
    </row>
    <row r="11" spans="1:17" ht="13.5" customHeight="1">
      <c r="A11" s="22"/>
      <c r="B11" s="4" t="s">
        <v>18</v>
      </c>
      <c r="C11" s="5">
        <v>2</v>
      </c>
      <c r="D11" s="5">
        <v>3</v>
      </c>
      <c r="E11" s="5">
        <f t="shared" si="0"/>
        <v>5</v>
      </c>
      <c r="F11" s="25"/>
      <c r="G11" s="25"/>
      <c r="H11" s="28"/>
      <c r="I11" s="28"/>
      <c r="J11" s="31"/>
      <c r="K11" s="28"/>
      <c r="L11" s="28"/>
      <c r="M11" s="37"/>
      <c r="N11" s="34"/>
      <c r="O11" s="3"/>
      <c r="P11" s="2"/>
      <c r="Q11" s="2"/>
    </row>
    <row r="12" spans="1:17" ht="15.75">
      <c r="A12" s="22"/>
      <c r="B12" s="4" t="s">
        <v>19</v>
      </c>
      <c r="C12" s="5">
        <v>1</v>
      </c>
      <c r="D12" s="5">
        <v>1</v>
      </c>
      <c r="E12" s="5">
        <f t="shared" si="0"/>
        <v>2</v>
      </c>
      <c r="F12" s="25"/>
      <c r="G12" s="25"/>
      <c r="H12" s="28"/>
      <c r="I12" s="28"/>
      <c r="J12" s="31"/>
      <c r="K12" s="28"/>
      <c r="L12" s="28"/>
      <c r="M12" s="37"/>
      <c r="N12" s="34"/>
      <c r="O12" s="3"/>
      <c r="P12" s="2"/>
      <c r="Q12" s="2"/>
    </row>
    <row r="13" spans="1:17" ht="15.75">
      <c r="A13" s="22"/>
      <c r="B13" s="4" t="s">
        <v>20</v>
      </c>
      <c r="C13" s="5">
        <v>3</v>
      </c>
      <c r="D13" s="5">
        <v>1</v>
      </c>
      <c r="E13" s="5">
        <f t="shared" si="0"/>
        <v>4</v>
      </c>
      <c r="F13" s="25"/>
      <c r="G13" s="25"/>
      <c r="H13" s="28"/>
      <c r="I13" s="28"/>
      <c r="J13" s="31"/>
      <c r="K13" s="28"/>
      <c r="L13" s="28"/>
      <c r="M13" s="37"/>
      <c r="N13" s="34"/>
      <c r="O13" s="3"/>
      <c r="P13" s="2"/>
      <c r="Q13" s="2"/>
    </row>
    <row r="14" spans="1:17" ht="26.25">
      <c r="A14" s="22"/>
      <c r="B14" s="10" t="s">
        <v>21</v>
      </c>
      <c r="C14" s="5">
        <v>3</v>
      </c>
      <c r="D14" s="5">
        <v>1</v>
      </c>
      <c r="E14" s="5">
        <f t="shared" si="0"/>
        <v>4</v>
      </c>
      <c r="F14" s="25"/>
      <c r="G14" s="25"/>
      <c r="H14" s="28"/>
      <c r="I14" s="28"/>
      <c r="J14" s="31"/>
      <c r="K14" s="28"/>
      <c r="L14" s="28"/>
      <c r="M14" s="37"/>
      <c r="N14" s="34"/>
      <c r="O14" s="3"/>
      <c r="P14" s="2"/>
      <c r="Q14" s="2"/>
    </row>
    <row r="15" spans="1:17" ht="24" customHeight="1" thickBot="1">
      <c r="A15" s="23"/>
      <c r="B15" s="13" t="s">
        <v>22</v>
      </c>
      <c r="C15" s="14">
        <v>1</v>
      </c>
      <c r="D15" s="14">
        <v>1</v>
      </c>
      <c r="E15" s="14">
        <f t="shared" si="0"/>
        <v>2</v>
      </c>
      <c r="F15" s="26"/>
      <c r="G15" s="26"/>
      <c r="H15" s="29"/>
      <c r="I15" s="29"/>
      <c r="J15" s="32"/>
      <c r="K15" s="29"/>
      <c r="L15" s="29"/>
      <c r="M15" s="38"/>
      <c r="N15" s="35"/>
      <c r="O15" s="3"/>
      <c r="P15" s="2"/>
      <c r="Q15" s="2"/>
    </row>
    <row r="16" spans="1:17">
      <c r="N16" s="6"/>
    </row>
    <row r="18" spans="2:14">
      <c r="N18" s="6"/>
    </row>
    <row r="19" spans="2:14">
      <c r="C19" s="9"/>
      <c r="E19" s="9"/>
      <c r="N19" s="6"/>
    </row>
    <row r="20" spans="2:14">
      <c r="B20" s="7"/>
      <c r="C20" s="9"/>
      <c r="D20" s="9"/>
      <c r="E20" s="9"/>
      <c r="I20" s="19"/>
      <c r="J20" s="20"/>
      <c r="N20" s="6"/>
    </row>
    <row r="21" spans="2:14">
      <c r="B21" s="7"/>
      <c r="C21" s="8"/>
      <c r="D21" s="9"/>
      <c r="E21" s="9"/>
      <c r="I21" s="18"/>
      <c r="J21" s="20"/>
    </row>
    <row r="22" spans="2:14">
      <c r="B22" s="7"/>
      <c r="C22" s="9"/>
      <c r="D22" s="9"/>
      <c r="E22" s="9"/>
      <c r="I22" s="8"/>
      <c r="J22" s="20"/>
    </row>
    <row r="23" spans="2:14">
      <c r="B23" s="7"/>
      <c r="C23" s="9"/>
      <c r="D23" s="9"/>
      <c r="E23" s="9"/>
    </row>
    <row r="24" spans="2:14">
      <c r="B24" s="7"/>
      <c r="C24" s="9"/>
      <c r="D24" s="9"/>
      <c r="E24" s="9"/>
    </row>
    <row r="25" spans="2:14">
      <c r="B25" s="7"/>
      <c r="C25" s="9"/>
      <c r="D25" s="9"/>
      <c r="E25" s="9"/>
    </row>
    <row r="26" spans="2:14">
      <c r="B26" s="7"/>
      <c r="C26" s="9"/>
      <c r="D26" s="9"/>
      <c r="E26" s="9"/>
    </row>
    <row r="27" spans="2:14">
      <c r="D27" s="8"/>
      <c r="E27" s="9"/>
      <c r="F27" s="8"/>
    </row>
  </sheetData>
  <mergeCells count="21">
    <mergeCell ref="A3:B4"/>
    <mergeCell ref="A2:N2"/>
    <mergeCell ref="E3:E4"/>
    <mergeCell ref="F3:F4"/>
    <mergeCell ref="G3:G4"/>
    <mergeCell ref="N3:N4"/>
    <mergeCell ref="C3:C4"/>
    <mergeCell ref="D3:D4"/>
    <mergeCell ref="M3:M4"/>
    <mergeCell ref="K3:K4"/>
    <mergeCell ref="L3:L4"/>
    <mergeCell ref="J5:J15"/>
    <mergeCell ref="K5:K15"/>
    <mergeCell ref="L5:L15"/>
    <mergeCell ref="N5:N15"/>
    <mergeCell ref="M5:M15"/>
    <mergeCell ref="A5:A15"/>
    <mergeCell ref="F5:F15"/>
    <mergeCell ref="G5:G15"/>
    <mergeCell ref="H5:H15"/>
    <mergeCell ref="I5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SERVICIO MEDIOS TECNOLOGI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Paola Camelo</dc:creator>
  <cp:keywords/>
  <dc:description/>
  <cp:lastModifiedBy>Ruth Yanet Ayala Rivera</cp:lastModifiedBy>
  <cp:revision/>
  <dcterms:created xsi:type="dcterms:W3CDTF">2023-06-21T18:48:58Z</dcterms:created>
  <dcterms:modified xsi:type="dcterms:W3CDTF">2026-02-23T15:53:56Z</dcterms:modified>
  <cp:category/>
  <cp:contentStatus/>
</cp:coreProperties>
</file>