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LEGIOS\1. SECTOR PUBLICO\1. ANTIOQUIA\I.E. TÉCNICO AGROPECUARIO Y EN SALUD\VIGENCIA 2025\PROCESOS SECOP II\18. DEPORTIVOS DISTRIGOL\"/>
    </mc:Choice>
  </mc:AlternateContent>
  <xr:revisionPtr revIDLastSave="0" documentId="13_ncr:1_{5F4849B4-3FE3-4DBE-B4D4-07F09FAA8056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C20" i="3"/>
  <c r="H16" i="7" l="1"/>
  <c r="M18" i="2"/>
  <c r="C16" i="7" l="1"/>
  <c r="E12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5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E96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F5" authorId="0" shapeId="0" xr:uid="{00000000-0006-0000-01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1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5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6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41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G142" authorId="1" shapeId="0" xr:uid="{00000000-0006-0000-0200-00000B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<sst xmlns="http://schemas.openxmlformats.org/spreadsheetml/2006/main" count="414" uniqueCount="231">
  <si>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</si>
  <si>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</si>
  <si>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</si>
  <si>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</si>
  <si>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</si>
  <si>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</si>
  <si>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</si>
  <si>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</si>
  <si>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</si>
  <si>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</si>
  <si>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</si>
  <si>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</si>
  <si>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</si>
  <si>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</si>
  <si>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</si>
  <si>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</si>
  <si>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</si>
  <si>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</si>
  <si>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</si>
  <si>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</si>
  <si>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</si>
  <si>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</si>
  <si>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</si>
  <si>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</si>
  <si>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</si>
  <si>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</si>
  <si>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</si>
  <si>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</si>
  <si>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</si>
  <si>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</si>
  <si>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</si>
  <si>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</si>
  <si>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</si>
  <si>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</si>
  <si>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</si>
  <si>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</si>
  <si>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</si>
  <si>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</si>
  <si>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</si>
  <si>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</si>
  <si>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</si>
  <si>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</si>
  <si>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</si>
  <si>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</si>
  <si>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</si>
  <si>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</si>
  <si>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</si>
  <si>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</si>
  <si>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</si>
  <si>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</si>
  <si>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</si>
  <si>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</si>
  <si>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</si>
  <si>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</si>
  <si>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</si>
  <si>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</si>
  <si>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</si>
  <si>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</si>
  <si>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</si>
  <si>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</si>
  <si>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</si>
  <si>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</si>
  <si>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</si>
  <si>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</si>
  <si>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</si>
  <si>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</si>
  <si>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</si>
  <si>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</si>
  <si>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</si>
  <si>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</si>
  <si>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</si>
  <si>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</si>
  <si>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</si>
  <si>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</si>
  <si>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</si>
  <si>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</si>
  <si>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</si>
  <si>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</si>
  <si>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</si>
  <si>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</si>
  <si>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</si>
  <si>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</si>
  <si>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</si>
  <si>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</si>
  <si>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</si>
  <si>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</si>
  <si>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</si>
  <si>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</si>
  <si>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</si>
  <si>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</si>
  <si>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</si>
  <si>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</si>
  <si>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</si>
  <si>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</si>
  <si>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</si>
  <si>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</si>
  <si>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</si>
  <si>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</si>
  <si>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</si>
  <si>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</si>
  <si>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</si>
  <si>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</si>
  <si>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</si>
  <si>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</si>
  <si>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</si>
  <si>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</si>
  <si>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</si>
  <si>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</si>
  <si>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</si>
  <si>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</si>
  <si>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</si>
  <si>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</si>
  <si>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</si>
  <si>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</si>
  <si>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</si>
  <si>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</si>
  <si>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</si>
  <si>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</si>
  <si>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</si>
  <si>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</si>
  <si>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</si>
  <si>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</si>
  <si>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</si>
  <si>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</si>
  <si>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</si>
  <si>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</si>
  <si>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</si>
  <si>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</si>
  <si>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</si>
  <si>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</si>
  <si>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</si>
  <si>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</si>
  <si>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</si>
  <si>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</si>
  <si>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</si>
  <si>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</si>
  <si>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</si>
  <si>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</si>
  <si>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</si>
  <si>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</si>
  <si>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</si>
  <si>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</si>
  <si>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</si>
  <si>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</si>
  <si>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</si>
  <si>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</si>
  <si>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</si>
  <si>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</si>
  <si>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</si>
  <si>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</si>
  <si>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</si>
  <si>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</si>
  <si>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</si>
  <si>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</si>
  <si>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</si>
  <si>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</si>
  <si>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</si>
  <si>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</si>
  <si>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</si>
  <si>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</si>
  <si>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</si>
  <si>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</si>
  <si>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</si>
  <si>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</si>
  <si>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</si>
  <si>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</si>
  <si>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</si>
  <si>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</si>
  <si>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</si>
  <si>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</si>
  <si>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</si>
  <si>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</si>
  <si>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</si>
  <si>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</si>
  <si>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</si>
  <si>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</si>
  <si>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</si>
  <si>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</si>
  <si>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</si>
  <si>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</si>
  <si>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</si>
  <si>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</si>
  <si>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</si>
  <si>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</si>
  <si>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</si>
  <si>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</si>
  <si>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</si>
  <si>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</si>
  <si>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</si>
  <si>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</si>
  <si>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</si>
  <si>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</si>
  <si>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</si>
  <si>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</si>
  <si>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</si>
  <si>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</si>
  <si>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</si>
  <si>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</si>
  <si>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</si>
  <si>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</si>
  <si>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</si>
  <si>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</si>
  <si>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</si>
  <si>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</si>
  <si>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2.3.2.02.02.008.01 Software</t>
  </si>
  <si>
    <t>2.3.2.02.02.008,01 Software</t>
  </si>
  <si>
    <t>2.3.2.01.01.003.05.02 Aparatos transmisores de televisión y radio; televisión, video y cámaras digitales; teléfonos</t>
  </si>
  <si>
    <t>2.3.2.01.01.004.01.01.04.01 Otros Muebles</t>
  </si>
  <si>
    <t>2.3.2.01.01.004.01.01.04.02 Otros Muebles FORMACION INTEGRAL</t>
  </si>
  <si>
    <t>2.3.2.01.01.004.01.01.04.03 Otros Muebles PRIMERA INFANCIA</t>
  </si>
  <si>
    <t>2.3.2.02.01.003.01 Dotación pedagogica - JORNADAS EXTENDIDAS</t>
  </si>
  <si>
    <t>2.3.2.02.01.003.02 Dotación pedagogica - FORMACION INTEGRAL</t>
  </si>
  <si>
    <t>2.3.2.02.01.003.03 Dotación pedagogica -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</si>
  <si>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</si>
  <si>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</si>
  <si>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</si>
  <si>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2.3.2.02.02.006.01 Alojamiento; Alimentacion; Servicios de transporte; - JORNADA EXTENDIDA</t>
  </si>
  <si>
    <t>2.3.2.02.02.006.02 Alojamiento; Alimentacion; Servicios de transporte; - FORMACION INTEGRAL</t>
  </si>
  <si>
    <t>INSTITUCIÓN EDUCATIVA TECNICO AGROPECUARIO Y EN SALUD</t>
  </si>
  <si>
    <t>SONSON</t>
  </si>
  <si>
    <t>Nombre CRISTHIAN LEON ALZATE CARDONA</t>
  </si>
  <si>
    <t>Nombre OMAR EDUARDO MONTES</t>
  </si>
  <si>
    <t>Nombre: OMAR EDUARDO MONTES</t>
  </si>
  <si>
    <t>Nombre: CRISTHIAN LEON ALZATE</t>
  </si>
  <si>
    <t>Nombre: NELSON LOPEZ</t>
  </si>
  <si>
    <t>TECNICO AGROPECUARIO</t>
  </si>
  <si>
    <t>BANCOLOMBIA</t>
  </si>
  <si>
    <t>DOTACION PEDAGOGICA PRIMERA INFANCIA</t>
  </si>
  <si>
    <t>DISTRIBUCIONES EDUCATIVAS GOL SAS</t>
  </si>
  <si>
    <t>901511011-2</t>
  </si>
  <si>
    <t>DISTRIBUCIONES EDUCATIVAS GOL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</si>
</sst>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72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0" fillId="0" borderId="0" xfId="0" applyBorder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3" xfId="0" applyFont="1" applyBorder="1"/>
    <xf numFmtId="0" fontId="8" fillId="0" borderId="0" xfId="0" applyFont="1" applyBorder="1" applyAlignment="1">
      <alignment horizontal="center"/>
    </xf>
    <xf numFmtId="0" fontId="0" fillId="0" borderId="0" xfId="0" applyProtection="1"/>
    <xf numFmtId="0" fontId="2" fillId="3" borderId="0" xfId="0" applyFont="1" applyFill="1" applyProtection="1"/>
    <xf numFmtId="49" fontId="3" fillId="0" borderId="0" xfId="0" applyNumberFormat="1" applyFont="1" applyProtection="1"/>
    <xf numFmtId="0" fontId="3" fillId="0" borderId="0" xfId="0" applyFont="1" applyProtection="1"/>
    <xf numFmtId="167" fontId="3" fillId="0" borderId="0" xfId="4" applyNumberFormat="1" applyFont="1" applyProtection="1"/>
    <xf numFmtId="3" fontId="1" fillId="0" borderId="0" xfId="2" applyNumberFormat="1" applyAlignment="1" applyProtection="1">
      <alignment vertical="center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167" fontId="8" fillId="0" borderId="13" xfId="4" applyNumberFormat="1" applyFont="1" applyFill="1" applyBorder="1" applyAlignment="1"/>
    <xf numFmtId="167" fontId="8" fillId="0" borderId="14" xfId="4" applyNumberFormat="1" applyFont="1" applyFill="1" applyBorder="1" applyAlignment="1"/>
    <xf numFmtId="167" fontId="4" fillId="0" borderId="5" xfId="4" applyNumberFormat="1" applyFont="1" applyBorder="1" applyAlignment="1">
      <alignment horizontal="left" vertical="center"/>
    </xf>
    <xf numFmtId="0" fontId="8" fillId="2" borderId="5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3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49" fontId="26" fillId="0" borderId="12" xfId="0" applyNumberFormat="1" applyFont="1" applyBorder="1" applyAlignment="1">
      <alignment horizontal="left"/>
    </xf>
    <xf numFmtId="49" fontId="26" fillId="0" borderId="13" xfId="0" applyNumberFormat="1" applyFont="1" applyBorder="1" applyAlignment="1">
      <alignment horizontal="left"/>
    </xf>
    <xf numFmtId="49" fontId="26" fillId="0" borderId="14" xfId="0" applyNumberFormat="1" applyFont="1" applyBorder="1" applyAlignment="1">
      <alignment horizontal="left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67" fontId="26" fillId="0" borderId="12" xfId="4" applyNumberFormat="1" applyFont="1" applyFill="1" applyBorder="1" applyAlignment="1">
      <alignment horizontal="center"/>
    </xf>
    <xf numFmtId="167" fontId="26" fillId="0" borderId="13" xfId="4" applyNumberFormat="1" applyFont="1" applyFill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17"/>
  <sheetViews>
    <sheetView showGridLines="0" zoomScale="80" zoomScaleNormal="80" workbookViewId="0">
      <selection activeCell="J37" sqref="J37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96" t="s">
        <v>0</v>
      </c>
      <c r="E2" s="196"/>
      <c r="F2" s="196"/>
      <c r="G2" s="196"/>
      <c r="H2" s="196"/>
      <c r="I2" s="196"/>
      <c r="J2" s="196"/>
      <c r="K2" s="196"/>
      <c r="L2" s="52" t="s">
        <v>1</v>
      </c>
      <c r="M2" s="53"/>
    </row>
    <row r="3" spans="2:13" ht="21" customHeight="1" x14ac:dyDescent="0.25">
      <c r="B3" s="10"/>
      <c r="D3" s="197" t="s">
        <v>2</v>
      </c>
      <c r="E3" s="197"/>
      <c r="F3" s="197"/>
      <c r="G3" s="197"/>
      <c r="H3" s="197"/>
      <c r="I3" s="197"/>
      <c r="J3" s="197"/>
      <c r="K3" s="197"/>
      <c r="L3" s="54" t="s">
        <v>3</v>
      </c>
      <c r="M3" s="55"/>
    </row>
    <row r="4" spans="2:13" ht="17.25" customHeight="1" x14ac:dyDescent="0.25">
      <c r="B4" s="10"/>
      <c r="D4" s="198" t="s">
        <v>4</v>
      </c>
      <c r="E4" s="198"/>
      <c r="F4" s="198"/>
      <c r="G4" s="198"/>
      <c r="H4" s="198"/>
      <c r="I4" s="198"/>
      <c r="J4" s="198"/>
      <c r="K4" s="198"/>
      <c r="L4" s="56" t="s">
        <v>5</v>
      </c>
      <c r="M4" s="57"/>
    </row>
    <row r="5" spans="2:13" ht="18.75" x14ac:dyDescent="0.25">
      <c r="B5" s="199" t="s">
        <v>2</v>
      </c>
      <c r="C5" s="199"/>
      <c r="D5" s="199"/>
      <c r="E5" s="199"/>
      <c r="F5" s="200" t="s">
        <v>218</v>
      </c>
      <c r="G5" s="200"/>
      <c r="H5" s="200"/>
      <c r="I5" s="200"/>
      <c r="J5" s="200"/>
      <c r="K5" s="200"/>
      <c r="L5" s="200"/>
      <c r="M5" s="200"/>
    </row>
    <row r="6" spans="2:13" ht="18.75" x14ac:dyDescent="0.25">
      <c r="B6" s="199" t="s">
        <v>6</v>
      </c>
      <c r="C6" s="199"/>
      <c r="D6" s="199"/>
      <c r="E6" s="199"/>
      <c r="F6" s="200" t="s">
        <v>219</v>
      </c>
      <c r="G6" s="200"/>
      <c r="H6" s="200"/>
      <c r="I6" s="200"/>
      <c r="J6" s="200"/>
      <c r="K6" s="200"/>
      <c r="L6" s="200"/>
      <c r="M6" s="200"/>
    </row>
    <row r="7" spans="2:13" x14ac:dyDescent="0.25">
      <c r="B7" s="10"/>
      <c r="J7" s="204" t="s">
        <v>7</v>
      </c>
      <c r="K7" s="187">
        <v>18</v>
      </c>
      <c r="L7" s="193" t="s">
        <v>8</v>
      </c>
      <c r="M7" s="189">
        <v>18</v>
      </c>
    </row>
    <row r="8" spans="2:13" ht="15.75" thickBot="1" x14ac:dyDescent="0.3">
      <c r="B8" s="191" t="s">
        <v>9</v>
      </c>
      <c r="C8" s="192"/>
      <c r="D8" s="64" t="s">
        <v>75</v>
      </c>
      <c r="E8" s="64" t="s">
        <v>47</v>
      </c>
      <c r="F8" s="64">
        <v>2025</v>
      </c>
      <c r="G8" s="3"/>
      <c r="J8" s="205"/>
      <c r="K8" s="188"/>
      <c r="L8" s="194"/>
      <c r="M8" s="190"/>
    </row>
    <row r="9" spans="2:13" x14ac:dyDescent="0.25">
      <c r="B9" s="22"/>
      <c r="D9" s="65" t="s">
        <v>10</v>
      </c>
      <c r="E9" s="65" t="s">
        <v>11</v>
      </c>
      <c r="F9" s="65" t="s">
        <v>12</v>
      </c>
      <c r="G9" s="36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206" t="s">
        <v>13</v>
      </c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8"/>
    </row>
    <row r="13" spans="2:13" ht="18.75" x14ac:dyDescent="0.3">
      <c r="B13" s="84"/>
      <c r="C13" s="85"/>
      <c r="D13" s="85"/>
      <c r="E13" s="85"/>
      <c r="F13" s="85"/>
      <c r="G13" s="85"/>
      <c r="M13" s="14"/>
    </row>
    <row r="14" spans="2:13" ht="19.5" customHeight="1" x14ac:dyDescent="0.25">
      <c r="B14" s="10"/>
      <c r="I14" s="104" t="s">
        <v>14</v>
      </c>
      <c r="J14" s="105">
        <f>+M24</f>
        <v>4978499</v>
      </c>
      <c r="M14" s="14"/>
    </row>
    <row r="15" spans="2:13" ht="34.5" customHeight="1" x14ac:dyDescent="0.3">
      <c r="B15" s="209" t="s">
        <v>15</v>
      </c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1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0" customFormat="1" ht="30" x14ac:dyDescent="0.25">
      <c r="B17" s="185" t="s">
        <v>16</v>
      </c>
      <c r="C17" s="186"/>
      <c r="D17" s="186"/>
      <c r="E17" s="186" t="s">
        <v>17</v>
      </c>
      <c r="F17" s="186"/>
      <c r="G17" s="186"/>
      <c r="H17" s="186" t="s">
        <v>18</v>
      </c>
      <c r="I17" s="186"/>
      <c r="J17" s="88" t="s">
        <v>19</v>
      </c>
      <c r="K17" s="88" t="s">
        <v>20</v>
      </c>
      <c r="L17" s="88" t="s">
        <v>21</v>
      </c>
      <c r="M17" s="89" t="s">
        <v>22</v>
      </c>
    </row>
    <row r="18" spans="2:13" ht="45" customHeight="1" x14ac:dyDescent="0.25">
      <c r="B18" s="173" t="s">
        <v>212</v>
      </c>
      <c r="C18" s="174"/>
      <c r="D18" s="175"/>
      <c r="E18" s="201" t="s">
        <v>109</v>
      </c>
      <c r="F18" s="202"/>
      <c r="G18" s="203"/>
      <c r="H18" s="38" t="s">
        <v>108</v>
      </c>
      <c r="I18" s="98" t="s">
        <v>225</v>
      </c>
      <c r="J18" s="106">
        <v>4978499</v>
      </c>
      <c r="K18" s="99"/>
      <c r="L18" s="99"/>
      <c r="M18" s="121">
        <f t="shared" ref="M18:M23" si="0">+J18+K18-L18</f>
        <v>4978499</v>
      </c>
    </row>
    <row r="19" spans="2:13" ht="42" customHeight="1" x14ac:dyDescent="0.25">
      <c r="B19" s="173"/>
      <c r="C19" s="174"/>
      <c r="D19" s="175"/>
      <c r="E19" s="176"/>
      <c r="F19" s="177"/>
      <c r="G19" s="178"/>
      <c r="H19" s="100"/>
      <c r="I19" s="101"/>
      <c r="J19" s="106"/>
      <c r="K19" s="99"/>
      <c r="L19" s="99"/>
      <c r="M19" s="121">
        <f t="shared" si="0"/>
        <v>0</v>
      </c>
    </row>
    <row r="20" spans="2:13" ht="42" customHeight="1" x14ac:dyDescent="0.25">
      <c r="B20" s="173"/>
      <c r="C20" s="174"/>
      <c r="D20" s="175"/>
      <c r="E20" s="176"/>
      <c r="F20" s="177"/>
      <c r="G20" s="178"/>
      <c r="H20" s="100"/>
      <c r="I20" s="101"/>
      <c r="J20" s="106"/>
      <c r="K20" s="99"/>
      <c r="L20" s="99"/>
      <c r="M20" s="121">
        <f t="shared" si="0"/>
        <v>0</v>
      </c>
    </row>
    <row r="21" spans="2:13" ht="42" customHeight="1" x14ac:dyDescent="0.25">
      <c r="B21" s="173"/>
      <c r="C21" s="174"/>
      <c r="D21" s="175"/>
      <c r="E21" s="176"/>
      <c r="F21" s="177"/>
      <c r="G21" s="178"/>
      <c r="H21" s="100"/>
      <c r="I21" s="101"/>
      <c r="J21" s="106"/>
      <c r="K21" s="99"/>
      <c r="L21" s="99"/>
      <c r="M21" s="121">
        <f t="shared" si="0"/>
        <v>0</v>
      </c>
    </row>
    <row r="22" spans="2:13" ht="42" customHeight="1" x14ac:dyDescent="0.25">
      <c r="B22" s="173"/>
      <c r="C22" s="174"/>
      <c r="D22" s="175"/>
      <c r="E22" s="176"/>
      <c r="F22" s="177"/>
      <c r="G22" s="178"/>
      <c r="H22" s="100"/>
      <c r="I22" s="101"/>
      <c r="J22" s="106"/>
      <c r="K22" s="99"/>
      <c r="L22" s="99"/>
      <c r="M22" s="121">
        <f t="shared" si="0"/>
        <v>0</v>
      </c>
    </row>
    <row r="23" spans="2:13" ht="42" customHeight="1" x14ac:dyDescent="0.25">
      <c r="B23" s="173"/>
      <c r="C23" s="174"/>
      <c r="D23" s="175"/>
      <c r="E23" s="176"/>
      <c r="F23" s="177"/>
      <c r="G23" s="178"/>
      <c r="H23" s="102"/>
      <c r="I23" s="101"/>
      <c r="J23" s="106"/>
      <c r="K23" s="99"/>
      <c r="L23" s="99"/>
      <c r="M23" s="121">
        <f t="shared" si="0"/>
        <v>0</v>
      </c>
    </row>
    <row r="24" spans="2:13" ht="15.75" x14ac:dyDescent="0.25">
      <c r="B24" s="171" t="s">
        <v>23</v>
      </c>
      <c r="C24" s="172"/>
      <c r="D24" s="172"/>
      <c r="E24" s="172"/>
      <c r="F24" s="172"/>
      <c r="G24" s="172"/>
      <c r="H24" s="172"/>
      <c r="I24" s="172"/>
      <c r="J24" s="107">
        <f>SUM(J18:J23)</f>
        <v>4978499</v>
      </c>
      <c r="K24" s="108">
        <f t="shared" ref="K24:L24" si="1">SUM(K18:K23)</f>
        <v>0</v>
      </c>
      <c r="L24" s="108">
        <f t="shared" si="1"/>
        <v>0</v>
      </c>
      <c r="M24" s="109">
        <f t="shared" ref="M24" si="2">+J24+K24-L24</f>
        <v>4978499</v>
      </c>
    </row>
    <row r="25" spans="2:13" x14ac:dyDescent="0.25">
      <c r="B25" s="10"/>
      <c r="M25" s="14"/>
    </row>
    <row r="26" spans="2:13" ht="31.5" customHeight="1" x14ac:dyDescent="0.25">
      <c r="B26" s="182" t="s">
        <v>24</v>
      </c>
      <c r="C26" s="183"/>
      <c r="D26" s="183"/>
      <c r="E26" s="184"/>
      <c r="F26" s="179">
        <v>2025</v>
      </c>
      <c r="G26" s="179"/>
      <c r="H26" s="179"/>
      <c r="I26" s="179"/>
      <c r="J26" s="180"/>
      <c r="K26" s="180"/>
      <c r="L26" s="180"/>
      <c r="M26" s="181"/>
    </row>
    <row r="27" spans="2:13" x14ac:dyDescent="0.25">
      <c r="B27" s="159" t="s">
        <v>25</v>
      </c>
      <c r="C27" s="160"/>
      <c r="D27" s="160"/>
      <c r="E27" s="161"/>
      <c r="F27" s="168" t="s">
        <v>227</v>
      </c>
      <c r="G27" s="168"/>
      <c r="H27" s="168"/>
      <c r="I27" s="168"/>
      <c r="J27" s="169"/>
      <c r="K27" s="169"/>
      <c r="L27" s="169"/>
      <c r="M27" s="170"/>
    </row>
    <row r="28" spans="2:13" x14ac:dyDescent="0.25">
      <c r="B28" s="162"/>
      <c r="C28" s="163"/>
      <c r="D28" s="163"/>
      <c r="E28" s="164"/>
      <c r="F28" s="168"/>
      <c r="G28" s="168"/>
      <c r="H28" s="168"/>
      <c r="I28" s="168"/>
      <c r="J28" s="169"/>
      <c r="K28" s="169"/>
      <c r="L28" s="169"/>
      <c r="M28" s="170"/>
    </row>
    <row r="29" spans="2:13" ht="16.5" customHeight="1" x14ac:dyDescent="0.25">
      <c r="B29" s="165"/>
      <c r="C29" s="166"/>
      <c r="D29" s="166"/>
      <c r="E29" s="167"/>
      <c r="F29" s="168"/>
      <c r="G29" s="168"/>
      <c r="H29" s="168"/>
      <c r="I29" s="168"/>
      <c r="J29" s="169"/>
      <c r="K29" s="169"/>
      <c r="L29" s="169"/>
      <c r="M29" s="170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G33" s="195" t="s">
        <v>26</v>
      </c>
      <c r="H33" s="195"/>
      <c r="I33" s="195"/>
      <c r="J33" s="13"/>
      <c r="K33" s="13"/>
      <c r="L33" s="13"/>
      <c r="M33" s="28"/>
    </row>
    <row r="34" spans="2:13" x14ac:dyDescent="0.25">
      <c r="B34" s="10"/>
      <c r="C34" s="13"/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G36" s="195" t="s">
        <v>220</v>
      </c>
      <c r="H36" s="195"/>
      <c r="I36" s="195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8" spans="2:5" s="139" customFormat="1" ht="18.75" customHeight="1" x14ac:dyDescent="0.25"/>
    <row r="59" spans="2:5" s="139" customFormat="1" x14ac:dyDescent="0.25"/>
    <row r="60" spans="2:5" s="139" customFormat="1" x14ac:dyDescent="0.25"/>
    <row r="61" spans="2:5" s="139" customFormat="1" hidden="1" x14ac:dyDescent="0.25">
      <c r="B61" s="140" t="s">
        <v>28</v>
      </c>
      <c r="C61" s="140" t="s">
        <v>29</v>
      </c>
      <c r="D61" s="140" t="s">
        <v>30</v>
      </c>
    </row>
    <row r="62" spans="2:5" s="139" customFormat="1" hidden="1" x14ac:dyDescent="0.25">
      <c r="B62" s="141" t="s">
        <v>31</v>
      </c>
      <c r="C62" s="142" t="s">
        <v>32</v>
      </c>
      <c r="D62" s="143">
        <v>2025</v>
      </c>
      <c r="E62" s="144" t="s">
        <v>33</v>
      </c>
    </row>
    <row r="63" spans="2:5" s="139" customFormat="1" hidden="1" x14ac:dyDescent="0.25">
      <c r="B63" s="141" t="s">
        <v>34</v>
      </c>
      <c r="C63" s="142" t="s">
        <v>35</v>
      </c>
      <c r="E63" s="144" t="s">
        <v>36</v>
      </c>
    </row>
    <row r="64" spans="2:5" s="139" customFormat="1" hidden="1" x14ac:dyDescent="0.25">
      <c r="B64" s="141" t="s">
        <v>37</v>
      </c>
      <c r="C64" s="142" t="s">
        <v>38</v>
      </c>
      <c r="D64" s="142"/>
      <c r="E64" s="144" t="s">
        <v>39</v>
      </c>
    </row>
    <row r="65" spans="2:9" s="139" customFormat="1" hidden="1" x14ac:dyDescent="0.25">
      <c r="B65" s="141" t="s">
        <v>40</v>
      </c>
      <c r="C65" s="142" t="s">
        <v>41</v>
      </c>
      <c r="D65" s="142"/>
      <c r="E65" s="144" t="s">
        <v>42</v>
      </c>
    </row>
    <row r="66" spans="2:9" s="139" customFormat="1" hidden="1" x14ac:dyDescent="0.25">
      <c r="B66" s="141" t="s">
        <v>43</v>
      </c>
      <c r="C66" s="142" t="s">
        <v>44</v>
      </c>
      <c r="D66" s="142"/>
      <c r="E66" s="144" t="s">
        <v>45</v>
      </c>
    </row>
    <row r="67" spans="2:9" s="139" customFormat="1" hidden="1" x14ac:dyDescent="0.25">
      <c r="B67" s="141" t="s">
        <v>46</v>
      </c>
      <c r="C67" s="142" t="s">
        <v>47</v>
      </c>
      <c r="D67" s="142"/>
      <c r="E67" s="144" t="s">
        <v>48</v>
      </c>
    </row>
    <row r="68" spans="2:9" s="139" customFormat="1" hidden="1" x14ac:dyDescent="0.25">
      <c r="B68" s="141" t="s">
        <v>49</v>
      </c>
      <c r="C68" s="142" t="s">
        <v>50</v>
      </c>
      <c r="D68" s="142"/>
      <c r="E68" s="144" t="s">
        <v>51</v>
      </c>
    </row>
    <row r="69" spans="2:9" s="139" customFormat="1" hidden="1" x14ac:dyDescent="0.25">
      <c r="B69" s="141" t="s">
        <v>52</v>
      </c>
      <c r="C69" s="142" t="s">
        <v>53</v>
      </c>
      <c r="D69" s="142"/>
      <c r="E69" s="144" t="s">
        <v>54</v>
      </c>
    </row>
    <row r="70" spans="2:9" s="139" customFormat="1" hidden="1" x14ac:dyDescent="0.25">
      <c r="B70" s="141" t="s">
        <v>55</v>
      </c>
      <c r="C70" s="142" t="s">
        <v>56</v>
      </c>
      <c r="D70" s="142"/>
      <c r="E70" s="144" t="s">
        <v>57</v>
      </c>
    </row>
    <row r="71" spans="2:9" s="139" customFormat="1" hidden="1" x14ac:dyDescent="0.25">
      <c r="B71" s="141" t="s">
        <v>58</v>
      </c>
      <c r="C71" s="142" t="s">
        <v>59</v>
      </c>
      <c r="D71" s="142"/>
      <c r="E71" s="144" t="s">
        <v>60</v>
      </c>
    </row>
    <row r="72" spans="2:9" s="139" customFormat="1" hidden="1" x14ac:dyDescent="0.25">
      <c r="B72" s="141" t="s">
        <v>61</v>
      </c>
      <c r="C72" s="142" t="s">
        <v>62</v>
      </c>
      <c r="D72" s="142"/>
      <c r="E72" s="144" t="s">
        <v>63</v>
      </c>
    </row>
    <row r="73" spans="2:9" s="139" customFormat="1" hidden="1" x14ac:dyDescent="0.25">
      <c r="B73" s="141" t="s">
        <v>64</v>
      </c>
      <c r="C73" s="142" t="s">
        <v>65</v>
      </c>
      <c r="D73" s="142"/>
      <c r="E73" s="144" t="s">
        <v>66</v>
      </c>
    </row>
    <row r="74" spans="2:9" s="139" customFormat="1" hidden="1" x14ac:dyDescent="0.25">
      <c r="B74" s="141" t="s">
        <v>67</v>
      </c>
      <c r="C74" s="142"/>
      <c r="D74" s="142"/>
      <c r="E74" s="144" t="s">
        <v>68</v>
      </c>
    </row>
    <row r="75" spans="2:9" s="139" customFormat="1" hidden="1" x14ac:dyDescent="0.25">
      <c r="B75" s="141" t="s">
        <v>69</v>
      </c>
      <c r="C75" s="142"/>
      <c r="D75" s="142"/>
      <c r="E75" s="144" t="s">
        <v>70</v>
      </c>
    </row>
    <row r="76" spans="2:9" s="139" customFormat="1" hidden="1" x14ac:dyDescent="0.25">
      <c r="B76" s="141" t="s">
        <v>71</v>
      </c>
      <c r="C76" s="142"/>
      <c r="D76" s="142"/>
      <c r="E76" s="144" t="s">
        <v>72</v>
      </c>
    </row>
    <row r="77" spans="2:9" s="139" customFormat="1" hidden="1" x14ac:dyDescent="0.25">
      <c r="B77" s="141" t="s">
        <v>73</v>
      </c>
      <c r="C77" s="142"/>
      <c r="D77" s="142"/>
      <c r="E77" s="144" t="s">
        <v>74</v>
      </c>
    </row>
    <row r="78" spans="2:9" s="139" customFormat="1" hidden="1" x14ac:dyDescent="0.25">
      <c r="B78" s="141" t="s">
        <v>75</v>
      </c>
      <c r="C78" s="142"/>
      <c r="D78" s="142"/>
      <c r="E78" s="144" t="s">
        <v>76</v>
      </c>
    </row>
    <row r="79" spans="2:9" s="139" customFormat="1" hidden="1" x14ac:dyDescent="0.25">
      <c r="B79" s="141" t="s">
        <v>77</v>
      </c>
      <c r="C79" s="142"/>
      <c r="D79" s="142"/>
      <c r="E79" s="144" t="s">
        <v>78</v>
      </c>
    </row>
    <row r="80" spans="2:9" s="139" customFormat="1" hidden="1" x14ac:dyDescent="0.25">
      <c r="B80" s="141" t="s">
        <v>79</v>
      </c>
      <c r="C80" s="142"/>
      <c r="D80" s="142"/>
      <c r="E80" s="144" t="s">
        <v>80</v>
      </c>
      <c r="F80" s="142"/>
      <c r="G80" s="142"/>
      <c r="H80" s="142"/>
      <c r="I80" s="142"/>
    </row>
    <row r="81" spans="2:9" s="139" customFormat="1" hidden="1" x14ac:dyDescent="0.25">
      <c r="B81" s="141" t="s">
        <v>81</v>
      </c>
      <c r="C81" s="142"/>
      <c r="D81" s="142"/>
      <c r="E81" s="144" t="s">
        <v>82</v>
      </c>
      <c r="F81" s="142"/>
      <c r="G81" s="142"/>
      <c r="H81" s="142"/>
      <c r="I81" s="142"/>
    </row>
    <row r="82" spans="2:9" s="139" customFormat="1" hidden="1" x14ac:dyDescent="0.25">
      <c r="B82" s="141" t="s">
        <v>83</v>
      </c>
      <c r="C82" s="142"/>
      <c r="D82" s="142"/>
      <c r="E82" s="144" t="s">
        <v>84</v>
      </c>
      <c r="F82" s="142"/>
      <c r="G82" s="142"/>
      <c r="H82" s="142"/>
      <c r="I82" s="142"/>
    </row>
    <row r="83" spans="2:9" s="139" customFormat="1" hidden="1" x14ac:dyDescent="0.25">
      <c r="B83" s="141" t="s">
        <v>85</v>
      </c>
      <c r="C83" s="142"/>
      <c r="D83" s="142"/>
      <c r="E83" s="145" t="s">
        <v>86</v>
      </c>
      <c r="F83" s="142"/>
      <c r="G83" s="142"/>
      <c r="H83" s="142"/>
      <c r="I83" s="142"/>
    </row>
    <row r="84" spans="2:9" s="139" customFormat="1" hidden="1" x14ac:dyDescent="0.25">
      <c r="B84" s="141" t="s">
        <v>87</v>
      </c>
      <c r="C84" s="142"/>
      <c r="D84" s="142"/>
      <c r="E84" s="145" t="s">
        <v>88</v>
      </c>
      <c r="F84" s="142"/>
      <c r="G84" s="142"/>
      <c r="H84" s="142"/>
      <c r="I84" s="142"/>
    </row>
    <row r="85" spans="2:9" s="139" customFormat="1" hidden="1" x14ac:dyDescent="0.25">
      <c r="B85" s="141" t="s">
        <v>89</v>
      </c>
      <c r="C85" s="142"/>
      <c r="D85" s="142"/>
      <c r="E85" s="145" t="s">
        <v>90</v>
      </c>
      <c r="F85" s="142"/>
      <c r="G85" s="142"/>
      <c r="H85" s="142"/>
      <c r="I85" s="142"/>
    </row>
    <row r="86" spans="2:9" s="139" customFormat="1" hidden="1" x14ac:dyDescent="0.25">
      <c r="B86" s="141" t="s">
        <v>91</v>
      </c>
      <c r="C86" s="142"/>
      <c r="D86" s="142"/>
      <c r="E86" s="156" t="s">
        <v>206</v>
      </c>
      <c r="F86" s="157"/>
    </row>
    <row r="87" spans="2:9" s="139" customFormat="1" hidden="1" x14ac:dyDescent="0.25">
      <c r="B87" s="141" t="s">
        <v>93</v>
      </c>
      <c r="C87" s="142"/>
      <c r="D87" s="142"/>
      <c r="E87" s="146" t="s">
        <v>92</v>
      </c>
      <c r="F87" s="142"/>
      <c r="G87" s="142"/>
      <c r="H87" s="142"/>
      <c r="I87" s="142"/>
    </row>
    <row r="88" spans="2:9" s="139" customFormat="1" hidden="1" x14ac:dyDescent="0.25">
      <c r="B88" s="141" t="s">
        <v>95</v>
      </c>
      <c r="C88" s="142"/>
      <c r="D88" s="142"/>
      <c r="E88" s="147" t="s">
        <v>94</v>
      </c>
      <c r="F88" s="142"/>
      <c r="G88" s="142"/>
      <c r="H88" s="142"/>
      <c r="I88" s="142"/>
    </row>
    <row r="89" spans="2:9" s="139" customFormat="1" hidden="1" x14ac:dyDescent="0.25">
      <c r="B89" s="141" t="s">
        <v>97</v>
      </c>
      <c r="C89" s="142"/>
      <c r="D89" s="142"/>
      <c r="E89" s="147" t="s">
        <v>96</v>
      </c>
      <c r="F89" s="142"/>
      <c r="G89" s="142"/>
      <c r="H89" s="142"/>
      <c r="I89" s="142"/>
    </row>
    <row r="90" spans="2:9" s="139" customFormat="1" hidden="1" x14ac:dyDescent="0.25">
      <c r="B90" s="141" t="s">
        <v>99</v>
      </c>
      <c r="C90" s="142"/>
      <c r="D90" s="142"/>
      <c r="E90" s="147" t="s">
        <v>98</v>
      </c>
      <c r="F90" s="142"/>
      <c r="G90" s="142"/>
      <c r="H90" s="142"/>
      <c r="I90" s="142"/>
    </row>
    <row r="91" spans="2:9" s="139" customFormat="1" hidden="1" x14ac:dyDescent="0.25">
      <c r="B91" s="141" t="s">
        <v>101</v>
      </c>
      <c r="C91" s="142"/>
      <c r="D91" s="142"/>
      <c r="E91" s="146" t="s">
        <v>100</v>
      </c>
      <c r="F91" s="142"/>
      <c r="G91" s="142"/>
      <c r="H91" s="142"/>
      <c r="I91" s="142"/>
    </row>
    <row r="92" spans="2:9" s="139" customFormat="1" hidden="1" x14ac:dyDescent="0.25">
      <c r="B92" s="141" t="s">
        <v>103</v>
      </c>
      <c r="C92" s="142"/>
      <c r="D92" s="142"/>
      <c r="E92" s="147" t="s">
        <v>102</v>
      </c>
      <c r="F92" s="142"/>
      <c r="G92" s="142"/>
      <c r="H92" s="142"/>
      <c r="I92" s="142"/>
    </row>
    <row r="93" spans="2:9" s="139" customFormat="1" ht="25.5" hidden="1" customHeight="1" x14ac:dyDescent="0.25">
      <c r="C93" s="142"/>
      <c r="D93" s="142"/>
      <c r="E93" s="147" t="s">
        <v>104</v>
      </c>
      <c r="F93" s="142"/>
      <c r="G93" s="142"/>
      <c r="H93" s="142"/>
      <c r="I93" s="142"/>
    </row>
    <row r="94" spans="2:9" s="139" customFormat="1" hidden="1" x14ac:dyDescent="0.25">
      <c r="C94" s="142"/>
      <c r="D94" s="142"/>
      <c r="E94" s="146" t="s">
        <v>105</v>
      </c>
      <c r="F94" s="142"/>
      <c r="G94" s="142"/>
      <c r="H94" s="142"/>
      <c r="I94" s="142"/>
    </row>
    <row r="95" spans="2:9" s="139" customFormat="1" hidden="1" x14ac:dyDescent="0.25">
      <c r="C95" s="142"/>
      <c r="D95" s="142"/>
      <c r="E95" s="144" t="s">
        <v>106</v>
      </c>
      <c r="F95" s="142"/>
      <c r="G95" s="142"/>
      <c r="H95" s="142"/>
      <c r="I95" s="142"/>
    </row>
    <row r="96" spans="2:9" s="139" customFormat="1" hidden="1" x14ac:dyDescent="0.25">
      <c r="B96" s="148" t="s">
        <v>107</v>
      </c>
      <c r="E96" s="144" t="s">
        <v>204</v>
      </c>
    </row>
    <row r="97" spans="2:6" s="139" customFormat="1" hidden="1" x14ac:dyDescent="0.25">
      <c r="B97" s="148" t="s">
        <v>109</v>
      </c>
      <c r="E97" s="139" t="s">
        <v>108</v>
      </c>
      <c r="F97" s="148" t="s">
        <v>107</v>
      </c>
    </row>
    <row r="98" spans="2:6" s="139" customFormat="1" hidden="1" x14ac:dyDescent="0.25">
      <c r="B98" s="148" t="s">
        <v>111</v>
      </c>
      <c r="E98" s="139" t="s">
        <v>110</v>
      </c>
      <c r="F98" s="148" t="s">
        <v>109</v>
      </c>
    </row>
    <row r="99" spans="2:6" s="139" customFormat="1" hidden="1" x14ac:dyDescent="0.25">
      <c r="B99" s="148" t="s">
        <v>112</v>
      </c>
      <c r="F99" s="148" t="s">
        <v>111</v>
      </c>
    </row>
    <row r="100" spans="2:6" s="139" customFormat="1" hidden="1" x14ac:dyDescent="0.25">
      <c r="B100" s="148" t="s">
        <v>113</v>
      </c>
      <c r="F100" s="148" t="s">
        <v>112</v>
      </c>
    </row>
    <row r="101" spans="2:6" s="139" customFormat="1" hidden="1" x14ac:dyDescent="0.25">
      <c r="F101" s="148" t="s">
        <v>113</v>
      </c>
    </row>
    <row r="102" spans="2:6" s="139" customFormat="1" x14ac:dyDescent="0.25"/>
    <row r="103" spans="2:6" s="139" customFormat="1" x14ac:dyDescent="0.25"/>
    <row r="104" spans="2:6" s="139" customFormat="1" x14ac:dyDescent="0.25"/>
    <row r="105" spans="2:6" s="139" customFormat="1" x14ac:dyDescent="0.25"/>
    <row r="106" spans="2:6" s="139" customFormat="1" x14ac:dyDescent="0.25"/>
    <row r="107" spans="2:6" s="139" customFormat="1" x14ac:dyDescent="0.25"/>
    <row r="108" spans="2:6" s="139" customFormat="1" x14ac:dyDescent="0.25"/>
    <row r="109" spans="2:6" s="139" customFormat="1" x14ac:dyDescent="0.25"/>
    <row r="110" spans="2:6" s="139" customFormat="1" x14ac:dyDescent="0.25"/>
    <row r="111" spans="2:6" s="139" customFormat="1" x14ac:dyDescent="0.25"/>
    <row r="112" spans="2:6" s="139" customFormat="1" x14ac:dyDescent="0.25"/>
    <row r="113" s="139" customFormat="1" x14ac:dyDescent="0.25"/>
    <row r="114" s="139" customFormat="1" x14ac:dyDescent="0.25"/>
    <row r="115" s="139" customFormat="1" x14ac:dyDescent="0.25"/>
    <row r="116" s="139" customFormat="1" x14ac:dyDescent="0.25"/>
    <row r="117" s="139" customFormat="1" x14ac:dyDescent="0.25"/>
    <row r="118" s="139" customFormat="1" x14ac:dyDescent="0.25"/>
    <row r="119" s="139" customFormat="1" x14ac:dyDescent="0.25"/>
    <row r="120" s="139" customFormat="1" x14ac:dyDescent="0.25"/>
    <row r="121" s="139" customFormat="1" x14ac:dyDescent="0.25"/>
    <row r="122" s="139" customFormat="1" x14ac:dyDescent="0.25"/>
    <row r="123" s="139" customFormat="1" x14ac:dyDescent="0.25"/>
    <row r="124" s="139" customFormat="1" x14ac:dyDescent="0.25"/>
    <row r="125" s="139" customFormat="1" x14ac:dyDescent="0.25"/>
    <row r="126" s="139" customFormat="1" x14ac:dyDescent="0.25"/>
    <row r="127" s="139" customFormat="1" x14ac:dyDescent="0.25"/>
    <row r="128" s="139" customFormat="1" x14ac:dyDescent="0.25"/>
    <row r="129" s="139" customFormat="1" x14ac:dyDescent="0.25"/>
    <row r="130" s="139" customFormat="1" x14ac:dyDescent="0.25"/>
    <row r="131" s="139" customFormat="1" x14ac:dyDescent="0.25"/>
    <row r="132" s="139" customFormat="1" x14ac:dyDescent="0.25"/>
    <row r="133" s="139" customFormat="1" x14ac:dyDescent="0.25"/>
    <row r="134" s="139" customFormat="1" x14ac:dyDescent="0.25"/>
    <row r="135" s="139" customFormat="1" x14ac:dyDescent="0.25"/>
    <row r="136" s="139" customFormat="1" x14ac:dyDescent="0.25"/>
    <row r="137" s="139" customFormat="1" x14ac:dyDescent="0.25"/>
    <row r="138" s="139" customFormat="1" x14ac:dyDescent="0.25"/>
    <row r="139" s="139" customFormat="1" x14ac:dyDescent="0.25"/>
    <row r="140" s="139" customFormat="1" x14ac:dyDescent="0.25"/>
    <row r="141" s="139" customFormat="1" x14ac:dyDescent="0.25"/>
    <row r="142" s="139" customFormat="1" x14ac:dyDescent="0.25"/>
    <row r="143" s="139" customFormat="1" x14ac:dyDescent="0.25"/>
    <row r="144" s="139" customFormat="1" x14ac:dyDescent="0.25"/>
    <row r="145" s="139" customFormat="1" x14ac:dyDescent="0.25"/>
    <row r="146" s="139" customFormat="1" x14ac:dyDescent="0.25"/>
    <row r="147" s="139" customFormat="1" x14ac:dyDescent="0.25"/>
    <row r="148" s="139" customFormat="1" x14ac:dyDescent="0.25"/>
    <row r="149" s="139" customFormat="1" x14ac:dyDescent="0.25"/>
    <row r="150" s="139" customFormat="1" x14ac:dyDescent="0.25"/>
    <row r="151" s="139" customFormat="1" x14ac:dyDescent="0.25"/>
    <row r="152" s="139" customFormat="1" x14ac:dyDescent="0.25"/>
    <row r="153" s="139" customFormat="1" x14ac:dyDescent="0.25"/>
    <row r="154" s="139" customFormat="1" x14ac:dyDescent="0.25"/>
    <row r="155" s="139" customFormat="1" x14ac:dyDescent="0.25"/>
    <row r="156" s="139" customFormat="1" x14ac:dyDescent="0.25"/>
    <row r="157" s="139" customFormat="1" x14ac:dyDescent="0.25"/>
    <row r="158" s="139" customFormat="1" x14ac:dyDescent="0.25"/>
    <row r="159" s="139" customFormat="1" x14ac:dyDescent="0.25"/>
    <row r="160" s="139" customFormat="1" x14ac:dyDescent="0.25"/>
    <row r="161" s="139" customFormat="1" x14ac:dyDescent="0.25"/>
    <row r="162" s="139" customFormat="1" x14ac:dyDescent="0.25"/>
    <row r="163" s="139" customFormat="1" x14ac:dyDescent="0.25"/>
    <row r="164" s="139" customFormat="1" x14ac:dyDescent="0.25"/>
    <row r="165" s="139" customFormat="1" x14ac:dyDescent="0.25"/>
    <row r="166" s="139" customFormat="1" x14ac:dyDescent="0.25"/>
    <row r="167" s="139" customFormat="1" x14ac:dyDescent="0.25"/>
    <row r="168" s="139" customFormat="1" x14ac:dyDescent="0.25"/>
    <row r="169" s="139" customFormat="1" x14ac:dyDescent="0.25"/>
    <row r="170" s="139" customFormat="1" x14ac:dyDescent="0.25"/>
    <row r="171" s="139" customFormat="1" x14ac:dyDescent="0.25"/>
    <row r="172" s="139" customFormat="1" x14ac:dyDescent="0.25"/>
    <row r="173" s="139" customFormat="1" x14ac:dyDescent="0.25"/>
    <row r="174" s="139" customFormat="1" x14ac:dyDescent="0.25"/>
    <row r="175" s="139" customFormat="1" x14ac:dyDescent="0.25"/>
    <row r="176" s="139" customFormat="1" x14ac:dyDescent="0.25"/>
    <row r="177" s="139" customFormat="1" x14ac:dyDescent="0.25"/>
    <row r="178" s="139" customFormat="1" x14ac:dyDescent="0.25"/>
    <row r="179" s="139" customFormat="1" x14ac:dyDescent="0.25"/>
    <row r="180" s="139" customFormat="1" x14ac:dyDescent="0.25"/>
    <row r="181" s="139" customFormat="1" x14ac:dyDescent="0.25"/>
    <row r="182" s="139" customFormat="1" x14ac:dyDescent="0.25"/>
    <row r="183" s="139" customFormat="1" x14ac:dyDescent="0.25"/>
    <row r="184" s="139" customFormat="1" x14ac:dyDescent="0.25"/>
    <row r="185" s="139" customFormat="1" x14ac:dyDescent="0.25"/>
    <row r="186" s="139" customFormat="1" x14ac:dyDescent="0.25"/>
    <row r="187" s="139" customFormat="1" x14ac:dyDescent="0.25"/>
    <row r="188" s="139" customFormat="1" x14ac:dyDescent="0.25"/>
    <row r="189" s="139" customFormat="1" x14ac:dyDescent="0.25"/>
    <row r="190" s="139" customFormat="1" x14ac:dyDescent="0.25"/>
    <row r="191" s="139" customFormat="1" x14ac:dyDescent="0.25"/>
    <row r="192" s="139" customFormat="1" x14ac:dyDescent="0.25"/>
    <row r="193" s="139" customFormat="1" x14ac:dyDescent="0.25"/>
    <row r="194" s="139" customFormat="1" x14ac:dyDescent="0.25"/>
    <row r="195" s="139" customFormat="1" x14ac:dyDescent="0.25"/>
    <row r="196" s="139" customFormat="1" x14ac:dyDescent="0.25"/>
    <row r="197" s="139" customFormat="1" x14ac:dyDescent="0.25"/>
    <row r="198" s="139" customFormat="1" x14ac:dyDescent="0.25"/>
    <row r="199" s="139" customFormat="1" x14ac:dyDescent="0.25"/>
    <row r="200" s="139" customFormat="1" x14ac:dyDescent="0.25"/>
    <row r="201" s="139" customFormat="1" x14ac:dyDescent="0.25"/>
    <row r="202" s="139" customFormat="1" x14ac:dyDescent="0.25"/>
    <row r="203" s="139" customFormat="1" x14ac:dyDescent="0.25"/>
    <row r="204" s="139" customFormat="1" x14ac:dyDescent="0.25"/>
    <row r="205" s="139" customFormat="1" x14ac:dyDescent="0.25"/>
    <row r="206" s="139" customFormat="1" x14ac:dyDescent="0.25"/>
    <row r="207" s="139" customFormat="1" x14ac:dyDescent="0.25"/>
    <row r="208" s="139" customFormat="1" x14ac:dyDescent="0.25"/>
    <row r="209" s="139" customFormat="1" x14ac:dyDescent="0.25"/>
    <row r="210" s="139" customFormat="1" x14ac:dyDescent="0.25"/>
    <row r="211" s="139" customFormat="1" x14ac:dyDescent="0.25"/>
    <row r="212" s="139" customFormat="1" x14ac:dyDescent="0.25"/>
    <row r="213" s="139" customFormat="1" x14ac:dyDescent="0.25"/>
    <row r="214" s="139" customFormat="1" x14ac:dyDescent="0.25"/>
    <row r="215" s="139" customFormat="1" x14ac:dyDescent="0.25"/>
    <row r="216" s="139" customFormat="1" x14ac:dyDescent="0.25"/>
    <row r="217" s="139" customFormat="1" x14ac:dyDescent="0.25"/>
  </sheetData>
  <protectedRanges>
    <protectedRange sqref="F5:M6 D8:F8 M7 F26:M29 H32:I32 B18:L23" name="Rango1"/>
  </protectedRanges>
  <dataConsolidate/>
  <mergeCells count="36"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D8" xr:uid="{00000000-0002-0000-0000-000002000000}">
      <formula1>$B$62:$B$92</formula1>
    </dataValidation>
    <dataValidation type="list" allowBlank="1" showInputMessage="1" showErrorMessage="1" sqref="H18:H23" xr:uid="{00000000-0002-0000-0000-000003000000}">
      <formula1>$E$97:$E$98</formula1>
    </dataValidation>
    <dataValidation type="list" allowBlank="1" showInputMessage="1" showErrorMessage="1" sqref="E18:G23" xr:uid="{00000000-0002-0000-0000-000004000000}">
      <formula1>$F$97:$F$101</formula1>
    </dataValidation>
    <dataValidation type="list" allowBlank="1" showInputMessage="1" showErrorMessage="1" sqref="B18:B23 C19:D23" xr:uid="{00000000-0002-0000-0000-000005000000}">
      <formula1>$E$62:$E$96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4"/>
  <sheetViews>
    <sheetView showGridLines="0" tabSelected="1" topLeftCell="A4" zoomScale="80" zoomScaleNormal="80" workbookViewId="0">
      <selection activeCell="D28" sqref="D28:K28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96" t="s">
        <v>114</v>
      </c>
      <c r="E2" s="196"/>
      <c r="F2" s="196"/>
      <c r="G2" s="196"/>
      <c r="H2" s="196"/>
      <c r="I2" s="196"/>
      <c r="J2" s="52" t="s">
        <v>1</v>
      </c>
      <c r="K2" s="53"/>
    </row>
    <row r="3" spans="2:11" ht="21" customHeight="1" x14ac:dyDescent="0.25">
      <c r="B3" s="10"/>
      <c r="C3" s="128"/>
      <c r="D3" s="197" t="s">
        <v>2</v>
      </c>
      <c r="E3" s="197"/>
      <c r="F3" s="197"/>
      <c r="G3" s="197"/>
      <c r="H3" s="197"/>
      <c r="I3" s="197"/>
      <c r="J3" s="54" t="s">
        <v>3</v>
      </c>
      <c r="K3" s="55"/>
    </row>
    <row r="4" spans="2:11" ht="21.75" customHeight="1" x14ac:dyDescent="0.25">
      <c r="B4" s="10"/>
      <c r="C4" s="128"/>
      <c r="D4" s="198" t="s">
        <v>115</v>
      </c>
      <c r="E4" s="198"/>
      <c r="F4" s="198"/>
      <c r="G4" s="198"/>
      <c r="H4" s="198"/>
      <c r="I4" s="198"/>
      <c r="J4" s="56" t="s">
        <v>5</v>
      </c>
      <c r="K4" s="57"/>
    </row>
    <row r="5" spans="2:11" ht="21.75" customHeight="1" x14ac:dyDescent="0.25">
      <c r="B5" s="229" t="s">
        <v>2</v>
      </c>
      <c r="C5" s="214"/>
      <c r="D5" s="214"/>
      <c r="E5" s="214"/>
      <c r="F5" s="214" t="s">
        <v>218</v>
      </c>
      <c r="G5" s="214"/>
      <c r="H5" s="214"/>
      <c r="I5" s="214"/>
      <c r="J5" s="214"/>
      <c r="K5" s="215"/>
    </row>
    <row r="6" spans="2:11" ht="21.75" customHeight="1" x14ac:dyDescent="0.25">
      <c r="B6" s="229" t="s">
        <v>6</v>
      </c>
      <c r="C6" s="214"/>
      <c r="D6" s="214"/>
      <c r="E6" s="214"/>
      <c r="F6" s="214" t="s">
        <v>219</v>
      </c>
      <c r="G6" s="214"/>
      <c r="H6" s="214"/>
      <c r="I6" s="214"/>
      <c r="J6" s="214"/>
      <c r="K6" s="215"/>
    </row>
    <row r="7" spans="2:11" ht="23.25" customHeight="1" x14ac:dyDescent="0.25">
      <c r="B7" s="10"/>
      <c r="C7" s="128"/>
      <c r="D7" s="128"/>
      <c r="E7" s="128"/>
      <c r="F7" s="128"/>
      <c r="G7" s="124" t="s">
        <v>116</v>
      </c>
      <c r="H7" s="149">
        <f>+'1. Disponibilidad'!M7:M8</f>
        <v>18</v>
      </c>
      <c r="I7" s="131"/>
      <c r="J7" s="129" t="s">
        <v>8</v>
      </c>
      <c r="K7" s="150">
        <v>18</v>
      </c>
    </row>
    <row r="8" spans="2:11" ht="15.75" customHeight="1" x14ac:dyDescent="0.25">
      <c r="B8" s="10"/>
      <c r="C8" s="128"/>
      <c r="D8" s="128"/>
      <c r="E8" s="132"/>
      <c r="F8" s="132"/>
      <c r="G8" s="129"/>
      <c r="H8" s="130"/>
      <c r="I8" s="132"/>
      <c r="J8" s="129"/>
      <c r="K8" s="133"/>
    </row>
    <row r="9" spans="2:11" x14ac:dyDescent="0.25">
      <c r="B9" s="15" t="s">
        <v>9</v>
      </c>
      <c r="C9" s="128"/>
      <c r="D9" s="64" t="s">
        <v>81</v>
      </c>
      <c r="E9" s="64" t="s">
        <v>47</v>
      </c>
      <c r="F9" s="64">
        <v>2025</v>
      </c>
      <c r="G9" s="128"/>
      <c r="H9" s="128"/>
      <c r="I9" s="128"/>
      <c r="J9" s="128"/>
      <c r="K9" s="14"/>
    </row>
    <row r="10" spans="2:11" x14ac:dyDescent="0.25">
      <c r="B10" s="15"/>
      <c r="C10" s="128"/>
      <c r="D10" s="134" t="s">
        <v>10</v>
      </c>
      <c r="E10" s="134" t="s">
        <v>11</v>
      </c>
      <c r="F10" s="134" t="s">
        <v>12</v>
      </c>
      <c r="G10" s="135"/>
      <c r="H10" s="128"/>
      <c r="I10" s="128"/>
      <c r="J10" s="128"/>
      <c r="K10" s="14"/>
    </row>
    <row r="11" spans="2:11" x14ac:dyDescent="0.25">
      <c r="B11" s="10"/>
      <c r="C11" s="128"/>
      <c r="D11" s="128"/>
      <c r="E11" s="128"/>
      <c r="F11" s="128"/>
      <c r="G11" s="128"/>
      <c r="H11" s="128"/>
      <c r="I11" s="128"/>
      <c r="J11" s="128"/>
      <c r="K11" s="14"/>
    </row>
    <row r="12" spans="2:11" ht="18.75" x14ac:dyDescent="0.3">
      <c r="B12" s="216" t="s">
        <v>117</v>
      </c>
      <c r="C12" s="217"/>
      <c r="D12" s="217"/>
      <c r="E12" s="217"/>
      <c r="F12" s="217"/>
      <c r="G12" s="217"/>
      <c r="H12" s="217"/>
      <c r="I12" s="217"/>
      <c r="J12" s="217"/>
      <c r="K12" s="218"/>
    </row>
    <row r="13" spans="2:11" ht="13.5" customHeight="1" x14ac:dyDescent="0.3">
      <c r="B13" s="125"/>
      <c r="C13" s="136"/>
      <c r="D13" s="136"/>
      <c r="E13" s="136"/>
      <c r="F13" s="136"/>
      <c r="G13" s="136"/>
      <c r="H13" s="136"/>
      <c r="I13" s="136"/>
      <c r="J13" s="136"/>
      <c r="K13" s="126"/>
    </row>
    <row r="14" spans="2:11" ht="18.75" x14ac:dyDescent="0.3">
      <c r="B14" s="137" t="s">
        <v>118</v>
      </c>
      <c r="C14" s="103">
        <f>+'1. Disponibilidad'!J14</f>
        <v>4978499</v>
      </c>
      <c r="D14" s="128"/>
      <c r="E14" s="128"/>
      <c r="F14" s="128"/>
      <c r="G14" s="127" t="s">
        <v>119</v>
      </c>
      <c r="H14" s="223">
        <f>+K25</f>
        <v>4978499</v>
      </c>
      <c r="I14" s="223"/>
      <c r="J14" s="136"/>
      <c r="K14" s="126"/>
    </row>
    <row r="15" spans="2:11" ht="18.75" x14ac:dyDescent="0.3">
      <c r="B15" s="10"/>
      <c r="C15" s="128"/>
      <c r="D15" s="128"/>
      <c r="E15" s="136"/>
      <c r="F15" s="136"/>
      <c r="G15" s="136"/>
      <c r="H15" s="136"/>
      <c r="I15" s="136"/>
      <c r="J15" s="136"/>
      <c r="K15" s="126"/>
    </row>
    <row r="16" spans="2:11" ht="18.75" x14ac:dyDescent="0.3">
      <c r="B16" s="216" t="s">
        <v>120</v>
      </c>
      <c r="C16" s="217"/>
      <c r="D16" s="217"/>
      <c r="E16" s="217"/>
      <c r="F16" s="217"/>
      <c r="G16" s="217"/>
      <c r="H16" s="217"/>
      <c r="I16" s="217"/>
      <c r="J16" s="217"/>
      <c r="K16" s="218"/>
    </row>
    <row r="17" spans="2:11" x14ac:dyDescent="0.25">
      <c r="B17" s="10"/>
      <c r="C17" s="128"/>
      <c r="D17" s="128"/>
      <c r="E17" s="128"/>
      <c r="F17" s="128"/>
      <c r="G17" s="128"/>
      <c r="H17" s="128"/>
      <c r="I17" s="128"/>
      <c r="J17" s="128"/>
      <c r="K17" s="14"/>
    </row>
    <row r="18" spans="2:11" s="20" customFormat="1" ht="30" x14ac:dyDescent="0.25">
      <c r="B18" s="122" t="s">
        <v>121</v>
      </c>
      <c r="C18" s="172" t="s">
        <v>16</v>
      </c>
      <c r="D18" s="172"/>
      <c r="E18" s="123" t="s">
        <v>17</v>
      </c>
      <c r="F18" s="221" t="s">
        <v>122</v>
      </c>
      <c r="G18" s="222"/>
      <c r="H18" s="59" t="s">
        <v>123</v>
      </c>
      <c r="I18" s="58" t="s">
        <v>124</v>
      </c>
      <c r="J18" s="58" t="s">
        <v>125</v>
      </c>
      <c r="K18" s="32" t="s">
        <v>126</v>
      </c>
    </row>
    <row r="19" spans="2:11" ht="29.25" customHeight="1" x14ac:dyDescent="0.25">
      <c r="B19" s="224">
        <f>+'1. Disponibilidad'!M7</f>
        <v>18</v>
      </c>
      <c r="C19" s="219" t="str">
        <f>'1. Disponibilidad'!B18</f>
        <v>2.3.2.02.01.003.03 Dotación pedagogica - PRIMERA INFANCIA</v>
      </c>
      <c r="D19" s="220"/>
      <c r="E19" s="62" t="str">
        <f>'1. Disponibilidad'!E18</f>
        <v>02 - Gratuidad</v>
      </c>
      <c r="F19" s="62" t="str">
        <f>+'1. Disponibilidad'!H18</f>
        <v>FSE</v>
      </c>
      <c r="G19" s="62" t="str">
        <f>+'1. Disponibilidad'!I18</f>
        <v>TECNICO AGROPECUARIO</v>
      </c>
      <c r="H19" s="91">
        <v>4978499</v>
      </c>
      <c r="I19" s="91"/>
      <c r="J19" s="91"/>
      <c r="K19" s="63">
        <f>+H19+I19-J19</f>
        <v>4978499</v>
      </c>
    </row>
    <row r="20" spans="2:11" ht="30.75" customHeight="1" x14ac:dyDescent="0.25">
      <c r="B20" s="225"/>
      <c r="C20" s="219">
        <f>'1. Disponibilidad'!B19</f>
        <v>0</v>
      </c>
      <c r="D20" s="220"/>
      <c r="E20" s="62">
        <f>'1. Disponibilidad'!E19</f>
        <v>0</v>
      </c>
      <c r="F20" s="62">
        <f>+'1. Disponibilidad'!H19</f>
        <v>0</v>
      </c>
      <c r="G20" s="62">
        <f>+'1. Disponibilidad'!I19</f>
        <v>0</v>
      </c>
      <c r="H20" s="91"/>
      <c r="I20" s="91"/>
      <c r="J20" s="91"/>
      <c r="K20" s="63">
        <f t="shared" ref="K20:K25" si="0">+H20+I20-J20</f>
        <v>0</v>
      </c>
    </row>
    <row r="21" spans="2:11" ht="24" customHeight="1" x14ac:dyDescent="0.25">
      <c r="B21" s="225"/>
      <c r="C21" s="219">
        <f>'1. Disponibilidad'!B20</f>
        <v>0</v>
      </c>
      <c r="D21" s="220"/>
      <c r="E21" s="62">
        <f>'1. Disponibilidad'!E20</f>
        <v>0</v>
      </c>
      <c r="F21" s="62">
        <f>+'1. Disponibilidad'!H20</f>
        <v>0</v>
      </c>
      <c r="G21" s="62">
        <f>+'1. Disponibilidad'!I20</f>
        <v>0</v>
      </c>
      <c r="H21" s="91"/>
      <c r="I21" s="91"/>
      <c r="J21" s="91"/>
      <c r="K21" s="63">
        <f t="shared" si="0"/>
        <v>0</v>
      </c>
    </row>
    <row r="22" spans="2:11" ht="30.75" customHeight="1" x14ac:dyDescent="0.25">
      <c r="B22" s="225"/>
      <c r="C22" s="219">
        <f>'1. Disponibilidad'!B21</f>
        <v>0</v>
      </c>
      <c r="D22" s="220"/>
      <c r="E22" s="62">
        <f>'1. Disponibilidad'!E21</f>
        <v>0</v>
      </c>
      <c r="F22" s="62">
        <f>+'1. Disponibilidad'!H21</f>
        <v>0</v>
      </c>
      <c r="G22" s="62">
        <f>+'1. Disponibilidad'!I21</f>
        <v>0</v>
      </c>
      <c r="H22" s="91"/>
      <c r="I22" s="91"/>
      <c r="J22" s="91"/>
      <c r="K22" s="63">
        <f t="shared" si="0"/>
        <v>0</v>
      </c>
    </row>
    <row r="23" spans="2:11" ht="26.25" customHeight="1" x14ac:dyDescent="0.25">
      <c r="B23" s="225"/>
      <c r="C23" s="219">
        <f>'1. Disponibilidad'!B22</f>
        <v>0</v>
      </c>
      <c r="D23" s="220"/>
      <c r="E23" s="62">
        <f>'1. Disponibilidad'!E22</f>
        <v>0</v>
      </c>
      <c r="F23" s="62">
        <f>+'1. Disponibilidad'!H22</f>
        <v>0</v>
      </c>
      <c r="G23" s="62">
        <f>+'1. Disponibilidad'!I22</f>
        <v>0</v>
      </c>
      <c r="H23" s="91"/>
      <c r="I23" s="91"/>
      <c r="J23" s="91"/>
      <c r="K23" s="63">
        <f>+H23+I23-J23</f>
        <v>0</v>
      </c>
    </row>
    <row r="24" spans="2:11" ht="26.25" customHeight="1" x14ac:dyDescent="0.25">
      <c r="B24" s="226"/>
      <c r="C24" s="219">
        <f>'1. Disponibilidad'!B23</f>
        <v>0</v>
      </c>
      <c r="D24" s="220"/>
      <c r="E24" s="62">
        <f>'1. Disponibilidad'!E23</f>
        <v>0</v>
      </c>
      <c r="F24" s="62">
        <f>+'1. Disponibilidad'!H23</f>
        <v>0</v>
      </c>
      <c r="G24" s="62">
        <f>+'1. Disponibilidad'!I23</f>
        <v>0</v>
      </c>
      <c r="H24" s="91"/>
      <c r="I24" s="91"/>
      <c r="J24" s="91"/>
      <c r="K24" s="63">
        <f>+H24+I24-J24</f>
        <v>0</v>
      </c>
    </row>
    <row r="25" spans="2:11" x14ac:dyDescent="0.25">
      <c r="B25" s="227" t="s">
        <v>23</v>
      </c>
      <c r="C25" s="228"/>
      <c r="D25" s="228"/>
      <c r="E25" s="228"/>
      <c r="F25" s="228"/>
      <c r="G25" s="228"/>
      <c r="H25" s="92">
        <f>SUM(H19:H24)</f>
        <v>4978499</v>
      </c>
      <c r="I25" s="92">
        <f t="shared" ref="I25:J25" si="1">SUM(I19:I24)</f>
        <v>0</v>
      </c>
      <c r="J25" s="92">
        <f t="shared" si="1"/>
        <v>0</v>
      </c>
      <c r="K25" s="93">
        <f t="shared" si="0"/>
        <v>4978499</v>
      </c>
    </row>
    <row r="26" spans="2:11" x14ac:dyDescent="0.25">
      <c r="B26" s="34"/>
      <c r="C26" s="41"/>
      <c r="D26" s="41"/>
      <c r="E26" s="41"/>
      <c r="F26" s="41"/>
      <c r="G26" s="41"/>
      <c r="H26" s="41"/>
      <c r="I26" s="41"/>
      <c r="J26" s="41"/>
      <c r="K26" s="31"/>
    </row>
    <row r="27" spans="2:11" x14ac:dyDescent="0.25">
      <c r="B27" s="234" t="s">
        <v>127</v>
      </c>
      <c r="C27" s="235"/>
      <c r="D27" s="236"/>
      <c r="E27" s="242">
        <v>2025</v>
      </c>
      <c r="F27" s="242"/>
      <c r="G27" s="242"/>
      <c r="H27" s="242"/>
      <c r="I27" s="242"/>
      <c r="J27" s="242"/>
      <c r="K27" s="243"/>
    </row>
    <row r="28" spans="2:11" ht="36.75" customHeight="1" x14ac:dyDescent="0.35">
      <c r="B28" s="237" t="s">
        <v>128</v>
      </c>
      <c r="C28" s="60" t="s">
        <v>129</v>
      </c>
      <c r="D28" s="230" t="s">
        <v>228</v>
      </c>
      <c r="E28" s="231"/>
      <c r="F28" s="231"/>
      <c r="G28" s="231"/>
      <c r="H28" s="231"/>
      <c r="I28" s="231"/>
      <c r="J28" s="231"/>
      <c r="K28" s="232"/>
    </row>
    <row r="29" spans="2:11" ht="20.25" customHeight="1" x14ac:dyDescent="0.35">
      <c r="B29" s="238"/>
      <c r="C29" s="61" t="s">
        <v>130</v>
      </c>
      <c r="D29" s="244" t="s">
        <v>229</v>
      </c>
      <c r="E29" s="245"/>
      <c r="F29" s="152"/>
      <c r="G29" s="152"/>
      <c r="H29" s="152"/>
      <c r="I29" s="152"/>
      <c r="J29" s="152"/>
      <c r="K29" s="153"/>
    </row>
    <row r="30" spans="2:11" x14ac:dyDescent="0.25">
      <c r="B30" s="159" t="s">
        <v>25</v>
      </c>
      <c r="C30" s="161"/>
      <c r="D30" s="239" t="str">
        <f>+'1. Disponibilidad'!F27</f>
        <v>DOTACION PEDAGOGICA PRIMERA INFANCIA</v>
      </c>
      <c r="E30" s="239"/>
      <c r="F30" s="239"/>
      <c r="G30" s="239"/>
      <c r="H30" s="240"/>
      <c r="I30" s="240"/>
      <c r="J30" s="240"/>
      <c r="K30" s="241"/>
    </row>
    <row r="31" spans="2:11" x14ac:dyDescent="0.25">
      <c r="B31" s="165"/>
      <c r="C31" s="167"/>
      <c r="D31" s="239"/>
      <c r="E31" s="239"/>
      <c r="F31" s="239"/>
      <c r="G31" s="239"/>
      <c r="H31" s="240"/>
      <c r="I31" s="240"/>
      <c r="J31" s="240"/>
      <c r="K31" s="241"/>
    </row>
    <row r="32" spans="2:11" x14ac:dyDescent="0.25">
      <c r="B32" s="10"/>
      <c r="C32" s="128"/>
      <c r="D32" s="128"/>
      <c r="E32" s="128"/>
      <c r="F32" s="128"/>
      <c r="G32" s="128"/>
      <c r="H32" s="128"/>
      <c r="I32" s="128"/>
      <c r="J32" s="128"/>
      <c r="K32" s="14"/>
    </row>
    <row r="33" spans="2:11" x14ac:dyDescent="0.25">
      <c r="B33" s="10"/>
      <c r="C33" s="128"/>
      <c r="D33" s="128"/>
      <c r="E33" s="128"/>
      <c r="F33" s="128"/>
      <c r="G33" s="128"/>
      <c r="H33" s="128"/>
      <c r="I33" s="128"/>
      <c r="J33" s="128"/>
      <c r="K33" s="14"/>
    </row>
    <row r="34" spans="2:11" x14ac:dyDescent="0.25">
      <c r="B34" s="10"/>
      <c r="C34" s="128"/>
      <c r="D34" s="128"/>
      <c r="E34" s="128"/>
      <c r="F34" s="128"/>
      <c r="G34" s="128"/>
      <c r="H34" s="128"/>
      <c r="I34" s="128"/>
      <c r="J34" s="128"/>
      <c r="K34" s="14"/>
    </row>
    <row r="35" spans="2:11" x14ac:dyDescent="0.25">
      <c r="B35" s="10"/>
      <c r="C35" s="128"/>
      <c r="D35" s="128"/>
      <c r="E35" s="128"/>
      <c r="F35" s="128"/>
      <c r="G35" s="128"/>
      <c r="H35" s="128"/>
      <c r="I35" s="128"/>
      <c r="J35" s="128"/>
      <c r="K35" s="14"/>
    </row>
    <row r="36" spans="2:11" ht="15" customHeight="1" x14ac:dyDescent="0.25">
      <c r="B36" s="10"/>
      <c r="C36" s="233" t="s">
        <v>131</v>
      </c>
      <c r="D36" s="233"/>
      <c r="E36" s="138"/>
      <c r="F36" s="138"/>
      <c r="G36" s="23" t="s">
        <v>26</v>
      </c>
      <c r="H36" s="23"/>
      <c r="I36" s="131"/>
      <c r="J36" s="131"/>
      <c r="K36" s="28"/>
    </row>
    <row r="37" spans="2:11" x14ac:dyDescent="0.25">
      <c r="B37" s="10"/>
      <c r="C37" s="213"/>
      <c r="D37" s="213"/>
      <c r="E37" s="128"/>
      <c r="F37" s="128"/>
      <c r="G37" s="212"/>
      <c r="H37" s="212"/>
      <c r="I37" s="131"/>
      <c r="J37" s="131"/>
      <c r="K37" s="28"/>
    </row>
    <row r="38" spans="2:11" x14ac:dyDescent="0.25">
      <c r="B38" s="10"/>
      <c r="C38" s="195" t="s">
        <v>221</v>
      </c>
      <c r="D38" s="195"/>
      <c r="E38" s="128"/>
      <c r="F38" s="128"/>
      <c r="G38" s="195" t="s">
        <v>220</v>
      </c>
      <c r="H38" s="195"/>
      <c r="I38" s="128"/>
      <c r="J38" s="128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87">
        <v>2025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39" spans="2:2" x14ac:dyDescent="0.25">
      <c r="B139" s="1" t="s">
        <v>132</v>
      </c>
    </row>
    <row r="140" spans="2:2" x14ac:dyDescent="0.25">
      <c r="B140" s="1" t="s">
        <v>133</v>
      </c>
    </row>
    <row r="141" spans="2:2" x14ac:dyDescent="0.25">
      <c r="B141" s="1" t="s">
        <v>134</v>
      </c>
    </row>
    <row r="142" spans="2:2" x14ac:dyDescent="0.25">
      <c r="B142" s="1" t="s">
        <v>135</v>
      </c>
    </row>
    <row r="143" spans="2:2" x14ac:dyDescent="0.25">
      <c r="B143" s="1" t="s">
        <v>136</v>
      </c>
    </row>
    <row r="144" spans="2:2" x14ac:dyDescent="0.25">
      <c r="B144" s="1" t="s">
        <v>137</v>
      </c>
    </row>
    <row r="145" spans="2:2" x14ac:dyDescent="0.25">
      <c r="B145" s="1" t="s">
        <v>138</v>
      </c>
    </row>
    <row r="146" spans="2:2" x14ac:dyDescent="0.25">
      <c r="B146" s="1" t="s">
        <v>139</v>
      </c>
    </row>
    <row r="147" spans="2:2" x14ac:dyDescent="0.25">
      <c r="B147" s="1" t="s">
        <v>140</v>
      </c>
    </row>
    <row r="148" spans="2:2" x14ac:dyDescent="0.25">
      <c r="B148" s="1" t="s">
        <v>141</v>
      </c>
    </row>
    <row r="149" spans="2:2" x14ac:dyDescent="0.25">
      <c r="B149" s="1" t="s">
        <v>142</v>
      </c>
    </row>
    <row r="150" spans="2:2" x14ac:dyDescent="0.25">
      <c r="B150" s="1" t="s">
        <v>143</v>
      </c>
    </row>
    <row r="151" spans="2:2" x14ac:dyDescent="0.25">
      <c r="B151" s="1" t="s">
        <v>144</v>
      </c>
    </row>
    <row r="152" spans="2:2" x14ac:dyDescent="0.25">
      <c r="B152" s="1" t="s">
        <v>145</v>
      </c>
    </row>
    <row r="153" spans="2:2" x14ac:dyDescent="0.25">
      <c r="B153" s="1" t="s">
        <v>146</v>
      </c>
    </row>
    <row r="154" spans="2:2" x14ac:dyDescent="0.25">
      <c r="B154" s="1" t="s">
        <v>147</v>
      </c>
    </row>
    <row r="155" spans="2:2" x14ac:dyDescent="0.25">
      <c r="B155" s="1" t="s">
        <v>148</v>
      </c>
    </row>
    <row r="156" spans="2:2" x14ac:dyDescent="0.25">
      <c r="B156" s="1" t="s">
        <v>149</v>
      </c>
    </row>
    <row r="157" spans="2:2" x14ac:dyDescent="0.25">
      <c r="B157" s="1" t="s">
        <v>150</v>
      </c>
    </row>
    <row r="158" spans="2:2" x14ac:dyDescent="0.25">
      <c r="B158" s="1" t="s">
        <v>151</v>
      </c>
    </row>
    <row r="159" spans="2:2" x14ac:dyDescent="0.25">
      <c r="B159" s="1" t="s">
        <v>152</v>
      </c>
    </row>
    <row r="160" spans="2:2" x14ac:dyDescent="0.25">
      <c r="B160" s="1" t="s">
        <v>153</v>
      </c>
    </row>
    <row r="161" spans="2:2" x14ac:dyDescent="0.25">
      <c r="B161" s="1" t="s">
        <v>154</v>
      </c>
    </row>
    <row r="162" spans="2:2" x14ac:dyDescent="0.25">
      <c r="B162" s="1" t="s">
        <v>155</v>
      </c>
    </row>
    <row r="163" spans="2:2" x14ac:dyDescent="0.25">
      <c r="B163" s="1" t="s">
        <v>156</v>
      </c>
    </row>
    <row r="164" spans="2:2" x14ac:dyDescent="0.25">
      <c r="B164" s="1" t="s">
        <v>157</v>
      </c>
    </row>
    <row r="165" spans="2:2" x14ac:dyDescent="0.25">
      <c r="B165" s="1" t="s">
        <v>158</v>
      </c>
    </row>
    <row r="166" spans="2:2" x14ac:dyDescent="0.25">
      <c r="B166" s="1" t="s">
        <v>159</v>
      </c>
    </row>
    <row r="167" spans="2:2" x14ac:dyDescent="0.25">
      <c r="B167" s="1" t="s">
        <v>160</v>
      </c>
    </row>
    <row r="168" spans="2:2" x14ac:dyDescent="0.25">
      <c r="B168" s="1" t="s">
        <v>161</v>
      </c>
    </row>
    <row r="171" spans="2:2" x14ac:dyDescent="0.25">
      <c r="B171" s="5" t="s">
        <v>107</v>
      </c>
    </row>
    <row r="172" spans="2:2" x14ac:dyDescent="0.25">
      <c r="B172" s="5" t="s">
        <v>109</v>
      </c>
    </row>
    <row r="173" spans="2:2" x14ac:dyDescent="0.25">
      <c r="B173" s="5" t="s">
        <v>111</v>
      </c>
    </row>
    <row r="174" spans="2:2" x14ac:dyDescent="0.25">
      <c r="B174" s="5" t="s">
        <v>162</v>
      </c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2">
    <mergeCell ref="C19:D19"/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G37:H37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142"/>
  <sheetViews>
    <sheetView showGridLines="0" topLeftCell="B31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49" t="s">
        <v>114</v>
      </c>
      <c r="F2" s="249"/>
      <c r="G2" s="249"/>
      <c r="H2" s="249"/>
      <c r="I2" s="249"/>
      <c r="J2" s="249"/>
      <c r="K2" s="66" t="s">
        <v>1</v>
      </c>
    </row>
    <row r="3" spans="2:11" ht="13.5" customHeight="1" x14ac:dyDescent="0.25">
      <c r="B3" s="10"/>
      <c r="E3" s="250" t="s">
        <v>2</v>
      </c>
      <c r="F3" s="250"/>
      <c r="G3" s="250"/>
      <c r="H3" s="250"/>
      <c r="I3" s="250"/>
      <c r="J3" s="250"/>
      <c r="K3" s="67" t="s">
        <v>3</v>
      </c>
    </row>
    <row r="4" spans="2:11" ht="28.5" customHeight="1" x14ac:dyDescent="0.25">
      <c r="B4" s="10"/>
      <c r="E4" s="250" t="s">
        <v>163</v>
      </c>
      <c r="F4" s="250"/>
      <c r="G4" s="250"/>
      <c r="H4" s="250"/>
      <c r="I4" s="250"/>
      <c r="J4" s="250"/>
      <c r="K4" s="68" t="s">
        <v>5</v>
      </c>
    </row>
    <row r="5" spans="2:11" ht="18.75" x14ac:dyDescent="0.3">
      <c r="B5" s="246" t="s">
        <v>2</v>
      </c>
      <c r="C5" s="246"/>
      <c r="D5" s="246"/>
      <c r="E5" s="246"/>
      <c r="F5" s="247" t="s">
        <v>218</v>
      </c>
      <c r="G5" s="247"/>
      <c r="H5" s="247"/>
      <c r="I5" s="247"/>
      <c r="J5" s="247"/>
      <c r="K5" s="248"/>
    </row>
    <row r="6" spans="2:11" ht="18.75" x14ac:dyDescent="0.3">
      <c r="B6" s="246" t="s">
        <v>6</v>
      </c>
      <c r="C6" s="246"/>
      <c r="D6" s="246"/>
      <c r="E6" s="246"/>
      <c r="F6" s="247" t="s">
        <v>219</v>
      </c>
      <c r="G6" s="247"/>
      <c r="H6" s="247"/>
      <c r="I6" s="247"/>
      <c r="J6" s="247"/>
      <c r="K6" s="248"/>
    </row>
    <row r="7" spans="2:11" ht="26.25" x14ac:dyDescent="0.4">
      <c r="B7" s="10"/>
      <c r="J7" s="13" t="s">
        <v>8</v>
      </c>
      <c r="K7" s="151"/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5" t="s">
        <v>10</v>
      </c>
      <c r="E9" s="35" t="s">
        <v>11</v>
      </c>
      <c r="F9" s="35" t="s">
        <v>12</v>
      </c>
      <c r="I9" s="35"/>
      <c r="J9" s="13"/>
      <c r="K9" s="14"/>
    </row>
    <row r="10" spans="2:11" x14ac:dyDescent="0.25">
      <c r="B10" s="15"/>
      <c r="C10" s="13"/>
      <c r="E10" s="35"/>
      <c r="F10" s="35"/>
      <c r="G10" s="35"/>
      <c r="H10" s="35"/>
      <c r="J10" s="13"/>
      <c r="K10" s="14"/>
    </row>
    <row r="11" spans="2:11" x14ac:dyDescent="0.25">
      <c r="B11" s="42"/>
      <c r="C11" s="76"/>
      <c r="D11" s="39" t="s">
        <v>116</v>
      </c>
      <c r="E11" s="39" t="s">
        <v>164</v>
      </c>
      <c r="G11" s="35"/>
      <c r="H11" s="35"/>
      <c r="J11" s="13"/>
      <c r="K11" s="14"/>
    </row>
    <row r="12" spans="2:11" ht="15.75" x14ac:dyDescent="0.25">
      <c r="B12" s="10"/>
      <c r="D12" s="38">
        <f>+'2. Compromiso '!H7</f>
        <v>18</v>
      </c>
      <c r="E12" s="37">
        <f>+'2. Compromiso '!K7</f>
        <v>18</v>
      </c>
      <c r="G12" s="35"/>
      <c r="H12" s="35"/>
      <c r="J12" s="13"/>
      <c r="K12" s="14"/>
    </row>
    <row r="13" spans="2:11" x14ac:dyDescent="0.25">
      <c r="B13" s="43" t="s">
        <v>165</v>
      </c>
      <c r="C13" s="77"/>
      <c r="D13" s="69" t="str">
        <f>+CONCATENATE('1. Disponibilidad'!D8,'1. Disponibilidad'!E8,'1. Disponibilidad'!F8)</f>
        <v>17Junio2025</v>
      </c>
      <c r="E13" s="69" t="str">
        <f>+CONCATENATE('2. Compromiso '!D9,'2. Compromiso '!E9,'2. Compromiso '!F9)</f>
        <v>20Junio2025</v>
      </c>
      <c r="G13" s="35"/>
      <c r="H13" s="35"/>
      <c r="J13" s="13"/>
      <c r="K13" s="14"/>
    </row>
    <row r="14" spans="2:11" x14ac:dyDescent="0.25">
      <c r="B14" s="43"/>
      <c r="C14" s="77"/>
      <c r="D14" s="70"/>
      <c r="E14" s="70"/>
      <c r="G14" s="35"/>
      <c r="H14" s="35"/>
      <c r="J14" s="13"/>
      <c r="K14" s="14"/>
    </row>
    <row r="15" spans="2:11" x14ac:dyDescent="0.25">
      <c r="B15" s="43"/>
      <c r="C15" s="77"/>
      <c r="D15" s="20"/>
      <c r="E15" s="20"/>
      <c r="F15" s="20"/>
      <c r="G15" s="35"/>
      <c r="H15" s="35"/>
      <c r="J15" s="13"/>
      <c r="K15" s="14"/>
    </row>
    <row r="16" spans="2:11" x14ac:dyDescent="0.25">
      <c r="B16" s="120" t="s">
        <v>128</v>
      </c>
      <c r="C16" s="266" t="str">
        <f>+'2. Compromiso '!D28</f>
        <v>DISTRIBUCIONES EDUCATIVAS GOL SAS</v>
      </c>
      <c r="D16" s="266"/>
      <c r="E16" s="266"/>
      <c r="F16" s="20"/>
      <c r="G16" s="119" t="s">
        <v>166</v>
      </c>
      <c r="H16" s="154" t="str">
        <f>+'2. Compromiso '!D29</f>
        <v>901511011-2</v>
      </c>
      <c r="J16" s="13"/>
      <c r="K16" s="14"/>
    </row>
    <row r="17" spans="2:11" x14ac:dyDescent="0.25">
      <c r="B17" s="43"/>
      <c r="C17" s="77"/>
      <c r="D17" s="20"/>
      <c r="E17" s="86"/>
      <c r="F17" s="20"/>
      <c r="G17" s="35"/>
      <c r="H17" s="35"/>
      <c r="J17" s="13"/>
      <c r="K17" s="14"/>
    </row>
    <row r="18" spans="2:11" x14ac:dyDescent="0.25">
      <c r="B18" s="15"/>
      <c r="C18" s="13"/>
      <c r="E18" s="35"/>
      <c r="F18" s="35"/>
      <c r="G18" s="35"/>
      <c r="H18" s="35"/>
      <c r="J18" s="13"/>
      <c r="K18" s="14"/>
    </row>
    <row r="19" spans="2:11" ht="18" customHeight="1" x14ac:dyDescent="0.25">
      <c r="B19" s="155" t="s">
        <v>167</v>
      </c>
      <c r="C19" s="78"/>
      <c r="D19" s="160"/>
      <c r="E19" s="160"/>
      <c r="F19" s="160"/>
      <c r="G19" s="160"/>
      <c r="H19" s="160"/>
      <c r="I19" s="160"/>
      <c r="J19" s="160"/>
      <c r="K19" s="267"/>
    </row>
    <row r="20" spans="2:11" ht="31.5" customHeight="1" x14ac:dyDescent="0.25">
      <c r="B20" s="33"/>
      <c r="C20" s="79"/>
      <c r="D20" s="166"/>
      <c r="E20" s="166"/>
      <c r="F20" s="166"/>
      <c r="G20" s="166"/>
      <c r="H20" s="166"/>
      <c r="I20" s="166"/>
      <c r="J20" s="166"/>
      <c r="K20" s="268"/>
    </row>
    <row r="21" spans="2:11" ht="12.75" customHeight="1" x14ac:dyDescent="0.25">
      <c r="B21" s="30"/>
      <c r="C21" s="110"/>
      <c r="D21" s="18"/>
      <c r="E21" s="18"/>
      <c r="F21" s="18"/>
      <c r="G21" s="18"/>
      <c r="H21" s="269"/>
      <c r="I21" s="269"/>
      <c r="J21" s="18"/>
      <c r="K21" s="19"/>
    </row>
    <row r="22" spans="2:11" ht="12.75" customHeight="1" x14ac:dyDescent="0.25">
      <c r="B22" s="30"/>
      <c r="C22" s="110"/>
      <c r="D22" s="18"/>
      <c r="E22" s="18"/>
      <c r="F22" s="18"/>
      <c r="G22" s="18"/>
      <c r="H22" s="110"/>
      <c r="I22" s="110"/>
      <c r="J22" s="18"/>
      <c r="K22" s="19"/>
    </row>
    <row r="23" spans="2:11" ht="12.75" customHeight="1" x14ac:dyDescent="0.25">
      <c r="B23" s="251" t="s">
        <v>16</v>
      </c>
      <c r="C23" s="253" t="s">
        <v>168</v>
      </c>
      <c r="D23" s="255" t="s">
        <v>169</v>
      </c>
      <c r="E23" s="257" t="s">
        <v>170</v>
      </c>
      <c r="F23" s="258"/>
      <c r="G23" s="255" t="s">
        <v>171</v>
      </c>
      <c r="H23" s="255" t="s">
        <v>172</v>
      </c>
      <c r="I23" s="255" t="s">
        <v>173</v>
      </c>
      <c r="J23" s="253" t="s">
        <v>174</v>
      </c>
      <c r="K23" s="270" t="s">
        <v>175</v>
      </c>
    </row>
    <row r="24" spans="2:11" ht="18" customHeight="1" x14ac:dyDescent="0.25">
      <c r="B24" s="252"/>
      <c r="C24" s="254"/>
      <c r="D24" s="256"/>
      <c r="E24" s="51" t="s">
        <v>176</v>
      </c>
      <c r="F24" s="111" t="s">
        <v>14</v>
      </c>
      <c r="G24" s="256"/>
      <c r="H24" s="256"/>
      <c r="I24" s="256"/>
      <c r="J24" s="254"/>
      <c r="K24" s="271"/>
    </row>
    <row r="25" spans="2:11" ht="42" customHeight="1" x14ac:dyDescent="0.25">
      <c r="B25" s="49" t="s">
        <v>212</v>
      </c>
      <c r="C25" s="80"/>
      <c r="D25" s="48"/>
      <c r="E25" s="112"/>
      <c r="F25" s="113"/>
      <c r="G25" s="114"/>
      <c r="H25" s="114"/>
      <c r="I25" s="114"/>
      <c r="J25" s="259">
        <f>+F34+G34+H34+I34</f>
        <v>0</v>
      </c>
      <c r="K25" s="262">
        <f>+D34-J25</f>
        <v>0</v>
      </c>
    </row>
    <row r="26" spans="2:11" ht="42" customHeight="1" x14ac:dyDescent="0.25">
      <c r="B26" s="49"/>
      <c r="C26" s="80"/>
      <c r="D26" s="48"/>
      <c r="E26" s="112"/>
      <c r="F26" s="113"/>
      <c r="G26" s="114"/>
      <c r="H26" s="114"/>
      <c r="I26" s="114"/>
      <c r="J26" s="260"/>
      <c r="K26" s="263"/>
    </row>
    <row r="27" spans="2:11" ht="42" customHeight="1" x14ac:dyDescent="0.25">
      <c r="B27" s="49"/>
      <c r="C27" s="80"/>
      <c r="D27" s="48"/>
      <c r="E27" s="112"/>
      <c r="F27" s="113"/>
      <c r="G27" s="114"/>
      <c r="H27" s="114"/>
      <c r="I27" s="114"/>
      <c r="J27" s="260"/>
      <c r="K27" s="263"/>
    </row>
    <row r="28" spans="2:11" ht="42" customHeight="1" x14ac:dyDescent="0.25">
      <c r="B28" s="49"/>
      <c r="C28" s="80"/>
      <c r="D28" s="48"/>
      <c r="E28" s="112"/>
      <c r="F28" s="113"/>
      <c r="G28" s="114"/>
      <c r="H28" s="114"/>
      <c r="I28" s="114"/>
      <c r="J28" s="260"/>
      <c r="K28" s="263"/>
    </row>
    <row r="29" spans="2:11" ht="42" customHeight="1" x14ac:dyDescent="0.25">
      <c r="B29" s="49"/>
      <c r="C29" s="80"/>
      <c r="D29" s="48"/>
      <c r="E29" s="112"/>
      <c r="F29" s="45"/>
      <c r="G29" s="46"/>
      <c r="H29" s="46"/>
      <c r="I29" s="46"/>
      <c r="J29" s="260"/>
      <c r="K29" s="263"/>
    </row>
    <row r="30" spans="2:11" ht="42" customHeight="1" x14ac:dyDescent="0.25">
      <c r="B30" s="49"/>
      <c r="C30" s="80"/>
      <c r="D30" s="48"/>
      <c r="E30" s="112"/>
      <c r="F30" s="45"/>
      <c r="G30" s="46"/>
      <c r="H30" s="46"/>
      <c r="I30" s="46"/>
      <c r="J30" s="260"/>
      <c r="K30" s="263"/>
    </row>
    <row r="31" spans="2:11" ht="42" customHeight="1" x14ac:dyDescent="0.25">
      <c r="B31" s="49"/>
      <c r="C31" s="80"/>
      <c r="D31" s="48"/>
      <c r="E31" s="112"/>
      <c r="F31" s="45"/>
      <c r="G31" s="46"/>
      <c r="H31" s="46"/>
      <c r="I31" s="46"/>
      <c r="J31" s="260"/>
      <c r="K31" s="263"/>
    </row>
    <row r="32" spans="2:11" ht="42" customHeight="1" x14ac:dyDescent="0.25">
      <c r="B32" s="49"/>
      <c r="C32" s="80"/>
      <c r="D32" s="48"/>
      <c r="E32" s="112"/>
      <c r="F32" s="45"/>
      <c r="G32" s="46"/>
      <c r="H32" s="46"/>
      <c r="I32" s="46"/>
      <c r="J32" s="260"/>
      <c r="K32" s="263"/>
    </row>
    <row r="33" spans="2:12" ht="42" customHeight="1" x14ac:dyDescent="0.25">
      <c r="B33" s="49"/>
      <c r="C33" s="80"/>
      <c r="D33" s="48"/>
      <c r="E33" s="112"/>
      <c r="F33" s="45"/>
      <c r="G33" s="46"/>
      <c r="H33" s="46"/>
      <c r="I33" s="46"/>
      <c r="J33" s="260"/>
      <c r="K33" s="263"/>
    </row>
    <row r="34" spans="2:12" x14ac:dyDescent="0.25">
      <c r="B34" s="118" t="s">
        <v>23</v>
      </c>
      <c r="C34" s="81"/>
      <c r="D34" s="71">
        <f>SUM(D25:D33)</f>
        <v>0</v>
      </c>
      <c r="E34" s="72"/>
      <c r="F34" s="47">
        <f>SUM(F25:F33)</f>
        <v>0</v>
      </c>
      <c r="G34" s="47">
        <f>SUM(G25:G33)</f>
        <v>0</v>
      </c>
      <c r="H34" s="47">
        <f>SUM(H25:H33)</f>
        <v>0</v>
      </c>
      <c r="I34" s="47">
        <f>SUM(I25:I33)</f>
        <v>0</v>
      </c>
      <c r="J34" s="261"/>
      <c r="K34" s="264"/>
    </row>
    <row r="35" spans="2:12" ht="12.75" customHeight="1" x14ac:dyDescent="0.25">
      <c r="B35" s="30"/>
      <c r="C35" s="110"/>
      <c r="D35" s="18"/>
      <c r="E35" s="18"/>
      <c r="F35" s="18"/>
      <c r="G35" s="18"/>
      <c r="H35" s="110"/>
      <c r="I35" s="110"/>
      <c r="J35" s="18"/>
      <c r="K35" s="19"/>
    </row>
    <row r="36" spans="2:12" x14ac:dyDescent="0.25">
      <c r="B36" s="26"/>
      <c r="C36" s="25"/>
      <c r="D36" s="25"/>
      <c r="E36" s="25"/>
      <c r="F36" s="25"/>
      <c r="G36" s="25"/>
      <c r="H36" s="25"/>
      <c r="I36" s="25"/>
      <c r="J36" s="25"/>
      <c r="K36" s="27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s="13" customFormat="1" ht="30" x14ac:dyDescent="0.25">
      <c r="B38" s="15"/>
      <c r="D38" s="83" t="s">
        <v>177</v>
      </c>
      <c r="E38" s="83" t="s">
        <v>178</v>
      </c>
      <c r="F38" s="83" t="s">
        <v>179</v>
      </c>
      <c r="G38" s="83" t="s">
        <v>180</v>
      </c>
      <c r="H38" s="58" t="s">
        <v>181</v>
      </c>
      <c r="I38" s="51" t="s">
        <v>182</v>
      </c>
      <c r="J38" s="44"/>
      <c r="K38" s="28"/>
      <c r="L38" s="20"/>
    </row>
    <row r="39" spans="2:12" ht="20.25" customHeight="1" x14ac:dyDescent="0.25">
      <c r="B39" s="10"/>
      <c r="D39" s="29" t="s">
        <v>230</v>
      </c>
      <c r="E39" s="74">
        <v>92800001416</v>
      </c>
      <c r="F39" s="40" t="s">
        <v>200</v>
      </c>
      <c r="G39" s="50" t="s">
        <v>226</v>
      </c>
      <c r="H39" s="40"/>
      <c r="I39" s="117">
        <f>+K25</f>
        <v>0</v>
      </c>
      <c r="K39" s="14"/>
    </row>
    <row r="40" spans="2:12" x14ac:dyDescent="0.25">
      <c r="B40" s="26"/>
      <c r="C40" s="25"/>
      <c r="D40" s="29"/>
      <c r="E40" s="74"/>
      <c r="F40" s="40"/>
      <c r="G40" s="50"/>
      <c r="H40" s="40"/>
      <c r="I40" s="75"/>
      <c r="J40" s="25"/>
      <c r="K40" s="27"/>
    </row>
    <row r="41" spans="2:12" x14ac:dyDescent="0.25">
      <c r="B41" s="10"/>
      <c r="G41" s="265" t="s">
        <v>23</v>
      </c>
      <c r="H41" s="265"/>
      <c r="I41" s="73">
        <f>+I39</f>
        <v>0</v>
      </c>
      <c r="K41" s="14"/>
    </row>
    <row r="42" spans="2:12" x14ac:dyDescent="0.25">
      <c r="B42" s="10"/>
      <c r="I42" s="25"/>
      <c r="K42" s="14"/>
    </row>
    <row r="43" spans="2:12" x14ac:dyDescent="0.25">
      <c r="B43" s="10"/>
      <c r="I43" s="25"/>
      <c r="K43" s="14"/>
    </row>
    <row r="44" spans="2:12" x14ac:dyDescent="0.25">
      <c r="B44" s="10"/>
      <c r="D44" s="16"/>
      <c r="E44" s="16"/>
      <c r="G44" s="16"/>
      <c r="H44" s="16"/>
      <c r="J44" s="16"/>
      <c r="K44" s="24"/>
    </row>
    <row r="45" spans="2:12" x14ac:dyDescent="0.25">
      <c r="B45" s="82" t="s">
        <v>183</v>
      </c>
      <c r="D45" s="13" t="s">
        <v>184</v>
      </c>
      <c r="E45" s="13"/>
      <c r="F45" s="13"/>
      <c r="G45" s="116" t="s">
        <v>185</v>
      </c>
      <c r="I45" s="13"/>
      <c r="J45" s="13" t="s">
        <v>186</v>
      </c>
      <c r="K45" s="14"/>
    </row>
    <row r="46" spans="2:12" x14ac:dyDescent="0.25">
      <c r="B46" s="15" t="s">
        <v>222</v>
      </c>
      <c r="D46" s="13" t="s">
        <v>223</v>
      </c>
      <c r="G46" s="115" t="s">
        <v>27</v>
      </c>
      <c r="J46" s="13" t="s">
        <v>224</v>
      </c>
      <c r="K46" s="14"/>
    </row>
    <row r="47" spans="2:12" x14ac:dyDescent="0.25">
      <c r="B47" s="10"/>
      <c r="D47" s="13"/>
      <c r="H47" s="13"/>
      <c r="I47" s="13"/>
      <c r="K47" s="28"/>
    </row>
    <row r="48" spans="2:12" x14ac:dyDescent="0.25">
      <c r="B48" s="10"/>
      <c r="K48" s="14"/>
    </row>
    <row r="49" spans="2:11" ht="15.75" thickBot="1" x14ac:dyDescent="0.3">
      <c r="B49" s="11"/>
      <c r="C49" s="12"/>
      <c r="D49" s="12"/>
      <c r="E49" s="12"/>
      <c r="F49" s="12"/>
      <c r="G49" s="12"/>
      <c r="H49" s="12"/>
      <c r="I49" s="12"/>
      <c r="J49" s="12"/>
      <c r="K49" s="21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spans="2:11" ht="22.9" customHeight="1" x14ac:dyDescent="0.25"/>
    <row r="98" spans="2:11" ht="22.9" customHeight="1" x14ac:dyDescent="0.25"/>
    <row r="99" spans="2:11" ht="22.9" hidden="1" customHeight="1" x14ac:dyDescent="0.25">
      <c r="B99" s="6" t="s">
        <v>28</v>
      </c>
      <c r="C99" s="6"/>
      <c r="D99" s="6" t="s">
        <v>29</v>
      </c>
      <c r="E99" s="6" t="s">
        <v>30</v>
      </c>
      <c r="F99" s="6"/>
    </row>
    <row r="100" spans="2:11" ht="22.9" hidden="1" customHeight="1" x14ac:dyDescent="0.25">
      <c r="B100" s="7" t="s">
        <v>31</v>
      </c>
      <c r="C100" s="7"/>
      <c r="D100" s="4" t="s">
        <v>32</v>
      </c>
      <c r="E100" s="87">
        <v>2025</v>
      </c>
      <c r="F100" s="1"/>
      <c r="G100" s="94" t="s">
        <v>33</v>
      </c>
      <c r="I100" s="1"/>
      <c r="J100" s="1"/>
      <c r="K100" s="1"/>
    </row>
    <row r="101" spans="2:11" ht="22.9" hidden="1" customHeight="1" x14ac:dyDescent="0.25">
      <c r="B101" s="7" t="s">
        <v>34</v>
      </c>
      <c r="C101" s="7"/>
      <c r="D101" s="4" t="s">
        <v>35</v>
      </c>
      <c r="G101" s="94" t="s">
        <v>36</v>
      </c>
      <c r="I101" s="1"/>
      <c r="J101" s="1"/>
      <c r="K101" s="1"/>
    </row>
    <row r="102" spans="2:11" ht="22.9" hidden="1" customHeight="1" x14ac:dyDescent="0.25">
      <c r="B102" s="7" t="s">
        <v>37</v>
      </c>
      <c r="C102" s="7"/>
      <c r="D102" s="4" t="s">
        <v>38</v>
      </c>
      <c r="E102" s="1"/>
      <c r="F102" s="1"/>
      <c r="G102" s="94" t="s">
        <v>39</v>
      </c>
      <c r="I102" s="1"/>
      <c r="J102" s="1"/>
      <c r="K102" s="1"/>
    </row>
    <row r="103" spans="2:11" ht="22.9" hidden="1" customHeight="1" x14ac:dyDescent="0.25">
      <c r="B103" s="7" t="s">
        <v>40</v>
      </c>
      <c r="C103" s="7"/>
      <c r="D103" s="4" t="s">
        <v>41</v>
      </c>
      <c r="E103" s="1"/>
      <c r="F103" s="1"/>
      <c r="G103" s="94" t="s">
        <v>42</v>
      </c>
      <c r="I103" s="1"/>
      <c r="J103" s="1"/>
      <c r="K103" s="1"/>
    </row>
    <row r="104" spans="2:11" ht="22.9" hidden="1" customHeight="1" x14ac:dyDescent="0.25">
      <c r="B104" s="7" t="s">
        <v>43</v>
      </c>
      <c r="C104" s="7"/>
      <c r="D104" s="4" t="s">
        <v>44</v>
      </c>
      <c r="E104" s="1"/>
      <c r="F104" s="1"/>
      <c r="G104" s="94" t="s">
        <v>45</v>
      </c>
      <c r="I104" s="1"/>
      <c r="J104" s="1"/>
      <c r="K104" s="1"/>
    </row>
    <row r="105" spans="2:11" ht="22.9" hidden="1" customHeight="1" x14ac:dyDescent="0.25">
      <c r="B105" s="7" t="s">
        <v>46</v>
      </c>
      <c r="C105" s="7"/>
      <c r="D105" s="4" t="s">
        <v>47</v>
      </c>
      <c r="E105" s="1"/>
      <c r="F105" s="1"/>
      <c r="G105" s="94" t="s">
        <v>48</v>
      </c>
      <c r="I105" s="1"/>
      <c r="J105" s="1"/>
      <c r="K105" s="1"/>
    </row>
    <row r="106" spans="2:11" ht="22.9" hidden="1" customHeight="1" x14ac:dyDescent="0.25">
      <c r="B106" s="7" t="s">
        <v>49</v>
      </c>
      <c r="C106" s="7"/>
      <c r="D106" s="4" t="s">
        <v>50</v>
      </c>
      <c r="E106" s="1"/>
      <c r="F106" s="1"/>
      <c r="G106" s="94" t="s">
        <v>51</v>
      </c>
      <c r="I106" s="1"/>
      <c r="J106" s="1"/>
      <c r="K106" s="1"/>
    </row>
    <row r="107" spans="2:11" ht="22.9" hidden="1" customHeight="1" x14ac:dyDescent="0.25">
      <c r="B107" s="7" t="s">
        <v>52</v>
      </c>
      <c r="C107" s="7"/>
      <c r="D107" s="4" t="s">
        <v>53</v>
      </c>
      <c r="E107" s="1"/>
      <c r="F107" s="1"/>
      <c r="G107" s="94" t="s">
        <v>54</v>
      </c>
      <c r="I107" s="1"/>
      <c r="J107" s="1"/>
      <c r="K107" s="1"/>
    </row>
    <row r="108" spans="2:11" ht="22.9" hidden="1" customHeight="1" x14ac:dyDescent="0.25">
      <c r="B108" s="7" t="s">
        <v>55</v>
      </c>
      <c r="C108" s="7"/>
      <c r="D108" s="4" t="s">
        <v>56</v>
      </c>
      <c r="E108" s="1"/>
      <c r="F108" s="1"/>
      <c r="G108" s="94" t="s">
        <v>57</v>
      </c>
      <c r="I108" s="1"/>
      <c r="J108" s="1"/>
      <c r="K108" s="1"/>
    </row>
    <row r="109" spans="2:11" ht="22.9" hidden="1" customHeight="1" x14ac:dyDescent="0.25">
      <c r="B109" s="7" t="s">
        <v>58</v>
      </c>
      <c r="C109" s="7"/>
      <c r="D109" s="4" t="s">
        <v>59</v>
      </c>
      <c r="E109" s="1"/>
      <c r="F109" s="1"/>
      <c r="G109" s="94" t="s">
        <v>60</v>
      </c>
      <c r="I109" s="1"/>
      <c r="J109" s="1"/>
      <c r="K109" s="1"/>
    </row>
    <row r="110" spans="2:11" ht="22.9" hidden="1" customHeight="1" x14ac:dyDescent="0.25">
      <c r="B110" s="7" t="s">
        <v>61</v>
      </c>
      <c r="C110" s="7"/>
      <c r="D110" s="4" t="s">
        <v>62</v>
      </c>
      <c r="E110" s="1"/>
      <c r="F110" s="1"/>
      <c r="G110" s="94" t="s">
        <v>63</v>
      </c>
      <c r="I110" s="1"/>
      <c r="J110" s="1"/>
      <c r="K110" s="1"/>
    </row>
    <row r="111" spans="2:11" ht="22.9" hidden="1" customHeight="1" x14ac:dyDescent="0.25">
      <c r="B111" s="7" t="s">
        <v>64</v>
      </c>
      <c r="C111" s="7"/>
      <c r="D111" s="4" t="s">
        <v>65</v>
      </c>
      <c r="E111" s="1"/>
      <c r="F111" s="1"/>
      <c r="G111" s="94" t="s">
        <v>66</v>
      </c>
      <c r="I111" s="1"/>
      <c r="J111" s="1"/>
      <c r="K111" s="1"/>
    </row>
    <row r="112" spans="2:11" ht="22.9" hidden="1" customHeight="1" x14ac:dyDescent="0.25">
      <c r="B112" s="7" t="s">
        <v>67</v>
      </c>
      <c r="C112" s="7"/>
      <c r="D112" s="4"/>
      <c r="E112" s="1"/>
      <c r="F112" s="1"/>
      <c r="G112" s="94" t="s">
        <v>68</v>
      </c>
      <c r="H112" s="1"/>
      <c r="I112" s="1"/>
      <c r="J112" s="1"/>
      <c r="K112" s="1"/>
    </row>
    <row r="113" spans="2:11" ht="22.9" hidden="1" customHeight="1" x14ac:dyDescent="0.25">
      <c r="B113" s="7" t="s">
        <v>69</v>
      </c>
      <c r="C113" s="7"/>
      <c r="D113" s="4"/>
      <c r="E113" s="1"/>
      <c r="F113" s="1"/>
      <c r="G113" s="94" t="s">
        <v>70</v>
      </c>
      <c r="H113" s="1"/>
      <c r="I113" s="1"/>
      <c r="J113" s="1"/>
      <c r="K113" s="1"/>
    </row>
    <row r="114" spans="2:11" ht="22.9" hidden="1" customHeight="1" x14ac:dyDescent="0.25">
      <c r="B114" s="7" t="s">
        <v>71</v>
      </c>
      <c r="C114" s="7"/>
      <c r="D114" s="4"/>
      <c r="E114" s="1"/>
      <c r="F114" s="1"/>
      <c r="G114" s="94" t="s">
        <v>72</v>
      </c>
      <c r="H114" s="1"/>
      <c r="I114" s="1"/>
      <c r="J114" s="1"/>
      <c r="K114" s="1"/>
    </row>
    <row r="115" spans="2:11" ht="22.9" hidden="1" customHeight="1" x14ac:dyDescent="0.25">
      <c r="B115" s="7" t="s">
        <v>73</v>
      </c>
      <c r="C115" s="7"/>
      <c r="D115" s="4"/>
      <c r="E115" s="1"/>
      <c r="F115" s="1"/>
      <c r="G115" s="94" t="s">
        <v>74</v>
      </c>
      <c r="H115" s="1"/>
      <c r="I115" s="1"/>
      <c r="J115" s="1"/>
      <c r="K115" s="1"/>
    </row>
    <row r="116" spans="2:11" ht="22.9" hidden="1" customHeight="1" x14ac:dyDescent="0.25">
      <c r="B116" s="7" t="s">
        <v>75</v>
      </c>
      <c r="C116" s="7"/>
      <c r="D116" t="s">
        <v>187</v>
      </c>
      <c r="E116" s="1"/>
      <c r="F116" s="1"/>
      <c r="G116" s="94" t="s">
        <v>76</v>
      </c>
      <c r="H116" s="1"/>
      <c r="I116" s="1"/>
      <c r="J116" s="1"/>
      <c r="K116" s="1"/>
    </row>
    <row r="117" spans="2:11" ht="22.9" hidden="1" customHeight="1" x14ac:dyDescent="0.25">
      <c r="B117" s="7" t="s">
        <v>77</v>
      </c>
      <c r="C117" s="7"/>
      <c r="D117" t="s">
        <v>188</v>
      </c>
      <c r="E117" s="1"/>
      <c r="F117" s="1"/>
      <c r="G117" s="94" t="s">
        <v>78</v>
      </c>
      <c r="H117" s="1"/>
      <c r="I117" s="1"/>
      <c r="J117" s="1"/>
      <c r="K117" s="1"/>
    </row>
    <row r="118" spans="2:11" ht="22.9" hidden="1" customHeight="1" x14ac:dyDescent="0.25">
      <c r="B118" s="7" t="s">
        <v>79</v>
      </c>
      <c r="C118" s="7"/>
      <c r="D118" t="s">
        <v>189</v>
      </c>
      <c r="E118" s="1"/>
      <c r="F118" s="1"/>
      <c r="G118" s="94" t="s">
        <v>80</v>
      </c>
      <c r="H118" s="1"/>
      <c r="I118" s="1"/>
      <c r="J118" s="1"/>
      <c r="K118" s="1"/>
    </row>
    <row r="119" spans="2:11" ht="22.9" hidden="1" customHeight="1" x14ac:dyDescent="0.25">
      <c r="B119" s="7" t="s">
        <v>81</v>
      </c>
      <c r="C119" s="7"/>
      <c r="D119" t="s">
        <v>190</v>
      </c>
      <c r="E119" s="1"/>
      <c r="F119" s="1"/>
      <c r="G119" s="94" t="s">
        <v>82</v>
      </c>
      <c r="H119" s="1"/>
      <c r="I119" s="1"/>
      <c r="J119" s="1"/>
      <c r="K119" s="1"/>
    </row>
    <row r="120" spans="2:11" ht="22.9" hidden="1" customHeight="1" x14ac:dyDescent="0.25">
      <c r="B120" s="7" t="s">
        <v>83</v>
      </c>
      <c r="C120" s="7"/>
      <c r="D120" t="s">
        <v>191</v>
      </c>
      <c r="E120" s="1"/>
      <c r="F120" s="1"/>
      <c r="G120" s="94" t="s">
        <v>192</v>
      </c>
      <c r="H120" s="1"/>
      <c r="I120" s="1"/>
      <c r="J120" s="1"/>
      <c r="K120" s="1"/>
    </row>
    <row r="121" spans="2:11" ht="22.9" hidden="1" customHeight="1" x14ac:dyDescent="0.25">
      <c r="B121" s="7" t="s">
        <v>85</v>
      </c>
      <c r="C121" s="7"/>
      <c r="D121" t="s">
        <v>193</v>
      </c>
      <c r="E121" s="1"/>
      <c r="F121" s="1"/>
      <c r="G121" s="95" t="s">
        <v>86</v>
      </c>
      <c r="H121" s="1"/>
      <c r="I121" s="1"/>
      <c r="J121" s="1"/>
      <c r="K121" s="1"/>
    </row>
    <row r="122" spans="2:11" ht="22.9" hidden="1" customHeight="1" x14ac:dyDescent="0.25">
      <c r="B122" s="7" t="s">
        <v>87</v>
      </c>
      <c r="C122" s="7"/>
      <c r="D122" t="s">
        <v>194</v>
      </c>
      <c r="E122" s="1"/>
      <c r="F122" s="1"/>
      <c r="G122" s="95" t="s">
        <v>88</v>
      </c>
      <c r="H122" s="1"/>
      <c r="I122" s="1"/>
      <c r="J122" s="1"/>
      <c r="K122" s="1"/>
    </row>
    <row r="123" spans="2:11" ht="22.9" hidden="1" customHeight="1" x14ac:dyDescent="0.25">
      <c r="B123" s="7" t="s">
        <v>89</v>
      </c>
      <c r="C123" s="7"/>
      <c r="D123" t="s">
        <v>195</v>
      </c>
      <c r="E123" s="1"/>
      <c r="F123" s="1"/>
      <c r="G123" s="95" t="s">
        <v>90</v>
      </c>
      <c r="H123" s="1"/>
      <c r="I123" s="1"/>
      <c r="J123" s="1"/>
      <c r="K123" s="1"/>
    </row>
    <row r="124" spans="2:11" ht="22.9" hidden="1" customHeight="1" x14ac:dyDescent="0.25">
      <c r="B124" s="7" t="s">
        <v>91</v>
      </c>
      <c r="C124" s="7"/>
      <c r="D124" t="s">
        <v>196</v>
      </c>
      <c r="E124" s="1"/>
      <c r="F124" s="1"/>
      <c r="G124" s="158" t="s">
        <v>206</v>
      </c>
    </row>
    <row r="125" spans="2:11" ht="22.9" hidden="1" customHeight="1" x14ac:dyDescent="0.25">
      <c r="B125" s="7" t="s">
        <v>93</v>
      </c>
      <c r="C125" s="7"/>
      <c r="D125" t="s">
        <v>197</v>
      </c>
      <c r="E125" s="1"/>
      <c r="F125" s="1"/>
      <c r="G125" s="96" t="s">
        <v>207</v>
      </c>
      <c r="H125" s="1"/>
      <c r="I125" s="1"/>
      <c r="J125" s="1"/>
      <c r="K125" s="1"/>
    </row>
    <row r="126" spans="2:11" ht="22.9" hidden="1" customHeight="1" x14ac:dyDescent="0.25">
      <c r="B126" s="7" t="s">
        <v>95</v>
      </c>
      <c r="C126" s="7"/>
      <c r="D126" t="s">
        <v>198</v>
      </c>
      <c r="E126" s="1"/>
      <c r="F126" s="1"/>
      <c r="G126" s="96" t="s">
        <v>208</v>
      </c>
      <c r="H126" s="1"/>
      <c r="I126" s="1"/>
      <c r="J126" s="1"/>
      <c r="K126" s="1"/>
    </row>
    <row r="127" spans="2:11" ht="22.9" hidden="1" customHeight="1" x14ac:dyDescent="0.25">
      <c r="B127" s="7" t="s">
        <v>97</v>
      </c>
      <c r="C127" s="7"/>
      <c r="D127" t="s">
        <v>199</v>
      </c>
      <c r="E127" s="1"/>
      <c r="F127" s="1"/>
      <c r="G127" s="96" t="s">
        <v>209</v>
      </c>
      <c r="H127" s="1"/>
      <c r="I127" s="1"/>
      <c r="J127" s="1"/>
      <c r="K127" s="1"/>
    </row>
    <row r="128" spans="2:11" ht="22.9" hidden="1" customHeight="1" x14ac:dyDescent="0.25">
      <c r="B128" s="7" t="s">
        <v>99</v>
      </c>
      <c r="C128" s="7"/>
      <c r="E128" s="1"/>
      <c r="F128" s="1"/>
      <c r="G128" s="97" t="s">
        <v>94</v>
      </c>
      <c r="H128" s="1"/>
      <c r="I128" s="1"/>
      <c r="J128" s="1"/>
      <c r="K128" s="1"/>
    </row>
    <row r="129" spans="2:11" ht="22.9" hidden="1" customHeight="1" x14ac:dyDescent="0.25">
      <c r="B129" s="7" t="s">
        <v>101</v>
      </c>
      <c r="C129" s="7"/>
      <c r="D129" s="4"/>
      <c r="E129" s="1"/>
      <c r="F129" s="1"/>
      <c r="G129" s="97" t="s">
        <v>96</v>
      </c>
      <c r="H129" s="1"/>
      <c r="I129" s="1"/>
      <c r="J129" s="1"/>
      <c r="K129" s="1"/>
    </row>
    <row r="130" spans="2:11" ht="22.9" hidden="1" customHeight="1" x14ac:dyDescent="0.25">
      <c r="B130" s="7" t="s">
        <v>103</v>
      </c>
      <c r="C130" s="7"/>
      <c r="D130" s="4"/>
      <c r="E130" s="1"/>
      <c r="F130" s="1"/>
      <c r="G130" s="97" t="s">
        <v>98</v>
      </c>
      <c r="H130" s="1"/>
      <c r="I130" s="1"/>
      <c r="J130" s="1"/>
      <c r="K130" s="1"/>
    </row>
    <row r="131" spans="2:11" ht="22.9" hidden="1" customHeight="1" x14ac:dyDescent="0.25">
      <c r="C131" s="7"/>
      <c r="D131" s="4"/>
      <c r="E131" s="1"/>
      <c r="F131" s="1"/>
      <c r="G131" s="96" t="s">
        <v>100</v>
      </c>
      <c r="H131" s="1"/>
      <c r="I131" s="1"/>
      <c r="J131" s="1"/>
      <c r="K131" s="1"/>
    </row>
    <row r="132" spans="2:11" ht="22.9" hidden="1" customHeight="1" x14ac:dyDescent="0.25">
      <c r="G132" s="96" t="s">
        <v>210</v>
      </c>
      <c r="H132" s="1"/>
      <c r="I132" s="1"/>
      <c r="J132" s="1"/>
      <c r="K132" s="1"/>
    </row>
    <row r="133" spans="2:11" ht="22.9" hidden="1" customHeight="1" x14ac:dyDescent="0.25">
      <c r="G133" s="96" t="s">
        <v>211</v>
      </c>
      <c r="H133" s="1"/>
      <c r="I133" s="1"/>
      <c r="J133" s="1"/>
      <c r="K133" s="1"/>
    </row>
    <row r="134" spans="2:11" ht="22.9" hidden="1" customHeight="1" x14ac:dyDescent="0.25">
      <c r="G134" s="96" t="s">
        <v>212</v>
      </c>
      <c r="H134" s="1"/>
      <c r="I134" s="1"/>
      <c r="J134" s="1"/>
    </row>
    <row r="135" spans="2:11" ht="22.9" hidden="1" customHeight="1" x14ac:dyDescent="0.25">
      <c r="G135" s="97" t="s">
        <v>102</v>
      </c>
    </row>
    <row r="136" spans="2:11" ht="22.9" hidden="1" customHeight="1" x14ac:dyDescent="0.25">
      <c r="B136" t="s">
        <v>200</v>
      </c>
      <c r="C136" s="5" t="s">
        <v>107</v>
      </c>
      <c r="G136" s="97" t="s">
        <v>213</v>
      </c>
    </row>
    <row r="137" spans="2:11" ht="22.9" hidden="1" customHeight="1" x14ac:dyDescent="0.25">
      <c r="B137" t="s">
        <v>201</v>
      </c>
      <c r="C137" s="5" t="s">
        <v>109</v>
      </c>
      <c r="G137" s="97" t="s">
        <v>214</v>
      </c>
    </row>
    <row r="138" spans="2:11" ht="22.9" hidden="1" customHeight="1" x14ac:dyDescent="0.25">
      <c r="B138" t="s">
        <v>202</v>
      </c>
      <c r="C138" s="5" t="s">
        <v>111</v>
      </c>
      <c r="G138" s="97" t="s">
        <v>215</v>
      </c>
    </row>
    <row r="139" spans="2:11" ht="22.9" hidden="1" customHeight="1" x14ac:dyDescent="0.25">
      <c r="C139" s="5" t="s">
        <v>112</v>
      </c>
      <c r="G139" s="96" t="s">
        <v>216</v>
      </c>
    </row>
    <row r="140" spans="2:11" ht="22.9" hidden="1" customHeight="1" x14ac:dyDescent="0.25">
      <c r="C140" s="5" t="s">
        <v>203</v>
      </c>
      <c r="G140" s="96" t="s">
        <v>217</v>
      </c>
    </row>
    <row r="141" spans="2:11" ht="22.9" hidden="1" customHeight="1" x14ac:dyDescent="0.25">
      <c r="G141" s="94" t="s">
        <v>106</v>
      </c>
    </row>
    <row r="142" spans="2:11" hidden="1" x14ac:dyDescent="0.25">
      <c r="G142" s="94" t="s">
        <v>205</v>
      </c>
    </row>
  </sheetData>
  <sheetProtection scenarios="1"/>
  <protectedRanges>
    <protectedRange sqref="D8:F8 K7 D39:I40 D44:E44 G44:H44 J44:K44 B25:I33" name="Rango1"/>
  </protectedRanges>
  <mergeCells count="22">
    <mergeCell ref="J25:J34"/>
    <mergeCell ref="K25:K34"/>
    <mergeCell ref="G41:H41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 xr:uid="{00000000-0002-0000-0200-000000000000}">
      <formula1>$B$100:$B$130</formula1>
    </dataValidation>
    <dataValidation type="list" allowBlank="1" showInputMessage="1" showErrorMessage="1" sqref="E25:E33" xr:uid="{00000000-0002-0000-0200-000001000000}">
      <formula1>$D$116:$D$127</formula1>
    </dataValidation>
    <dataValidation type="list" allowBlank="1" showInputMessage="1" showErrorMessage="1" sqref="C25:C33" xr:uid="{00000000-0002-0000-0200-000002000000}">
      <formula1>$C$136:$C$140</formula1>
    </dataValidation>
    <dataValidation type="list" allowBlank="1" showInputMessage="1" showErrorMessage="1" sqref="F8" xr:uid="{00000000-0002-0000-0200-000003000000}">
      <formula1>$E$100</formula1>
    </dataValidation>
    <dataValidation type="list" allowBlank="1" showInputMessage="1" showErrorMessage="1" sqref="F39:F40" xr:uid="{00000000-0002-0000-0200-000004000000}">
      <formula1>$B$136:$B$138</formula1>
    </dataValidation>
    <dataValidation type="list" allowBlank="1" showInputMessage="1" showErrorMessage="1" sqref="E8" xr:uid="{00000000-0002-0000-0200-000005000000}">
      <formula1>$D$100:$D$111</formula1>
    </dataValidation>
    <dataValidation type="list" allowBlank="1" showInputMessage="1" showErrorMessage="1" sqref="B25:B33" xr:uid="{00000000-0002-0000-0200-000006000000}">
      <formula1>$G$100:$G$142</formula1>
    </dataValidation>
  </dataValidations>
  <pageMargins left="0.39370078740157483" right="0.39370078740157483" top="0.39370078740157483" bottom="0.39370078740157483" header="0" footer="0"/>
  <pageSetup scale="5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Windows User</cp:lastModifiedBy>
  <cp:revision/>
  <cp:lastPrinted>2025-04-11T15:05:24Z</cp:lastPrinted>
  <dcterms:created xsi:type="dcterms:W3CDTF">2015-01-22T19:17:17Z</dcterms:created>
  <dcterms:modified xsi:type="dcterms:W3CDTF">2025-07-08T15:42:36Z</dcterms:modified>
  <cp:category/>
  <cp:contentStatus/>
</cp:coreProperties>
</file>