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rodrigm\OneDrive - Consejo Superior de la Judicatura\Escritorio\ESCRITORIO\ESTUDIOOS DE MERCADO PARA CONTRATOS 2025\PROCESO RECARGA DE EXTINTORES 2025\"/>
    </mc:Choice>
  </mc:AlternateContent>
  <bookViews>
    <workbookView xWindow="0" yWindow="0" windowWidth="28800" windowHeight="1131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Q17" i="1" s="1"/>
  <c r="J17" i="1"/>
  <c r="K17" i="1" s="1"/>
  <c r="P16" i="1"/>
  <c r="Q16" i="1" s="1"/>
  <c r="K16" i="1"/>
  <c r="J16" i="1"/>
  <c r="P15" i="1" l="1"/>
  <c r="Q15" i="1" s="1"/>
  <c r="J15" i="1"/>
  <c r="K15" i="1" s="1"/>
  <c r="P7" i="1"/>
  <c r="Q7" i="1" s="1"/>
  <c r="J7" i="1"/>
  <c r="K7" i="1" s="1"/>
  <c r="P14" i="1" l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6" i="1"/>
  <c r="Q6" i="1" s="1"/>
  <c r="J6" i="1"/>
  <c r="K6" i="1" s="1"/>
</calcChain>
</file>

<file path=xl/sharedStrings.xml><?xml version="1.0" encoding="utf-8"?>
<sst xmlns="http://schemas.openxmlformats.org/spreadsheetml/2006/main" count="241" uniqueCount="110">
  <si>
    <t>Consejo Superior de la Judicatura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</si>
  <si>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</si>
  <si>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</si>
  <si>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</si>
  <si>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</si>
  <si>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</si>
  <si>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</si>
  <si>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</si>
  <si>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</si>
  <si>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</si>
  <si>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>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</si>
  <si>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</si>
  <si>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</si>
  <si>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</si>
  <si>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</si>
  <si>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</si>
  <si>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</si>
  <si>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completa el tratamiento </t>
  </si>
  <si>
    <t>Monitoreo y revisión</t>
  </si>
  <si>
    <t xml:space="preserve">Categoría 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</si>
  <si>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</si>
  <si>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</si>
  <si>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</si>
  <si>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</si>
  <si>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</si>
  <si>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</si>
  <si>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Falencias en la planeación que impidan el desarrollo exitoso del proceso de contratación y la ejecución de los proyectos.</t>
  </si>
  <si>
    <t>Cancelacion, Revocatoria del proceso de contratación o no posibilidad de ejecución del proyecto.</t>
  </si>
  <si>
    <t>ENTIDAD</t>
  </si>
  <si>
    <t>* Revisión, control y seguimiento permanente del proceso de planeación, tanto en la fase pre contractual como en el desarrollo de los proyectos. *A partir del análisis de la demanda se flexibilizan los requisitos habilitantes del proceso de contratación que garanticen la pluralidad en la contratación</t>
  </si>
  <si>
    <t>SI</t>
  </si>
  <si>
    <t>Comité Estructurador y Evaluador</t>
  </si>
  <si>
    <t>Desde el estudio del sector</t>
  </si>
  <si>
    <t>Terminacion del contrato</t>
  </si>
  <si>
    <t>Control y mejoramiento continuo.</t>
  </si>
  <si>
    <t>RIESGOS ECONOMICOS</t>
  </si>
  <si>
    <t>Contar con cotizaciones y presupuestos lo mas actualizados posibles, que incluyan y reflejen la situacion del mercado del momento en que se desarrollo la etapa pre contractual de los procesos. Realizar ajustes por IPC.</t>
  </si>
  <si>
    <t>Antes de la publicidad del proceso</t>
  </si>
  <si>
    <t>Control y Seguimiento</t>
  </si>
  <si>
    <t>SELECCIÓN</t>
  </si>
  <si>
    <t>No concurrencia de proponentes o insuficiencia de ellos en el proceso de contratación.</t>
  </si>
  <si>
    <t>*Tiempos de publicidad de acuerdo con la normatividad vigente. *Disposición a atender y analizar las observaciones que se presenten en relación a los documentos y condiciones de participación. *Realizar los cambios que se consideren pertinentes en relación con la invitación publica.</t>
  </si>
  <si>
    <t>Desde el estudio previo o pliego de condiciones</t>
  </si>
  <si>
    <t>Antes de la presentacion de ofertas</t>
  </si>
  <si>
    <t>EXTERNO</t>
  </si>
  <si>
    <t>CONTRATISTA</t>
  </si>
  <si>
    <t>Evaluacion de las ofertas economicas y requerir cuando sea necesario al proponente para que justifique, demuestre y sustente el porqué del precio ofertado</t>
  </si>
  <si>
    <t>Desde la evaluacion economica</t>
  </si>
  <si>
    <t>Antes de la evaluacion de requisitos habilitantes</t>
  </si>
  <si>
    <t>Solicitud de subsanación de requisitos habilitantes.</t>
  </si>
  <si>
    <t>Periodo de evaluacion</t>
  </si>
  <si>
    <t>Antes de la adjudicacion</t>
  </si>
  <si>
    <t>CONTRATACION</t>
  </si>
  <si>
    <t xml:space="preserve">Riesgo de que el oferente participante quiera retirar su oferta una vez realizado el cierre o no se firme el contrato </t>
  </si>
  <si>
    <t xml:space="preserve">Mala imagen Institucional. No atencion o retraso en la satisfaccion de las necesidades. Paralisis en la prestacion del servicio de la Entidad. </t>
  </si>
  <si>
    <t>CONTRATISTA - ENTIDAD</t>
  </si>
  <si>
    <t>Garantia de seriedad de la oferta. Estructuracion de procesos serios, objetivos y transparentes que permitan la concurrencia de oferentes y den garantias de celebracion y ejeucucion a los interesados.</t>
  </si>
  <si>
    <t>Adjudicacion</t>
  </si>
  <si>
    <t>Seguimiento al cumplimiento de los requisitos de ejecucion</t>
  </si>
  <si>
    <t>Supervisor, Presupuesto</t>
  </si>
  <si>
    <t>Firma Acta de inicio</t>
  </si>
  <si>
    <t>ESPECIFICO</t>
  </si>
  <si>
    <t>EJECUCION</t>
  </si>
  <si>
    <t>No se entregue el bien, servicio y/o obra.</t>
  </si>
  <si>
    <t>Seguimiento constante por parte del supervisor a la ejecución del contrato</t>
  </si>
  <si>
    <t>Supervisor DESAJ - Interventor</t>
  </si>
  <si>
    <t>Dirección Ejecutiva Seccional de Administración Judicial de Santa Marta</t>
  </si>
  <si>
    <t>Profesional Universitario  Contratacion</t>
  </si>
  <si>
    <t>BIMESTRAL</t>
  </si>
  <si>
    <t>Riesgo de que no se presenten las garantías requeridas en los Documentos del Proceso de Contratación o que su presentación sea tardía.</t>
  </si>
  <si>
    <t>El presupuesto oficial del proceso no corresponde a los precios actuales del mercado, por utilizar presupuestos o cotizaciones desactualizadas.</t>
  </si>
  <si>
    <t>Ofertas economicas artificialmente bajas o ante la posibilidad de serlo no se justifiquen.</t>
  </si>
  <si>
    <t>Seleccionar proponente que no cumplan con la totalidad de los requisitos mínimos.</t>
  </si>
  <si>
    <t>Riesgo asociado con el incumplimiento de la emisión y publicacion del registro presupuestal del contrato.</t>
  </si>
  <si>
    <t>Incumplimiento de las especificaciones técnicas.</t>
  </si>
  <si>
    <t>1. Que los recursos destinados a la financiación del  compromiso se desvíen a otro fin.        2. Puede generar responsabilidad fiscal por comprometer recursos sin respaldo presupuestal.</t>
  </si>
  <si>
    <t>Riesgos asociados a los reclamos de terceros sobre la selección del oferente que retrasen el perfeccionamiento del contrato.</t>
  </si>
  <si>
    <t>Se genera un retraso en la suscripción y perfeccionamiento del contrato, lo que puede afectar los tiempos de ejecución del proyecto o servicio.</t>
  </si>
  <si>
    <t>No se cumpla en su totalidad las especificaciones técnicas establecidas en los estudios previos y pliegos de condiciones.</t>
  </si>
  <si>
    <t>No se pueda satisfacer la necesidad de la entidad.</t>
  </si>
  <si>
    <t>Incumplimiento de los principios de selección objetiva, violación al régimen de inhabilidades e incompatibilidades.</t>
  </si>
  <si>
    <t>Declaratoria desierta. Mala calidad del servicio, incumplimiento del objeto contractual.</t>
  </si>
  <si>
    <t>Declaratoria desierta.</t>
  </si>
  <si>
    <t>Fecha estimada en que se inicia el tratamiento.</t>
  </si>
  <si>
    <t xml:space="preserve">Riesgo de incumplimiento de las obligaciones adquiridas.
 </t>
  </si>
  <si>
    <t>Se afecta la calidad, oportunidad o alcance de los bienes o servicios contratados, generando incumplimientos contractuales.</t>
  </si>
  <si>
    <t>MATRIZ DE RIESGOS PROCESO DE MINIMA CUANTIA. MANTENIMIENTO PREVENTIVO Y CORRECTIVO DE EXTINTORES, EN LAS SEDES DONDE FUNCIONA LA RAMA JUDICIAL EN EL MAGDALENA 2025</t>
  </si>
  <si>
    <t>SEGUIMIENTO</t>
  </si>
  <si>
    <t>ACTIVIDADES</t>
  </si>
  <si>
    <t>PROCESO LIDER</t>
  </si>
  <si>
    <t>FECHA DE LA ACTIVIDAD</t>
  </si>
  <si>
    <t>ANÁLISIS DEL RESULTADO</t>
  </si>
  <si>
    <t>CENTRAL</t>
  </si>
  <si>
    <t>SECCIONAL</t>
  </si>
  <si>
    <t xml:space="preserve"> INICIO
DIA/MES/AÑO</t>
  </si>
  <si>
    <t>FIN 
DIA/MES/AÑO</t>
  </si>
  <si>
    <t>X</t>
  </si>
  <si>
    <t>No se materializó esta riesgo</t>
  </si>
  <si>
    <t>Se constató que durante la fase de planeación y todo el desarrollo del proceso, se cumpliera con todo lo necesario, constatandose la pluralidad de oferentes</t>
  </si>
  <si>
    <t>Se pudo verificar que los precios incluidos eran los actuales que se manejan en el mercado y dentro del rango legal</t>
  </si>
  <si>
    <t>El proceso duró publicado todo e tiempo necesario establecido para ello, no se presentaron observaciones en el proceso</t>
  </si>
  <si>
    <t>Propuestas económicas recibidas sin estar en nivel de precios artificialmente bajos</t>
  </si>
  <si>
    <t>Prtoponente seleccionado cumplió con todos los requisitos</t>
  </si>
  <si>
    <t>Se constató el cumplimiento de todas las obligaciones por parte del contratista</t>
  </si>
  <si>
    <t>No se recibió reclamación alguna respecto del contratista seleccionado</t>
  </si>
  <si>
    <t>Fueron presentadas y revisadas todas las garantias solicitadas en el proceso</t>
  </si>
  <si>
    <t>Se constató el cumplimiento de todas las especificaciones técnicas por el contratista</t>
  </si>
  <si>
    <t xml:space="preserve">Se recibió a satisfacción el servicio contratado </t>
  </si>
  <si>
    <t>Se emitió y publicó elos respectivos registros presupuestales</t>
  </si>
  <si>
    <t>Las garantias constituidas cubrieron todo lo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</si>
</sst>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9" tint="-0.499984740745262"/>
      <name val="Arial Narrow"/>
      <family val="2"/>
    </font>
    <font>
      <b/>
      <sz val="11"/>
      <color theme="1"/>
      <name val="Berylium"/>
    </font>
    <font>
      <b/>
      <sz val="12"/>
      <color theme="1"/>
      <name val="Arial"/>
      <family val="2"/>
    </font>
    <font>
      <sz val="11"/>
      <color indexed="8"/>
      <name val="Arial Narrow"/>
      <family val="2"/>
    </font>
    <font>
      <b/>
      <sz val="10"/>
      <color theme="2"/>
      <name val="Arial Narrow"/>
      <family val="2"/>
    </font>
    <font>
      <b/>
      <sz val="10"/>
      <color theme="0"/>
      <name val="Arial Narrow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228601</xdr:colOff>
      <xdr:row>0</xdr:row>
      <xdr:rowOff>0</xdr:rowOff>
    </xdr:from>
    <xdr:to>
      <xdr:col>4</xdr:col>
      <xdr:colOff>504826</xdr:colOff>
      <xdr:row>2</xdr:row>
      <xdr:rowOff>0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0"/>
          <a:ext cx="18478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tbcsj-my.sharepoint.com/Users/lmerinod/AppData/Local/Microsoft/Windows/INetCache/Content.Outlook/KTC1E012/TABLA%20No%20%201%20MATRIZ%20DE%20RIESGO%20MANTENIMIENTO%20SINCELEJ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DE RIESGO"/>
      <sheetName val="Hoja2"/>
      <sheetName val="Hoja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G10" zoomScale="124" zoomScaleNormal="124" workbookViewId="0">
      <selection activeCell="X11" sqref="X11"/>
    </sheetView>
  </sheetViews>
  <sheetFormatPr baseColWidth="10" defaultColWidth="11.5703125" defaultRowHeight="16.5"/>
  <cols>
    <col min="1" max="1" width="3.7109375" style="1" bestFit="1" customWidth="1"/>
    <col min="2" max="2" width="6.140625" style="1" customWidth="1"/>
    <col min="3" max="3" width="7.5703125" style="1" bestFit="1" customWidth="1"/>
    <col min="4" max="4" width="6.140625" style="1" bestFit="1" customWidth="1"/>
    <col min="5" max="5" width="7.85546875" style="1" customWidth="1"/>
    <col min="6" max="6" width="27.28515625" style="8" customWidth="1"/>
    <col min="7" max="7" width="17" style="1" customWidth="1"/>
    <col min="8" max="10" width="3.85546875" style="1" customWidth="1"/>
    <col min="11" max="11" width="3.85546875" style="9" customWidth="1"/>
    <col min="12" max="12" width="15.42578125" style="1" customWidth="1"/>
    <col min="13" max="13" width="39" style="8" customWidth="1"/>
    <col min="14" max="16" width="3.7109375" style="1" customWidth="1"/>
    <col min="17" max="17" width="3.7109375" style="10" customWidth="1"/>
    <col min="18" max="18" width="10.28515625" style="1" customWidth="1"/>
    <col min="19" max="19" width="13.5703125" style="1" customWidth="1"/>
    <col min="20" max="21" width="11.85546875" style="1" customWidth="1"/>
    <col min="22" max="22" width="12.5703125" style="1" customWidth="1"/>
    <col min="23" max="23" width="13.28515625" style="1" customWidth="1"/>
    <col min="24" max="24" width="18.5703125" style="1" customWidth="1"/>
    <col min="25" max="25" width="15.42578125" style="1" customWidth="1"/>
    <col min="26" max="26" width="16.42578125" style="1" customWidth="1"/>
    <col min="27" max="27" width="17" style="1" customWidth="1"/>
    <col min="28" max="28" width="18.140625" style="1" customWidth="1"/>
    <col min="29" max="29" width="20.140625" style="1" customWidth="1"/>
    <col min="30" max="16384" width="11.5703125" style="1"/>
  </cols>
  <sheetData>
    <row r="1" spans="1:29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9" ht="17.25" thickBot="1">
      <c r="A2" s="15" t="s">
        <v>66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9" ht="17.25" thickBot="1">
      <c r="A3" s="19" t="s">
        <v>86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20" t="s">
        <v>87</v>
      </c>
      <c r="Y3" s="21"/>
      <c r="Z3" s="21"/>
      <c r="AA3" s="21"/>
      <c r="AB3" s="21"/>
      <c r="AC3" s="22"/>
    </row>
    <row r="4" spans="1:29" s="2" customFormat="1" ht="13.5" thickBot="1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6" t="s">
        <v>6</v>
      </c>
      <c r="G4" s="16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6" t="s">
        <v>12</v>
      </c>
      <c r="M4" s="16" t="s">
        <v>13</v>
      </c>
      <c r="N4" s="17" t="s">
        <v>14</v>
      </c>
      <c r="O4" s="17"/>
      <c r="P4" s="17"/>
      <c r="Q4" s="17"/>
      <c r="R4" s="16" t="s">
        <v>15</v>
      </c>
      <c r="S4" s="16" t="s">
        <v>16</v>
      </c>
      <c r="T4" s="16" t="s">
        <v>83</v>
      </c>
      <c r="U4" s="16" t="s">
        <v>17</v>
      </c>
      <c r="V4" s="17" t="s">
        <v>18</v>
      </c>
      <c r="W4" s="17"/>
      <c r="X4" s="23" t="s">
        <v>88</v>
      </c>
      <c r="Y4" s="24" t="s">
        <v>89</v>
      </c>
      <c r="Z4" s="25"/>
      <c r="AA4" s="24" t="s">
        <v>90</v>
      </c>
      <c r="AB4" s="25"/>
      <c r="AC4" s="26" t="s">
        <v>91</v>
      </c>
    </row>
    <row r="5" spans="1:29" s="2" customFormat="1" ht="110.25" thickTop="1">
      <c r="A5" s="16"/>
      <c r="B5" s="16"/>
      <c r="C5" s="16"/>
      <c r="D5" s="16"/>
      <c r="E5" s="16"/>
      <c r="F5" s="16"/>
      <c r="G5" s="16"/>
      <c r="H5" s="18"/>
      <c r="I5" s="18"/>
      <c r="J5" s="18"/>
      <c r="K5" s="18"/>
      <c r="L5" s="16"/>
      <c r="M5" s="16"/>
      <c r="N5" s="13" t="s">
        <v>8</v>
      </c>
      <c r="O5" s="13" t="s">
        <v>9</v>
      </c>
      <c r="P5" s="13" t="s">
        <v>10</v>
      </c>
      <c r="Q5" s="13" t="s">
        <v>19</v>
      </c>
      <c r="R5" s="16"/>
      <c r="S5" s="16"/>
      <c r="T5" s="16"/>
      <c r="U5" s="16"/>
      <c r="V5" s="13" t="s">
        <v>20</v>
      </c>
      <c r="W5" s="13" t="s">
        <v>21</v>
      </c>
      <c r="X5" s="23"/>
      <c r="Y5" s="27" t="s">
        <v>92</v>
      </c>
      <c r="Z5" s="27" t="s">
        <v>93</v>
      </c>
      <c r="AA5" s="27" t="s">
        <v>94</v>
      </c>
      <c r="AB5" s="27" t="s">
        <v>95</v>
      </c>
      <c r="AC5" s="28"/>
    </row>
    <row r="6" spans="1:29" s="2" customFormat="1" ht="114.75">
      <c r="A6" s="12">
        <v>1</v>
      </c>
      <c r="B6" s="3" t="s">
        <v>22</v>
      </c>
      <c r="C6" s="3" t="s">
        <v>23</v>
      </c>
      <c r="D6" s="13" t="s">
        <v>24</v>
      </c>
      <c r="E6" s="3" t="s">
        <v>25</v>
      </c>
      <c r="F6" s="4" t="s">
        <v>26</v>
      </c>
      <c r="G6" s="5" t="s">
        <v>27</v>
      </c>
      <c r="H6" s="5">
        <v>4</v>
      </c>
      <c r="I6" s="5">
        <v>3</v>
      </c>
      <c r="J6" s="5">
        <f>H6+I6</f>
        <v>7</v>
      </c>
      <c r="K6" s="6" t="str">
        <f t="shared" ref="K6:K14" si="0">+IF(J6&gt;=8,"Riesgo extremo",IF(J6&gt;=6,"Riesgo alto",IF(J6=5,"Riesgo medio",IF(J6&lt;=4,"Riesgo bajo",0))))</f>
        <v>Riesgo alto</v>
      </c>
      <c r="L6" s="5" t="s">
        <v>28</v>
      </c>
      <c r="M6" s="4" t="s">
        <v>29</v>
      </c>
      <c r="N6" s="5">
        <v>2</v>
      </c>
      <c r="O6" s="5">
        <v>3</v>
      </c>
      <c r="P6" s="5">
        <f t="shared" ref="P6:P14" si="1">N6+O6</f>
        <v>5</v>
      </c>
      <c r="Q6" s="6" t="str">
        <f t="shared" ref="Q6:Q14" si="2">+IF(P6&gt;=8,"Riesgo extremo",IF(P6&gt;=6,"Riesgo alto",IF(P6=5,"Riesgo medio",IF(P6&lt;=4,"Riesgo bajo",0))))</f>
        <v>Riesgo medio</v>
      </c>
      <c r="R6" s="5" t="s">
        <v>30</v>
      </c>
      <c r="S6" s="5" t="s">
        <v>31</v>
      </c>
      <c r="T6" s="7" t="s">
        <v>32</v>
      </c>
      <c r="U6" s="7" t="s">
        <v>33</v>
      </c>
      <c r="V6" s="5" t="s">
        <v>34</v>
      </c>
      <c r="W6" s="14" t="s">
        <v>68</v>
      </c>
      <c r="X6" s="29" t="s">
        <v>98</v>
      </c>
      <c r="Y6" s="30"/>
      <c r="Z6" s="31" t="s">
        <v>96</v>
      </c>
      <c r="AA6" s="32">
        <v>45992</v>
      </c>
      <c r="AB6" s="32">
        <v>46069</v>
      </c>
      <c r="AC6" s="29" t="s">
        <v>97</v>
      </c>
    </row>
    <row r="7" spans="1:29" s="2" customFormat="1" ht="89.25">
      <c r="A7" s="12">
        <v>2</v>
      </c>
      <c r="B7" s="3" t="s">
        <v>22</v>
      </c>
      <c r="C7" s="3" t="s">
        <v>23</v>
      </c>
      <c r="D7" s="13" t="s">
        <v>24</v>
      </c>
      <c r="E7" s="3" t="s">
        <v>35</v>
      </c>
      <c r="F7" s="4" t="s">
        <v>70</v>
      </c>
      <c r="G7" s="5" t="s">
        <v>27</v>
      </c>
      <c r="H7" s="5">
        <v>4</v>
      </c>
      <c r="I7" s="5">
        <v>3</v>
      </c>
      <c r="J7" s="5">
        <f>H7+I7</f>
        <v>7</v>
      </c>
      <c r="K7" s="6" t="str">
        <f>+IF(J7&gt;=8,"Riesgo extremo",IF(J7&gt;=6,"Riesgo alto",IF(J7=5,"Riesgo medio",IF(J7&lt;=4,"Riesgo bajo",0))))</f>
        <v>Riesgo alto</v>
      </c>
      <c r="L7" s="5" t="s">
        <v>28</v>
      </c>
      <c r="M7" s="4" t="s">
        <v>36</v>
      </c>
      <c r="N7" s="5">
        <v>2</v>
      </c>
      <c r="O7" s="5">
        <v>3</v>
      </c>
      <c r="P7" s="5">
        <f t="shared" ref="P7" si="3">N7+O7</f>
        <v>5</v>
      </c>
      <c r="Q7" s="6" t="str">
        <f>+IF(P7&gt;=8,"Riesgo extremo",IF(P7&gt;=6,"Riesgo alto",IF(P7=5,"Riesgo medio",IF(P7&lt;=4,"Riesgo bajo",0))))</f>
        <v>Riesgo medio</v>
      </c>
      <c r="R7" s="5" t="s">
        <v>30</v>
      </c>
      <c r="S7" s="5" t="s">
        <v>31</v>
      </c>
      <c r="T7" s="7" t="s">
        <v>32</v>
      </c>
      <c r="U7" s="7" t="s">
        <v>37</v>
      </c>
      <c r="V7" s="5" t="s">
        <v>38</v>
      </c>
      <c r="W7" s="14" t="s">
        <v>68</v>
      </c>
      <c r="X7" s="29" t="s">
        <v>99</v>
      </c>
      <c r="Y7" s="30"/>
      <c r="Z7" s="31" t="s">
        <v>96</v>
      </c>
      <c r="AA7" s="32">
        <v>45992</v>
      </c>
      <c r="AB7" s="32">
        <v>46069</v>
      </c>
      <c r="AC7" s="29" t="s">
        <v>97</v>
      </c>
    </row>
    <row r="8" spans="1:29" s="2" customFormat="1" ht="90.75">
      <c r="A8" s="12">
        <v>3</v>
      </c>
      <c r="B8" s="3" t="s">
        <v>22</v>
      </c>
      <c r="C8" s="3" t="s">
        <v>23</v>
      </c>
      <c r="D8" s="13" t="s">
        <v>39</v>
      </c>
      <c r="E8" s="3" t="s">
        <v>25</v>
      </c>
      <c r="F8" s="4" t="s">
        <v>40</v>
      </c>
      <c r="G8" s="5" t="s">
        <v>82</v>
      </c>
      <c r="H8" s="5">
        <v>4</v>
      </c>
      <c r="I8" s="5">
        <v>3</v>
      </c>
      <c r="J8" s="5">
        <f t="shared" ref="J8:J14" si="4">H8+I8</f>
        <v>7</v>
      </c>
      <c r="K8" s="6" t="str">
        <f t="shared" si="0"/>
        <v>Riesgo alto</v>
      </c>
      <c r="L8" s="5" t="s">
        <v>28</v>
      </c>
      <c r="M8" s="4" t="s">
        <v>41</v>
      </c>
      <c r="N8" s="5">
        <v>2</v>
      </c>
      <c r="O8" s="5">
        <v>3</v>
      </c>
      <c r="P8" s="5">
        <f t="shared" si="1"/>
        <v>5</v>
      </c>
      <c r="Q8" s="6" t="str">
        <f t="shared" si="2"/>
        <v>Riesgo medio</v>
      </c>
      <c r="R8" s="5" t="s">
        <v>30</v>
      </c>
      <c r="S8" s="5" t="s">
        <v>67</v>
      </c>
      <c r="T8" s="7" t="s">
        <v>42</v>
      </c>
      <c r="U8" s="7" t="s">
        <v>43</v>
      </c>
      <c r="V8" s="5" t="s">
        <v>34</v>
      </c>
      <c r="W8" s="14" t="s">
        <v>68</v>
      </c>
      <c r="X8" s="29" t="s">
        <v>100</v>
      </c>
      <c r="Y8" s="30"/>
      <c r="Z8" s="31" t="s">
        <v>96</v>
      </c>
      <c r="AA8" s="32">
        <v>45992</v>
      </c>
      <c r="AB8" s="32">
        <v>46069</v>
      </c>
      <c r="AC8" s="29" t="s">
        <v>97</v>
      </c>
    </row>
    <row r="9" spans="1:29" s="2" customFormat="1" ht="76.5">
      <c r="A9" s="12">
        <v>4</v>
      </c>
      <c r="B9" s="3" t="s">
        <v>22</v>
      </c>
      <c r="C9" s="3" t="s">
        <v>44</v>
      </c>
      <c r="D9" s="13" t="s">
        <v>39</v>
      </c>
      <c r="E9" s="3" t="s">
        <v>35</v>
      </c>
      <c r="F9" s="4" t="s">
        <v>71</v>
      </c>
      <c r="G9" s="5" t="s">
        <v>81</v>
      </c>
      <c r="H9" s="5">
        <v>2</v>
      </c>
      <c r="I9" s="5">
        <v>3</v>
      </c>
      <c r="J9" s="5">
        <f t="shared" si="4"/>
        <v>5</v>
      </c>
      <c r="K9" s="6" t="str">
        <f t="shared" si="0"/>
        <v>Riesgo medio</v>
      </c>
      <c r="L9" s="5" t="s">
        <v>45</v>
      </c>
      <c r="M9" s="4" t="s">
        <v>46</v>
      </c>
      <c r="N9" s="5">
        <v>1</v>
      </c>
      <c r="O9" s="5">
        <v>2</v>
      </c>
      <c r="P9" s="5">
        <f t="shared" si="1"/>
        <v>3</v>
      </c>
      <c r="Q9" s="6" t="str">
        <f t="shared" si="2"/>
        <v>Riesgo bajo</v>
      </c>
      <c r="R9" s="5" t="s">
        <v>30</v>
      </c>
      <c r="S9" s="5" t="s">
        <v>31</v>
      </c>
      <c r="T9" s="7" t="s">
        <v>47</v>
      </c>
      <c r="U9" s="7" t="s">
        <v>48</v>
      </c>
      <c r="V9" s="5" t="s">
        <v>38</v>
      </c>
      <c r="W9" s="14" t="s">
        <v>68</v>
      </c>
      <c r="X9" s="29" t="s">
        <v>101</v>
      </c>
      <c r="Y9" s="30"/>
      <c r="Z9" s="31" t="s">
        <v>96</v>
      </c>
      <c r="AA9" s="32">
        <v>45992</v>
      </c>
      <c r="AB9" s="32">
        <v>46069</v>
      </c>
      <c r="AC9" s="29" t="s">
        <v>97</v>
      </c>
    </row>
    <row r="10" spans="1:29" s="2" customFormat="1" ht="90">
      <c r="A10" s="12">
        <v>5</v>
      </c>
      <c r="B10" s="3" t="s">
        <v>22</v>
      </c>
      <c r="C10" s="3" t="s">
        <v>23</v>
      </c>
      <c r="D10" s="13" t="s">
        <v>39</v>
      </c>
      <c r="E10" s="3" t="s">
        <v>25</v>
      </c>
      <c r="F10" s="4" t="s">
        <v>72</v>
      </c>
      <c r="G10" s="5" t="s">
        <v>80</v>
      </c>
      <c r="H10" s="5">
        <v>1</v>
      </c>
      <c r="I10" s="5">
        <v>4</v>
      </c>
      <c r="J10" s="5">
        <f t="shared" si="4"/>
        <v>5</v>
      </c>
      <c r="K10" s="6" t="str">
        <f t="shared" si="0"/>
        <v>Riesgo medio</v>
      </c>
      <c r="L10" s="5" t="s">
        <v>28</v>
      </c>
      <c r="M10" s="4" t="s">
        <v>49</v>
      </c>
      <c r="N10" s="5">
        <v>1</v>
      </c>
      <c r="O10" s="5">
        <v>2</v>
      </c>
      <c r="P10" s="5">
        <f t="shared" si="1"/>
        <v>3</v>
      </c>
      <c r="Q10" s="6" t="str">
        <f>+IF(P10&gt;=8,"Riesgo extremo",IF(P10&gt;=6,"Riesgo alto",IF(P10=5,"Riesgo medio",IF(P10&lt;=4,"Riesgo bajo",0))))</f>
        <v>Riesgo bajo</v>
      </c>
      <c r="R10" s="5" t="s">
        <v>30</v>
      </c>
      <c r="S10" s="5" t="s">
        <v>31</v>
      </c>
      <c r="T10" s="7" t="s">
        <v>50</v>
      </c>
      <c r="U10" s="7" t="s">
        <v>51</v>
      </c>
      <c r="V10" s="5" t="s">
        <v>38</v>
      </c>
      <c r="W10" s="14" t="s">
        <v>68</v>
      </c>
      <c r="X10" s="29" t="s">
        <v>102</v>
      </c>
      <c r="Y10" s="30"/>
      <c r="Z10" s="31" t="s">
        <v>96</v>
      </c>
      <c r="AA10" s="32">
        <v>45992</v>
      </c>
      <c r="AB10" s="32">
        <v>46069</v>
      </c>
      <c r="AC10" s="29" t="s">
        <v>97</v>
      </c>
    </row>
    <row r="11" spans="1:29" s="2" customFormat="1" ht="127.5">
      <c r="A11" s="12">
        <v>6</v>
      </c>
      <c r="B11" s="3" t="s">
        <v>22</v>
      </c>
      <c r="C11" s="3" t="s">
        <v>44</v>
      </c>
      <c r="D11" s="13" t="s">
        <v>52</v>
      </c>
      <c r="E11" s="3" t="s">
        <v>25</v>
      </c>
      <c r="F11" s="4" t="s">
        <v>53</v>
      </c>
      <c r="G11" s="5" t="s">
        <v>54</v>
      </c>
      <c r="H11" s="5">
        <v>1</v>
      </c>
      <c r="I11" s="5">
        <v>5</v>
      </c>
      <c r="J11" s="5">
        <f t="shared" si="4"/>
        <v>6</v>
      </c>
      <c r="K11" s="6" t="str">
        <f t="shared" si="0"/>
        <v>Riesgo alto</v>
      </c>
      <c r="L11" s="11" t="s">
        <v>55</v>
      </c>
      <c r="M11" s="4" t="s">
        <v>56</v>
      </c>
      <c r="N11" s="5">
        <v>1</v>
      </c>
      <c r="O11" s="5">
        <v>3</v>
      </c>
      <c r="P11" s="5">
        <f t="shared" si="1"/>
        <v>4</v>
      </c>
      <c r="Q11" s="6" t="str">
        <f>+IF(P11&gt;=8,"Riesgo extremo",IF(P11&gt;=6,"Riesgo alto",IF(P11=5,"Riesgo medio",IF(P11&lt;=4,"Riesgo bajo",0))))</f>
        <v>Riesgo bajo</v>
      </c>
      <c r="R11" s="5" t="s">
        <v>30</v>
      </c>
      <c r="S11" s="5" t="s">
        <v>31</v>
      </c>
      <c r="T11" s="7" t="s">
        <v>32</v>
      </c>
      <c r="U11" s="7" t="s">
        <v>57</v>
      </c>
      <c r="V11" s="5" t="s">
        <v>38</v>
      </c>
      <c r="W11" s="14" t="s">
        <v>68</v>
      </c>
      <c r="X11" s="29" t="s">
        <v>109</v>
      </c>
      <c r="Y11" s="30"/>
      <c r="Z11" s="31" t="s">
        <v>96</v>
      </c>
      <c r="AA11" s="32">
        <v>45992</v>
      </c>
      <c r="AB11" s="32">
        <v>46069</v>
      </c>
      <c r="AC11" s="29" t="s">
        <v>97</v>
      </c>
    </row>
    <row r="12" spans="1:29" s="2" customFormat="1" ht="165.75">
      <c r="A12" s="12">
        <v>7</v>
      </c>
      <c r="B12" s="3" t="s">
        <v>22</v>
      </c>
      <c r="C12" s="3" t="s">
        <v>23</v>
      </c>
      <c r="D12" s="13" t="s">
        <v>52</v>
      </c>
      <c r="E12" s="3" t="s">
        <v>25</v>
      </c>
      <c r="F12" s="4" t="s">
        <v>73</v>
      </c>
      <c r="G12" s="5" t="s">
        <v>75</v>
      </c>
      <c r="H12" s="5">
        <v>1</v>
      </c>
      <c r="I12" s="5">
        <v>5</v>
      </c>
      <c r="J12" s="5">
        <f t="shared" si="4"/>
        <v>6</v>
      </c>
      <c r="K12" s="6" t="str">
        <f t="shared" si="0"/>
        <v>Riesgo alto</v>
      </c>
      <c r="L12" s="5" t="s">
        <v>28</v>
      </c>
      <c r="M12" s="4" t="s">
        <v>58</v>
      </c>
      <c r="N12" s="5">
        <v>1</v>
      </c>
      <c r="O12" s="5">
        <v>2</v>
      </c>
      <c r="P12" s="5">
        <f t="shared" si="1"/>
        <v>3</v>
      </c>
      <c r="Q12" s="6" t="str">
        <f t="shared" si="2"/>
        <v>Riesgo bajo</v>
      </c>
      <c r="R12" s="5" t="s">
        <v>30</v>
      </c>
      <c r="S12" s="5" t="s">
        <v>59</v>
      </c>
      <c r="T12" s="7" t="s">
        <v>57</v>
      </c>
      <c r="U12" s="7" t="s">
        <v>60</v>
      </c>
      <c r="V12" s="5" t="s">
        <v>38</v>
      </c>
      <c r="W12" s="14" t="s">
        <v>68</v>
      </c>
      <c r="X12" s="29" t="s">
        <v>108</v>
      </c>
      <c r="Y12" s="30"/>
      <c r="Z12" s="31" t="s">
        <v>96</v>
      </c>
      <c r="AA12" s="32">
        <v>45992</v>
      </c>
      <c r="AB12" s="32">
        <v>46069</v>
      </c>
      <c r="AC12" s="29" t="s">
        <v>97</v>
      </c>
    </row>
    <row r="13" spans="1:29" s="2" customFormat="1" ht="90">
      <c r="A13" s="12">
        <v>8</v>
      </c>
      <c r="B13" s="3" t="s">
        <v>61</v>
      </c>
      <c r="C13" s="3" t="s">
        <v>44</v>
      </c>
      <c r="D13" s="13" t="s">
        <v>62</v>
      </c>
      <c r="E13" s="3" t="s">
        <v>25</v>
      </c>
      <c r="F13" s="4" t="s">
        <v>63</v>
      </c>
      <c r="G13" s="5" t="s">
        <v>79</v>
      </c>
      <c r="H13" s="5">
        <v>1</v>
      </c>
      <c r="I13" s="5">
        <v>4</v>
      </c>
      <c r="J13" s="5">
        <f t="shared" si="4"/>
        <v>5</v>
      </c>
      <c r="K13" s="6" t="str">
        <f t="shared" si="0"/>
        <v>Riesgo medio</v>
      </c>
      <c r="L13" s="5" t="s">
        <v>45</v>
      </c>
      <c r="M13" s="4" t="s">
        <v>64</v>
      </c>
      <c r="N13" s="5">
        <v>1</v>
      </c>
      <c r="O13" s="5">
        <v>2</v>
      </c>
      <c r="P13" s="5">
        <f t="shared" si="1"/>
        <v>3</v>
      </c>
      <c r="Q13" s="6" t="str">
        <f t="shared" si="2"/>
        <v>Riesgo bajo</v>
      </c>
      <c r="R13" s="5" t="s">
        <v>30</v>
      </c>
      <c r="S13" s="5" t="s">
        <v>65</v>
      </c>
      <c r="T13" s="7" t="s">
        <v>60</v>
      </c>
      <c r="U13" s="7" t="s">
        <v>33</v>
      </c>
      <c r="V13" s="5" t="s">
        <v>34</v>
      </c>
      <c r="W13" s="14" t="s">
        <v>68</v>
      </c>
      <c r="X13" s="29" t="s">
        <v>107</v>
      </c>
      <c r="Y13" s="30"/>
      <c r="Z13" s="31" t="s">
        <v>96</v>
      </c>
      <c r="AA13" s="32">
        <v>45992</v>
      </c>
      <c r="AB13" s="32">
        <v>46069</v>
      </c>
      <c r="AC13" s="29" t="s">
        <v>97</v>
      </c>
    </row>
    <row r="14" spans="1:29" s="2" customFormat="1" ht="102">
      <c r="A14" s="12">
        <v>9</v>
      </c>
      <c r="B14" s="3" t="s">
        <v>61</v>
      </c>
      <c r="C14" s="3" t="s">
        <v>44</v>
      </c>
      <c r="D14" s="13" t="s">
        <v>62</v>
      </c>
      <c r="E14" s="3" t="s">
        <v>25</v>
      </c>
      <c r="F14" s="4" t="s">
        <v>74</v>
      </c>
      <c r="G14" s="5" t="s">
        <v>78</v>
      </c>
      <c r="H14" s="5">
        <v>1</v>
      </c>
      <c r="I14" s="5">
        <v>4</v>
      </c>
      <c r="J14" s="5">
        <f t="shared" si="4"/>
        <v>5</v>
      </c>
      <c r="K14" s="6" t="str">
        <f t="shared" si="0"/>
        <v>Riesgo medio</v>
      </c>
      <c r="L14" s="5" t="s">
        <v>45</v>
      </c>
      <c r="M14" s="4" t="s">
        <v>64</v>
      </c>
      <c r="N14" s="5">
        <v>1</v>
      </c>
      <c r="O14" s="5">
        <v>2</v>
      </c>
      <c r="P14" s="5">
        <f t="shared" si="1"/>
        <v>3</v>
      </c>
      <c r="Q14" s="6" t="str">
        <f t="shared" si="2"/>
        <v>Riesgo bajo</v>
      </c>
      <c r="R14" s="5" t="s">
        <v>30</v>
      </c>
      <c r="S14" s="5" t="s">
        <v>65</v>
      </c>
      <c r="T14" s="7" t="s">
        <v>60</v>
      </c>
      <c r="U14" s="7" t="s">
        <v>33</v>
      </c>
      <c r="V14" s="5" t="s">
        <v>34</v>
      </c>
      <c r="W14" s="14" t="s">
        <v>68</v>
      </c>
      <c r="X14" s="29" t="s">
        <v>106</v>
      </c>
      <c r="Y14" s="30"/>
      <c r="Z14" s="31" t="s">
        <v>96</v>
      </c>
      <c r="AA14" s="32">
        <v>45992</v>
      </c>
      <c r="AB14" s="32">
        <v>46069</v>
      </c>
      <c r="AC14" s="29" t="s">
        <v>97</v>
      </c>
    </row>
    <row r="15" spans="1:29" ht="102">
      <c r="A15" s="12">
        <v>10</v>
      </c>
      <c r="B15" s="3" t="s">
        <v>61</v>
      </c>
      <c r="C15" s="3" t="s">
        <v>44</v>
      </c>
      <c r="D15" s="13" t="s">
        <v>62</v>
      </c>
      <c r="E15" s="3" t="s">
        <v>25</v>
      </c>
      <c r="F15" s="4" t="s">
        <v>69</v>
      </c>
      <c r="G15" s="5" t="s">
        <v>78</v>
      </c>
      <c r="H15" s="5">
        <v>1</v>
      </c>
      <c r="I15" s="5">
        <v>4</v>
      </c>
      <c r="J15" s="5">
        <f t="shared" ref="J15" si="5">H15+I15</f>
        <v>5</v>
      </c>
      <c r="K15" s="6" t="str">
        <f t="shared" ref="K15" si="6">+IF(J15&gt;=8,"Riesgo extremo",IF(J15&gt;=6,"Riesgo alto",IF(J15=5,"Riesgo medio",IF(J15&lt;=4,"Riesgo bajo",0))))</f>
        <v>Riesgo medio</v>
      </c>
      <c r="L15" s="5" t="s">
        <v>28</v>
      </c>
      <c r="M15" s="4" t="s">
        <v>64</v>
      </c>
      <c r="N15" s="5">
        <v>1</v>
      </c>
      <c r="O15" s="5">
        <v>2</v>
      </c>
      <c r="P15" s="5">
        <f t="shared" ref="P15" si="7">N15+O15</f>
        <v>3</v>
      </c>
      <c r="Q15" s="6" t="str">
        <f t="shared" ref="Q15" si="8">+IF(P15&gt;=8,"Riesgo extremo",IF(P15&gt;=6,"Riesgo alto",IF(P15=5,"Riesgo medio",IF(P15&lt;=4,"Riesgo bajo",0))))</f>
        <v>Riesgo bajo</v>
      </c>
      <c r="R15" s="5" t="s">
        <v>30</v>
      </c>
      <c r="S15" s="5" t="s">
        <v>65</v>
      </c>
      <c r="T15" s="7" t="s">
        <v>57</v>
      </c>
      <c r="U15" s="7" t="s">
        <v>33</v>
      </c>
      <c r="V15" s="5" t="s">
        <v>34</v>
      </c>
      <c r="W15" s="14" t="s">
        <v>68</v>
      </c>
      <c r="X15" s="29" t="s">
        <v>105</v>
      </c>
      <c r="Y15" s="30"/>
      <c r="Z15" s="31" t="s">
        <v>96</v>
      </c>
      <c r="AA15" s="32">
        <v>45992</v>
      </c>
      <c r="AB15" s="32">
        <v>46069</v>
      </c>
      <c r="AC15" s="29" t="s">
        <v>97</v>
      </c>
    </row>
    <row r="16" spans="1:29" ht="114.75">
      <c r="A16" s="12">
        <v>11</v>
      </c>
      <c r="B16" s="3" t="s">
        <v>61</v>
      </c>
      <c r="C16" s="3" t="s">
        <v>44</v>
      </c>
      <c r="D16" s="13" t="s">
        <v>62</v>
      </c>
      <c r="E16" s="3" t="s">
        <v>25</v>
      </c>
      <c r="F16" s="4" t="s">
        <v>76</v>
      </c>
      <c r="G16" s="5" t="s">
        <v>77</v>
      </c>
      <c r="H16" s="5">
        <v>1</v>
      </c>
      <c r="I16" s="5">
        <v>4</v>
      </c>
      <c r="J16" s="5">
        <f t="shared" ref="J16" si="9">H16+I16</f>
        <v>5</v>
      </c>
      <c r="K16" s="6" t="str">
        <f t="shared" ref="K16" si="10">+IF(J16&gt;=8,"Riesgo extremo",IF(J16&gt;=6,"Riesgo alto",IF(J16=5,"Riesgo medio",IF(J16&lt;=4,"Riesgo bajo",0))))</f>
        <v>Riesgo medio</v>
      </c>
      <c r="L16" s="5" t="s">
        <v>28</v>
      </c>
      <c r="M16" s="4" t="s">
        <v>64</v>
      </c>
      <c r="N16" s="5">
        <v>1</v>
      </c>
      <c r="O16" s="5">
        <v>2</v>
      </c>
      <c r="P16" s="5">
        <f t="shared" ref="P16" si="11">N16+O16</f>
        <v>3</v>
      </c>
      <c r="Q16" s="6" t="str">
        <f t="shared" ref="Q16" si="12">+IF(P16&gt;=8,"Riesgo extremo",IF(P16&gt;=6,"Riesgo alto",IF(P16=5,"Riesgo medio",IF(P16&lt;=4,"Riesgo bajo",0))))</f>
        <v>Riesgo bajo</v>
      </c>
      <c r="R16" s="5" t="s">
        <v>30</v>
      </c>
      <c r="S16" s="5" t="s">
        <v>31</v>
      </c>
      <c r="T16" s="7" t="s">
        <v>60</v>
      </c>
      <c r="U16" s="7" t="s">
        <v>33</v>
      </c>
      <c r="V16" s="5" t="s">
        <v>34</v>
      </c>
      <c r="W16" s="14" t="s">
        <v>68</v>
      </c>
      <c r="X16" s="29" t="s">
        <v>104</v>
      </c>
      <c r="Y16" s="30"/>
      <c r="Z16" s="31" t="s">
        <v>96</v>
      </c>
      <c r="AA16" s="32">
        <v>45992</v>
      </c>
      <c r="AB16" s="32">
        <v>46069</v>
      </c>
      <c r="AC16" s="29" t="s">
        <v>97</v>
      </c>
    </row>
    <row r="17" spans="1:29" ht="114.75">
      <c r="A17" s="12">
        <v>12</v>
      </c>
      <c r="B17" s="3" t="s">
        <v>61</v>
      </c>
      <c r="C17" s="3" t="s">
        <v>44</v>
      </c>
      <c r="D17" s="13" t="s">
        <v>62</v>
      </c>
      <c r="E17" s="3" t="s">
        <v>25</v>
      </c>
      <c r="F17" s="4" t="s">
        <v>84</v>
      </c>
      <c r="G17" s="5" t="s">
        <v>85</v>
      </c>
      <c r="H17" s="5">
        <v>1</v>
      </c>
      <c r="I17" s="5">
        <v>4</v>
      </c>
      <c r="J17" s="5">
        <f t="shared" ref="J17" si="13">H17+I17</f>
        <v>5</v>
      </c>
      <c r="K17" s="6" t="str">
        <f t="shared" ref="K17" si="14">+IF(J17&gt;=8,"Riesgo extremo",IF(J17&gt;=6,"Riesgo alto",IF(J17=5,"Riesgo medio",IF(J17&lt;=4,"Riesgo bajo",0))))</f>
        <v>Riesgo medio</v>
      </c>
      <c r="L17" s="5" t="s">
        <v>45</v>
      </c>
      <c r="M17" s="4" t="s">
        <v>64</v>
      </c>
      <c r="N17" s="5">
        <v>1</v>
      </c>
      <c r="O17" s="5">
        <v>2</v>
      </c>
      <c r="P17" s="5">
        <f t="shared" ref="P17" si="15">N17+O17</f>
        <v>3</v>
      </c>
      <c r="Q17" s="6" t="str">
        <f t="shared" ref="Q17" si="16">+IF(P17&gt;=8,"Riesgo extremo",IF(P17&gt;=6,"Riesgo alto",IF(P17=5,"Riesgo medio",IF(P17&lt;=4,"Riesgo bajo",0))))</f>
        <v>Riesgo bajo</v>
      </c>
      <c r="R17" s="5" t="s">
        <v>30</v>
      </c>
      <c r="S17" s="5" t="s">
        <v>65</v>
      </c>
      <c r="T17" s="7" t="s">
        <v>60</v>
      </c>
      <c r="U17" s="7" t="s">
        <v>33</v>
      </c>
      <c r="V17" s="5" t="s">
        <v>34</v>
      </c>
      <c r="W17" s="14" t="s">
        <v>68</v>
      </c>
      <c r="X17" s="29" t="s">
        <v>103</v>
      </c>
      <c r="Y17" s="30"/>
      <c r="Z17" s="31" t="s">
        <v>96</v>
      </c>
      <c r="AA17" s="32">
        <v>45992</v>
      </c>
      <c r="AB17" s="32">
        <v>46069</v>
      </c>
      <c r="AC17" s="29" t="s">
        <v>97</v>
      </c>
    </row>
  </sheetData>
  <mergeCells count="27">
    <mergeCell ref="X3:AC3"/>
    <mergeCell ref="X4:X5"/>
    <mergeCell ref="Y4:Z4"/>
    <mergeCell ref="AA4:AB4"/>
    <mergeCell ref="AC4:AC5"/>
    <mergeCell ref="H4:H5"/>
    <mergeCell ref="B4:B5"/>
    <mergeCell ref="C4:C5"/>
    <mergeCell ref="D4:D5"/>
    <mergeCell ref="E4:E5"/>
    <mergeCell ref="F4:F5"/>
    <mergeCell ref="A1:W1"/>
    <mergeCell ref="A2:W2"/>
    <mergeCell ref="R4:R5"/>
    <mergeCell ref="S4:S5"/>
    <mergeCell ref="T4:T5"/>
    <mergeCell ref="U4:U5"/>
    <mergeCell ref="V4:W4"/>
    <mergeCell ref="I4:I5"/>
    <mergeCell ref="J4:J5"/>
    <mergeCell ref="K4:K5"/>
    <mergeCell ref="L4:L5"/>
    <mergeCell ref="M4:M5"/>
    <mergeCell ref="N4:Q4"/>
    <mergeCell ref="A3:W3"/>
    <mergeCell ref="A4:A5"/>
    <mergeCell ref="G4:G5"/>
  </mergeCells>
  <conditionalFormatting sqref="K6:K17 Q6:Q17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3">
    <dataValidation allowBlank="1" showInputMessage="1" showErrorMessage="1" prompt="Describir las actividades que se van a desarrollar para el proyecto" sqref="X4"/>
    <dataValidation allowBlank="1" showInputMessage="1" showErrorMessage="1" prompt="Seleccionar si el responsable es el responsable de las acciones es el nivel central" sqref="Y4:Y5"/>
    <dataValidation allowBlank="1" showInputMessage="1" showErrorMessage="1" prompt="seleccionar si el responsable de ejecutar las acciones es el nivel central" sqref="Z5"/>
  </dataValidations>
  <printOptions horizontalCentered="1"/>
  <pageMargins left="0.19685039370078741" right="0.19685039370078741" top="0.19685039370078741" bottom="0.19685039370078741" header="0.31496062992125984" footer="0.31496062992125984"/>
  <pageSetup scale="5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'https://etbcsj-my.sharepoint.com/Users/lmerinod/AppData/Local/Microsoft/Windows/INetCache/Content.Outlook/KTC1E012/[TABLA No  1 MATRIZ DE RIESGO MANTENIMIENTO SINCELEJO.xlsx]Hoja2'!#REF!</xm:f>
          </x14:formula1>
          <xm:sqref>W4:W5 N4:O17 L4:L10 B4:E17 R4:R17 H4:I17 L12:L17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lmerinod</dc:creator>
  <cp:keywords/>
  <dc:description/>
  <cp:lastModifiedBy>Jaime Rodriguez Murgas</cp:lastModifiedBy>
  <cp:revision/>
  <dcterms:created xsi:type="dcterms:W3CDTF">2019-11-26T18:09:56Z</dcterms:created>
  <dcterms:modified xsi:type="dcterms:W3CDTF">2026-02-25T16:51:31Z</dcterms:modified>
  <cp:category/>
  <cp:contentStatus/>
</cp:coreProperties>
</file>