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ALEXANDER\PACHO\CONTRATACION_2026\MINIMA_CUANTIA\CONSTRUCCION_TUBOS\"/>
    </mc:Choice>
  </mc:AlternateContent>
  <xr:revisionPtr revIDLastSave="0" documentId="8_{66452C7D-1A79-42B7-8303-FFA49159743C}" xr6:coauthVersionLast="47" xr6:coauthVersionMax="47" xr10:uidLastSave="{00000000-0000-0000-0000-000000000000}"/>
  <bookViews>
    <workbookView xWindow="-120" yWindow="-120" windowWidth="20730" windowHeight="11160" xr2:uid="{A817E9D6-32AE-4139-A497-5FDE7DC89FE2}"/>
  </bookViews>
  <sheets>
    <sheet name="TUBO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5" i="1" l="1"/>
  <c r="L15" i="1"/>
  <c r="N13" i="1"/>
  <c r="N12" i="1"/>
  <c r="N11" i="1"/>
  <c r="N10" i="1"/>
  <c r="N9" i="1"/>
  <c r="N8" i="1"/>
  <c r="G9" i="1"/>
  <c r="G10" i="1"/>
  <c r="G11" i="1"/>
  <c r="G12" i="1"/>
  <c r="G13" i="1"/>
  <c r="G8" i="1"/>
  <c r="G14" i="1" l="1"/>
  <c r="G15" i="1" s="1"/>
  <c r="G16" i="1" s="1"/>
  <c r="N15" i="1"/>
</calcChain>
</file>

<file path=xl/sharedStrings.xml><?xml version="1.0" encoding="utf-8"?>
<sst xmlns="http://schemas.openxmlformats.org/spreadsheetml/2006/main" count="47" uniqueCount="29">
  <si>
    <t>ALCALDIA MUNICIPAL DE PACHO CUNDINAMARCA</t>
  </si>
  <si>
    <t>SECRETARIA DE PLANEACION Y OBRAS PUBLICAS</t>
  </si>
  <si>
    <t xml:space="preserve">SUMINISTRO   </t>
  </si>
  <si>
    <t>PROMEDIO</t>
  </si>
  <si>
    <t>ITEM</t>
  </si>
  <si>
    <t>DESCRIPCION</t>
  </si>
  <si>
    <t>UNID</t>
  </si>
  <si>
    <t>CANT.</t>
  </si>
  <si>
    <t>CONDICIONES INICIALES</t>
  </si>
  <si>
    <t>UNIDAD</t>
  </si>
  <si>
    <t>CANTIDAD</t>
  </si>
  <si>
    <t>V/UNITARIO</t>
  </si>
  <si>
    <t>Vr UNIT</t>
  </si>
  <si>
    <t>VR. TOTAL</t>
  </si>
  <si>
    <t>UND</t>
  </si>
  <si>
    <t>KG</t>
  </si>
  <si>
    <t>SUB TOTAL</t>
  </si>
  <si>
    <t>TOTAL COSTO DIRECTO</t>
  </si>
  <si>
    <t>TOTAL PRESUPUESTO DE PROYECTO</t>
  </si>
  <si>
    <t>COTIZACION 1</t>
  </si>
  <si>
    <t>COTIZACION 2</t>
  </si>
  <si>
    <t>SUMINISTRO DE MATERIALES PARA LA ELABORACION DE TUBERIA EN CONCRETO REFORZADO PARA LA CONSTRUCCIÓN, MANTENIMIENTO Y MEJORAMIENTO DE ALCANTARILLAS EN LA RED VIAL TERCIARIA DEL MUNICIPIO PACHO, CUNDINAMARCA</t>
  </si>
  <si>
    <t>GRAVA</t>
  </si>
  <si>
    <t xml:space="preserve">ARENA DE RIO </t>
  </si>
  <si>
    <t>CEMENTO PORTLAND TIPO I</t>
  </si>
  <si>
    <t>VARILLA CORRUGADA DE 3/8"</t>
  </si>
  <si>
    <t>ALAMBRE DULCE PARA AMARRE DE HIERRO</t>
  </si>
  <si>
    <t>MALLA ELECTROSOLDADA DE 4 MM</t>
  </si>
  <si>
    <t>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</si>
</sst>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_-[$$-240A]\ * #,##0.00_ ;_-[$$-240A]\ * \-#,##0.00\ ;_-[$$-240A]\ * &quot;-&quot;?_ ;_-@_ "/>
    <numFmt numFmtId="166" formatCode="&quot;$&quot;#,##0.00"/>
    <numFmt numFmtId="167" formatCode="_-[$$-240A]\ * #,##0_ ;_-[$$-240A]\ * \-#,##0\ ;_-[$$-240A]\ * &quot;-&quot;?_ ;_-@_ "/>
    <numFmt numFmtId="168" formatCode="_-[$$-240A]\ * #,##0.00_-;\-[$$-240A]\ * #,##0.00_-;_-[$$-240A]\ 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MS Sans Serif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sz val="8"/>
      <color theme="0"/>
      <name val="Arial"/>
      <family val="2"/>
    </font>
    <font>
      <sz val="8"/>
      <color theme="1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8"/>
      <color theme="1"/>
      <name val="Arial"/>
      <family val="2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7">
    <xf numFmtId="0" fontId="0" fillId="0" borderId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3" fillId="0" borderId="0"/>
    <xf numFmtId="0" fontId="7" fillId="0" borderId="0"/>
    <xf numFmtId="0" fontId="1" fillId="0" borderId="0"/>
    <xf numFmtId="0" fontId="7" fillId="0" borderId="0"/>
  </cellStyleXfs>
  <cellXfs count="48">
    <xf numFmtId="0" fontId="0" fillId="0" borderId="0" xfId="0"/>
    <xf numFmtId="0" fontId="0" fillId="0" borderId="0" xfId="0" applyAlignment="1">
      <alignment horizontal="center" wrapText="1"/>
    </xf>
    <xf numFmtId="0" fontId="5" fillId="0" borderId="1" xfId="3" applyFont="1" applyBorder="1" applyAlignment="1">
      <alignment horizontal="center" vertical="center" wrapText="1"/>
    </xf>
    <xf numFmtId="41" fontId="8" fillId="0" borderId="0" xfId="1" applyFont="1" applyAlignment="1">
      <alignment horizontal="center" vertical="center" wrapText="1"/>
    </xf>
    <xf numFmtId="0" fontId="4" fillId="3" borderId="1" xfId="3" applyFont="1" applyFill="1" applyBorder="1" applyAlignment="1">
      <alignment horizontal="center" vertical="center" wrapText="1"/>
    </xf>
    <xf numFmtId="0" fontId="5" fillId="0" borderId="0" xfId="3" applyFont="1" applyAlignment="1">
      <alignment horizontal="center" vertical="center" wrapText="1"/>
    </xf>
    <xf numFmtId="3" fontId="4" fillId="2" borderId="3" xfId="4" applyNumberFormat="1" applyFont="1" applyFill="1" applyBorder="1" applyAlignment="1">
      <alignment horizontal="center" vertical="center" wrapText="1"/>
    </xf>
    <xf numFmtId="0" fontId="4" fillId="2" borderId="8" xfId="4" applyFont="1" applyFill="1" applyBorder="1" applyAlignment="1">
      <alignment horizontal="center" vertical="center" wrapText="1"/>
    </xf>
    <xf numFmtId="0" fontId="9" fillId="0" borderId="1" xfId="3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165" fontId="10" fillId="0" borderId="1" xfId="0" applyNumberFormat="1" applyFont="1" applyBorder="1" applyAlignment="1">
      <alignment horizontal="center" vertical="center" wrapText="1"/>
    </xf>
    <xf numFmtId="165" fontId="10" fillId="0" borderId="2" xfId="0" applyNumberFormat="1" applyFont="1" applyBorder="1" applyAlignment="1">
      <alignment horizontal="center" vertical="center" wrapText="1"/>
    </xf>
    <xf numFmtId="41" fontId="8" fillId="0" borderId="0" xfId="1" applyFont="1" applyBorder="1" applyAlignment="1">
      <alignment horizontal="center" vertical="center" wrapText="1"/>
    </xf>
    <xf numFmtId="166" fontId="5" fillId="0" borderId="1" xfId="3" applyNumberFormat="1" applyFont="1" applyBorder="1" applyAlignment="1">
      <alignment horizontal="center" vertical="center" wrapText="1"/>
    </xf>
    <xf numFmtId="166" fontId="9" fillId="0" borderId="1" xfId="3" applyNumberFormat="1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167" fontId="10" fillId="0" borderId="9" xfId="0" applyNumberFormat="1" applyFont="1" applyBorder="1" applyAlignment="1">
      <alignment horizontal="center" vertical="center" wrapText="1"/>
    </xf>
    <xf numFmtId="165" fontId="11" fillId="0" borderId="1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166" fontId="9" fillId="0" borderId="0" xfId="3" applyNumberFormat="1" applyFont="1" applyAlignment="1">
      <alignment horizontal="center" vertical="center" wrapText="1"/>
    </xf>
    <xf numFmtId="0" fontId="9" fillId="4" borderId="11" xfId="5" applyFont="1" applyFill="1" applyBorder="1" applyAlignment="1">
      <alignment horizontal="center" vertical="center" wrapText="1"/>
    </xf>
    <xf numFmtId="49" fontId="5" fillId="4" borderId="7" xfId="0" applyNumberFormat="1" applyFont="1" applyFill="1" applyBorder="1" applyAlignment="1">
      <alignment horizontal="center" vertical="center" wrapText="1"/>
    </xf>
    <xf numFmtId="0" fontId="4" fillId="4" borderId="7" xfId="6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2" fontId="9" fillId="4" borderId="7" xfId="0" applyNumberFormat="1" applyFont="1" applyFill="1" applyBorder="1" applyAlignment="1">
      <alignment horizontal="center" vertical="center" wrapText="1"/>
    </xf>
    <xf numFmtId="168" fontId="12" fillId="4" borderId="7" xfId="2" applyNumberFormat="1" applyFont="1" applyFill="1" applyBorder="1" applyAlignment="1">
      <alignment horizontal="center" vertical="center" wrapText="1"/>
    </xf>
    <xf numFmtId="166" fontId="0" fillId="5" borderId="12" xfId="0" applyNumberFormat="1" applyFill="1" applyBorder="1" applyAlignment="1">
      <alignment horizontal="center" wrapText="1"/>
    </xf>
    <xf numFmtId="166" fontId="0" fillId="5" borderId="13" xfId="0" applyNumberFormat="1" applyFill="1" applyBorder="1" applyAlignment="1">
      <alignment horizontal="center" wrapText="1"/>
    </xf>
    <xf numFmtId="166" fontId="9" fillId="5" borderId="14" xfId="3" applyNumberFormat="1" applyFont="1" applyFill="1" applyBorder="1" applyAlignment="1">
      <alignment horizontal="center" vertical="center" wrapText="1"/>
    </xf>
    <xf numFmtId="0" fontId="5" fillId="6" borderId="15" xfId="3" applyFont="1" applyFill="1" applyBorder="1" applyAlignment="1">
      <alignment horizontal="center" vertical="center" wrapText="1"/>
    </xf>
    <xf numFmtId="0" fontId="4" fillId="6" borderId="9" xfId="3" applyFont="1" applyFill="1" applyBorder="1" applyAlignment="1">
      <alignment horizontal="center" vertical="center" wrapText="1"/>
    </xf>
    <xf numFmtId="0" fontId="5" fillId="6" borderId="9" xfId="3" applyFont="1" applyFill="1" applyBorder="1" applyAlignment="1">
      <alignment horizontal="center" vertical="center" wrapText="1"/>
    </xf>
    <xf numFmtId="44" fontId="4" fillId="6" borderId="10" xfId="3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6" fillId="3" borderId="1" xfId="0" applyFont="1" applyFill="1" applyBorder="1" applyAlignment="1">
      <alignment horizontal="center" vertical="center" wrapText="1"/>
    </xf>
    <xf numFmtId="0" fontId="4" fillId="2" borderId="3" xfId="4" applyFont="1" applyFill="1" applyBorder="1" applyAlignment="1">
      <alignment horizontal="center" vertical="center" wrapText="1"/>
    </xf>
    <xf numFmtId="0" fontId="4" fillId="2" borderId="6" xfId="4" applyFont="1" applyFill="1" applyBorder="1" applyAlignment="1">
      <alignment horizontal="center" vertical="center" wrapText="1"/>
    </xf>
    <xf numFmtId="0" fontId="4" fillId="2" borderId="1" xfId="4" applyFont="1" applyFill="1" applyBorder="1" applyAlignment="1">
      <alignment horizontal="center" vertical="center" wrapText="1"/>
    </xf>
    <xf numFmtId="0" fontId="4" fillId="2" borderId="7" xfId="4" applyFont="1" applyFill="1" applyBorder="1" applyAlignment="1">
      <alignment horizontal="center" vertical="center" wrapText="1"/>
    </xf>
    <xf numFmtId="3" fontId="4" fillId="2" borderId="3" xfId="4" applyNumberFormat="1" applyFont="1" applyFill="1" applyBorder="1" applyAlignment="1">
      <alignment horizontal="center" vertical="center" wrapText="1"/>
    </xf>
    <xf numFmtId="3" fontId="4" fillId="2" borderId="7" xfId="4" applyNumberFormat="1" applyFont="1" applyFill="1" applyBorder="1" applyAlignment="1">
      <alignment horizontal="center" vertical="center" wrapText="1"/>
    </xf>
    <xf numFmtId="0" fontId="4" fillId="2" borderId="4" xfId="4" applyFont="1" applyFill="1" applyBorder="1" applyAlignment="1">
      <alignment horizontal="center" vertical="center" wrapText="1"/>
    </xf>
    <xf numFmtId="0" fontId="4" fillId="2" borderId="5" xfId="4" applyFont="1" applyFill="1" applyBorder="1" applyAlignment="1">
      <alignment horizontal="center" vertical="center" wrapText="1"/>
    </xf>
    <xf numFmtId="0" fontId="5" fillId="7" borderId="1" xfId="3" applyFont="1" applyFill="1" applyBorder="1" applyAlignment="1">
      <alignment horizontal="center" vertical="center" wrapText="1"/>
    </xf>
    <xf numFmtId="0" fontId="4" fillId="7" borderId="1" xfId="3" applyFont="1" applyFill="1" applyBorder="1" applyAlignment="1">
      <alignment horizontal="center" vertical="center" wrapText="1"/>
    </xf>
  </cellXfs>
  <cellStyles count="7">
    <cellStyle name="Millares [0]" xfId="1" builtinId="6"/>
    <cellStyle name="Moneda [0]" xfId="2" builtinId="7"/>
    <cellStyle name="Normal" xfId="0" builtinId="0"/>
    <cellStyle name="Normal 2 16" xfId="5" xr:uid="{1E5300E5-5AD3-448F-B199-F84CEBF3CC51}"/>
    <cellStyle name="Normal 2 3 2" xfId="3" xr:uid="{0F11BE71-BBD8-421B-B8BD-E267BDFDEE93}"/>
    <cellStyle name="Normal 4 2 2 2" xfId="6" xr:uid="{D5BA3FD7-4D99-4487-82C9-C7DBEEA48654}"/>
    <cellStyle name="Normal_01 acta de recibo" xfId="4" xr:uid="{9C937C0E-35B6-44A4-9C9B-6FA4A11F33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C1A4D-7902-4EA7-B997-A0E2EDC812A1}">
  <dimension ref="B2:O19"/>
  <sheetViews>
    <sheetView tabSelected="1" workbookViewId="0">
      <selection activeCell="C19" sqref="C19"/>
    </sheetView>
  </sheetViews>
  <sheetFormatPr baseColWidth="10" defaultRowHeight="15" x14ac:dyDescent="0.25"/>
  <cols>
    <col min="2" max="2" width="16.5703125" customWidth="1"/>
    <col min="3" max="3" width="68.5703125" customWidth="1"/>
    <col min="4" max="4" width="12" customWidth="1"/>
    <col min="5" max="5" width="8.42578125" bestFit="1" customWidth="1"/>
    <col min="6" max="6" width="14.7109375" bestFit="1" customWidth="1"/>
    <col min="7" max="7" width="15.7109375" bestFit="1" customWidth="1"/>
    <col min="8" max="8" width="15" customWidth="1"/>
    <col min="9" max="9" width="52.28515625" customWidth="1"/>
    <col min="12" max="12" width="15.5703125" customWidth="1"/>
    <col min="13" max="13" width="15.140625" customWidth="1"/>
    <col min="14" max="14" width="16" customWidth="1"/>
  </cols>
  <sheetData>
    <row r="2" spans="2:15" ht="22.5" customHeight="1" x14ac:dyDescent="0.25">
      <c r="B2" s="46" t="s">
        <v>0</v>
      </c>
      <c r="C2" s="46"/>
      <c r="D2" s="46"/>
      <c r="E2" s="46"/>
      <c r="F2" s="46"/>
      <c r="G2" s="46"/>
      <c r="H2" s="1"/>
      <c r="I2" s="1"/>
      <c r="J2" s="1"/>
      <c r="K2" s="1"/>
      <c r="L2" s="1"/>
      <c r="M2" s="1"/>
      <c r="N2" s="1"/>
      <c r="O2" s="1"/>
    </row>
    <row r="3" spans="2:15" x14ac:dyDescent="0.25">
      <c r="B3" s="46" t="s">
        <v>1</v>
      </c>
      <c r="C3" s="46"/>
      <c r="D3" s="46"/>
      <c r="E3" s="46"/>
      <c r="F3" s="46"/>
      <c r="G3" s="46"/>
      <c r="H3" s="1"/>
      <c r="I3" s="1"/>
      <c r="J3" s="1"/>
      <c r="K3" s="1"/>
      <c r="L3" s="1"/>
      <c r="M3" s="1"/>
      <c r="N3" s="1"/>
      <c r="O3" s="1"/>
    </row>
    <row r="4" spans="2:15" x14ac:dyDescent="0.25">
      <c r="B4" s="46" t="s">
        <v>2</v>
      </c>
      <c r="C4" s="46"/>
      <c r="D4" s="46"/>
      <c r="E4" s="46"/>
      <c r="F4" s="46"/>
      <c r="G4" s="46"/>
      <c r="H4" s="1"/>
      <c r="I4" s="37" t="s">
        <v>21</v>
      </c>
      <c r="J4" s="37"/>
      <c r="K4" s="37"/>
      <c r="L4" s="37" t="s">
        <v>19</v>
      </c>
      <c r="M4" s="37" t="s">
        <v>20</v>
      </c>
      <c r="N4" s="37" t="s">
        <v>3</v>
      </c>
      <c r="O4" s="1"/>
    </row>
    <row r="5" spans="2:15" ht="36" customHeight="1" x14ac:dyDescent="0.25">
      <c r="B5" s="47" t="s">
        <v>21</v>
      </c>
      <c r="C5" s="47"/>
      <c r="D5" s="47"/>
      <c r="E5" s="47"/>
      <c r="F5" s="47"/>
      <c r="G5" s="47"/>
      <c r="H5" s="1"/>
      <c r="I5" s="37"/>
      <c r="J5" s="37"/>
      <c r="K5" s="37"/>
      <c r="L5" s="37"/>
      <c r="M5" s="37"/>
      <c r="N5" s="37"/>
      <c r="O5" s="1"/>
    </row>
    <row r="6" spans="2:15" x14ac:dyDescent="0.25">
      <c r="B6" s="38" t="s">
        <v>4</v>
      </c>
      <c r="C6" s="40" t="s">
        <v>5</v>
      </c>
      <c r="D6" s="38" t="s">
        <v>6</v>
      </c>
      <c r="E6" s="42" t="s">
        <v>7</v>
      </c>
      <c r="F6" s="44" t="s">
        <v>8</v>
      </c>
      <c r="G6" s="45"/>
      <c r="H6" s="3"/>
      <c r="I6" s="4" t="s">
        <v>5</v>
      </c>
      <c r="J6" s="4" t="s">
        <v>9</v>
      </c>
      <c r="K6" s="4" t="s">
        <v>10</v>
      </c>
      <c r="L6" s="4" t="s">
        <v>11</v>
      </c>
      <c r="M6" s="4" t="s">
        <v>11</v>
      </c>
      <c r="N6" s="37"/>
      <c r="O6" s="5"/>
    </row>
    <row r="7" spans="2:15" x14ac:dyDescent="0.25">
      <c r="B7" s="39"/>
      <c r="C7" s="38"/>
      <c r="D7" s="41"/>
      <c r="E7" s="43"/>
      <c r="F7" s="6" t="s">
        <v>12</v>
      </c>
      <c r="G7" s="7" t="s">
        <v>13</v>
      </c>
      <c r="H7" s="3"/>
      <c r="I7" s="2"/>
      <c r="J7" s="2"/>
      <c r="K7" s="2"/>
      <c r="L7" s="2"/>
      <c r="M7" s="2"/>
      <c r="N7" s="8"/>
      <c r="O7" s="5"/>
    </row>
    <row r="8" spans="2:15" x14ac:dyDescent="0.25">
      <c r="B8" s="9">
        <v>1</v>
      </c>
      <c r="C8" s="9" t="s">
        <v>22</v>
      </c>
      <c r="D8" s="2" t="s">
        <v>28</v>
      </c>
      <c r="E8" s="10">
        <v>1</v>
      </c>
      <c r="F8" s="11">
        <v>225500</v>
      </c>
      <c r="G8" s="12">
        <f>+F8*E8</f>
        <v>225500</v>
      </c>
      <c r="H8" s="13"/>
      <c r="I8" s="9" t="s">
        <v>22</v>
      </c>
      <c r="J8" s="2" t="s">
        <v>28</v>
      </c>
      <c r="K8" s="10">
        <v>1</v>
      </c>
      <c r="L8" s="14">
        <v>181000</v>
      </c>
      <c r="M8" s="14">
        <v>270000</v>
      </c>
      <c r="N8" s="15">
        <f t="shared" ref="N8:N13" si="0">+(L8+M8)/2</f>
        <v>225500</v>
      </c>
      <c r="O8" s="5"/>
    </row>
    <row r="9" spans="2:15" x14ac:dyDescent="0.25">
      <c r="B9" s="9">
        <v>2</v>
      </c>
      <c r="C9" s="9" t="s">
        <v>23</v>
      </c>
      <c r="D9" s="2" t="s">
        <v>28</v>
      </c>
      <c r="E9" s="10">
        <v>1</v>
      </c>
      <c r="F9" s="11">
        <v>226500</v>
      </c>
      <c r="G9" s="12">
        <f t="shared" ref="G9:G13" si="1">+F9*E9</f>
        <v>226500</v>
      </c>
      <c r="H9" s="13"/>
      <c r="I9" s="9" t="s">
        <v>23</v>
      </c>
      <c r="J9" s="2" t="s">
        <v>28</v>
      </c>
      <c r="K9" s="10">
        <v>1</v>
      </c>
      <c r="L9" s="14">
        <v>181000</v>
      </c>
      <c r="M9" s="14">
        <v>272000</v>
      </c>
      <c r="N9" s="15">
        <f t="shared" si="0"/>
        <v>226500</v>
      </c>
      <c r="O9" s="5"/>
    </row>
    <row r="10" spans="2:15" x14ac:dyDescent="0.25">
      <c r="B10" s="9">
        <v>3</v>
      </c>
      <c r="C10" s="9" t="s">
        <v>24</v>
      </c>
      <c r="D10" s="2" t="s">
        <v>14</v>
      </c>
      <c r="E10" s="10">
        <v>1</v>
      </c>
      <c r="F10" s="11">
        <v>51400</v>
      </c>
      <c r="G10" s="12">
        <f t="shared" si="1"/>
        <v>51400</v>
      </c>
      <c r="H10" s="13"/>
      <c r="I10" s="9" t="s">
        <v>24</v>
      </c>
      <c r="J10" s="2" t="s">
        <v>14</v>
      </c>
      <c r="K10" s="10">
        <v>1</v>
      </c>
      <c r="L10" s="14">
        <v>50800</v>
      </c>
      <c r="M10" s="14">
        <v>52000</v>
      </c>
      <c r="N10" s="15">
        <f t="shared" si="0"/>
        <v>51400</v>
      </c>
      <c r="O10" s="5"/>
    </row>
    <row r="11" spans="2:15" x14ac:dyDescent="0.25">
      <c r="B11" s="9">
        <v>4</v>
      </c>
      <c r="C11" s="9" t="s">
        <v>25</v>
      </c>
      <c r="D11" s="2" t="s">
        <v>14</v>
      </c>
      <c r="E11" s="10">
        <v>1</v>
      </c>
      <c r="F11" s="11">
        <v>24750</v>
      </c>
      <c r="G11" s="12">
        <f t="shared" si="1"/>
        <v>24750</v>
      </c>
      <c r="H11" s="13"/>
      <c r="I11" s="9" t="s">
        <v>25</v>
      </c>
      <c r="J11" s="2" t="s">
        <v>14</v>
      </c>
      <c r="K11" s="10">
        <v>1</v>
      </c>
      <c r="L11" s="14">
        <v>24500</v>
      </c>
      <c r="M11" s="14">
        <v>25000</v>
      </c>
      <c r="N11" s="15">
        <f t="shared" si="0"/>
        <v>24750</v>
      </c>
      <c r="O11" s="5"/>
    </row>
    <row r="12" spans="2:15" x14ac:dyDescent="0.25">
      <c r="B12" s="9">
        <v>5</v>
      </c>
      <c r="C12" s="9" t="s">
        <v>26</v>
      </c>
      <c r="D12" s="2" t="s">
        <v>15</v>
      </c>
      <c r="E12" s="10">
        <v>1</v>
      </c>
      <c r="F12" s="11">
        <v>10875</v>
      </c>
      <c r="G12" s="12">
        <f t="shared" si="1"/>
        <v>10875</v>
      </c>
      <c r="H12" s="13"/>
      <c r="I12" s="9" t="s">
        <v>26</v>
      </c>
      <c r="J12" s="2" t="s">
        <v>15</v>
      </c>
      <c r="K12" s="10">
        <v>1</v>
      </c>
      <c r="L12" s="14">
        <v>10750</v>
      </c>
      <c r="M12" s="14">
        <v>11000</v>
      </c>
      <c r="N12" s="15">
        <f t="shared" si="0"/>
        <v>10875</v>
      </c>
      <c r="O12" s="5"/>
    </row>
    <row r="13" spans="2:15" x14ac:dyDescent="0.25">
      <c r="B13" s="9">
        <v>6</v>
      </c>
      <c r="C13" s="9" t="s">
        <v>27</v>
      </c>
      <c r="D13" s="2" t="s">
        <v>14</v>
      </c>
      <c r="E13" s="10">
        <v>1</v>
      </c>
      <c r="F13" s="11">
        <v>139750</v>
      </c>
      <c r="G13" s="12">
        <f t="shared" si="1"/>
        <v>139750</v>
      </c>
      <c r="H13" s="13"/>
      <c r="I13" s="9" t="s">
        <v>27</v>
      </c>
      <c r="J13" s="2" t="s">
        <v>14</v>
      </c>
      <c r="K13" s="10">
        <v>1</v>
      </c>
      <c r="L13" s="14">
        <v>139500</v>
      </c>
      <c r="M13" s="14">
        <v>140000</v>
      </c>
      <c r="N13" s="15">
        <f t="shared" si="0"/>
        <v>139750</v>
      </c>
      <c r="O13" s="5"/>
    </row>
    <row r="14" spans="2:15" ht="15.75" thickBot="1" x14ac:dyDescent="0.3">
      <c r="B14" s="16"/>
      <c r="C14" s="17" t="s">
        <v>16</v>
      </c>
      <c r="D14" s="16"/>
      <c r="E14" s="16"/>
      <c r="F14" s="18"/>
      <c r="G14" s="19">
        <f>+SUM(G8:G13)</f>
        <v>678775</v>
      </c>
      <c r="H14" s="20"/>
      <c r="I14" s="1"/>
      <c r="J14" s="1"/>
      <c r="K14" s="1"/>
      <c r="L14" s="1"/>
      <c r="M14" s="1"/>
      <c r="N14" s="21"/>
      <c r="O14" s="1"/>
    </row>
    <row r="15" spans="2:15" ht="15.75" thickBot="1" x14ac:dyDescent="0.3">
      <c r="B15" s="22"/>
      <c r="C15" s="23" t="s">
        <v>17</v>
      </c>
      <c r="D15" s="24"/>
      <c r="E15" s="25"/>
      <c r="F15" s="26"/>
      <c r="G15" s="27">
        <f>+G14</f>
        <v>678775</v>
      </c>
      <c r="H15" s="1"/>
      <c r="I15" s="1"/>
      <c r="J15" s="1"/>
      <c r="K15" s="1"/>
      <c r="L15" s="28">
        <f>+SUM(L8:L13)</f>
        <v>587550</v>
      </c>
      <c r="M15" s="29">
        <f>+SUM(M8:M13)</f>
        <v>770000</v>
      </c>
      <c r="N15" s="30">
        <f>+(L15+M15)/2</f>
        <v>678775</v>
      </c>
      <c r="O15" s="1"/>
    </row>
    <row r="16" spans="2:15" ht="15.75" thickBot="1" x14ac:dyDescent="0.3">
      <c r="B16" s="31"/>
      <c r="C16" s="32" t="s">
        <v>18</v>
      </c>
      <c r="D16" s="33"/>
      <c r="E16" s="33"/>
      <c r="F16" s="33"/>
      <c r="G16" s="34">
        <f>ROUND(G15,0)</f>
        <v>678775</v>
      </c>
      <c r="H16" s="1"/>
      <c r="I16" s="1"/>
      <c r="J16" s="1"/>
      <c r="K16" s="1"/>
      <c r="L16" s="1"/>
      <c r="M16" s="1"/>
      <c r="N16" s="35"/>
      <c r="O16" s="1"/>
    </row>
    <row r="17" spans="2:15" x14ac:dyDescent="0.25">
      <c r="B17" s="5"/>
      <c r="C17" s="5"/>
      <c r="D17" s="5"/>
      <c r="E17" s="5"/>
      <c r="F17" s="5"/>
      <c r="G17" s="5"/>
      <c r="H17" s="1"/>
      <c r="I17" s="1"/>
      <c r="J17" s="1"/>
      <c r="K17" s="1"/>
      <c r="L17" s="1"/>
      <c r="M17" s="1"/>
      <c r="N17" s="35"/>
      <c r="O17" s="1"/>
    </row>
    <row r="18" spans="2:15" x14ac:dyDescent="0.25">
      <c r="B18" s="1"/>
      <c r="C18" s="1"/>
      <c r="D18" s="1"/>
      <c r="E18" s="5"/>
      <c r="F18" s="5"/>
      <c r="G18" s="5"/>
      <c r="H18" s="1"/>
      <c r="I18" s="1"/>
      <c r="J18" s="1"/>
      <c r="K18" s="1"/>
      <c r="L18" s="1"/>
      <c r="M18" s="1"/>
      <c r="N18" s="35"/>
      <c r="O18" s="1"/>
    </row>
    <row r="19" spans="2:15" x14ac:dyDescent="0.25">
      <c r="D19" s="36"/>
    </row>
  </sheetData>
  <mergeCells count="13">
    <mergeCell ref="B2:G2"/>
    <mergeCell ref="B3:G3"/>
    <mergeCell ref="B4:G4"/>
    <mergeCell ref="B5:G5"/>
    <mergeCell ref="I4:K5"/>
    <mergeCell ref="L4:L5"/>
    <mergeCell ref="M4:M5"/>
    <mergeCell ref="N4:N6"/>
    <mergeCell ref="B6:B7"/>
    <mergeCell ref="C6:C7"/>
    <mergeCell ref="D6:D7"/>
    <mergeCell ref="E6:E7"/>
    <mergeCell ref="F6:G6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TUBOS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 Real</dc:creator>
  <cp:lastModifiedBy>Usuario</cp:lastModifiedBy>
  <dcterms:created xsi:type="dcterms:W3CDTF">2025-05-13T15:26:13Z</dcterms:created>
  <dcterms:modified xsi:type="dcterms:W3CDTF">2026-02-20T16:16:01Z</dcterms:modified>
</cp:coreProperties>
</file>