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ANDRES HENAO\CORPOCALDAS\CONTRATOS\2026\PRESTACION DE SERVICIOS\TRC-2026-0053 - NEXIA\ANEXOS 0053\"/>
    </mc:Choice>
  </mc:AlternateContent>
  <xr:revisionPtr revIDLastSave="0" documentId="13_ncr:1_{479B3F78-E124-4AA2-9213-702D5D515876}" xr6:coauthVersionLast="47" xr6:coauthVersionMax="47" xr10:uidLastSave="{00000000-0000-0000-0000-000000000000}"/>
  <bookViews>
    <workbookView xWindow="-120" yWindow="-120" windowWidth="20730" windowHeight="11040" xr2:uid="{4DEC31A6-875F-43F0-92E6-5977F6DE2EA7}"/>
  </bookViews>
  <sheets>
    <sheet name="PRESUPUESTO TRC-2026-00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E23" i="1"/>
  <c r="E9" i="1"/>
  <c r="E10" i="1"/>
  <c r="E11" i="1"/>
  <c r="E12" i="1"/>
  <c r="E13" i="1"/>
  <c r="E14" i="1"/>
  <c r="E15" i="1"/>
  <c r="E16" i="1"/>
  <c r="E17" i="1"/>
  <c r="E18" i="1"/>
  <c r="E8" i="1"/>
  <c r="E19" i="1"/>
  <c r="C9" i="1"/>
  <c r="C10" i="1" s="1"/>
  <c r="C11" i="1" s="1"/>
  <c r="C12" i="1" s="1"/>
  <c r="C13" i="1" s="1"/>
  <c r="C14" i="1" s="1"/>
  <c r="C15" i="1" s="1"/>
  <c r="C16" i="1" s="1"/>
  <c r="C17" i="1" s="1"/>
  <c r="E6" i="1"/>
  <c r="E20" i="1" l="1"/>
  <c r="E21" i="1" l="1"/>
</calcChain>
</file>

<file path=xl/sharedStrings.xml><?xml version="1.0" encoding="utf-8"?>
<sst xmlns="http://schemas.openxmlformats.org/spreadsheetml/2006/main" count="24" uniqueCount="24">
  <si>
    <t>TRC-2026-0053</t>
  </si>
  <si>
    <t>Prestar el servicio de Revisoría Fiscal para la Corporación Autónoma Regional de Caldas para el periodo comprendido entre el 1 de marzo de 2026 al 28 de febrero de 2027</t>
  </si>
  <si>
    <t>PRESUPUESTO CONTRATO REVISORIA FISCAL</t>
  </si>
  <si>
    <t>Art. 61: Remuneración del Revisor Fiscal: El valor anual de los honorarios del revisor fiscal será equivalente a 75 veces del salario mínimo mensual legal vigente al momento de celebración del contrato</t>
  </si>
  <si>
    <t>Valor contrato:</t>
  </si>
  <si>
    <t>VIGENCIA</t>
  </si>
  <si>
    <t>No.</t>
  </si>
  <si>
    <t>MES</t>
  </si>
  <si>
    <t>VALOR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</si>
  <si>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</si>
  <si>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</si>
  <si>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</si>
  <si>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</si>
  <si>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</si>
  <si>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</si>
  <si>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</si>
  <si>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</si>
  <si>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</si>
  <si>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</si>
  <si>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</si>
  <si>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Febrero</t>
  </si>
  <si>
    <t>TOTAL A PAGAR</t>
  </si>
  <si>
    <t>Vigencia actual</t>
  </si>
  <si>
    <t>Vigencia futura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</si>
</sst>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&quot;$&quot;#,##0"/>
    <numFmt numFmtId="165" formatCode="_-* #,##0_-;\-* #,##0_-;_-* &quot;-&quot;???_-;_-@_-"/>
    <numFmt numFmtId="167" formatCode="_-* #,##0.00_-;\-* #,##0.00_-;_-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164" fontId="4" fillId="2" borderId="1" xfId="2" applyNumberFormat="1" applyFont="1" applyBorder="1" applyAlignment="1">
      <alignment horizontal="center" vertical="center" wrapText="1"/>
    </xf>
    <xf numFmtId="0" fontId="4" fillId="3" borderId="1" xfId="3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1" fontId="3" fillId="0" borderId="0" xfId="0" applyNumberFormat="1" applyFont="1"/>
    <xf numFmtId="41" fontId="4" fillId="2" borderId="1" xfId="2" applyNumberFormat="1" applyFont="1" applyBorder="1" applyAlignment="1">
      <alignment vertical="center"/>
    </xf>
    <xf numFmtId="165" fontId="6" fillId="0" borderId="0" xfId="0" applyNumberFormat="1" applyFont="1"/>
    <xf numFmtId="41" fontId="3" fillId="0" borderId="0" xfId="1" applyFont="1" applyAlignment="1">
      <alignment horizontal="center" vertical="center"/>
    </xf>
    <xf numFmtId="41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4" fillId="2" borderId="2" xfId="2" applyFont="1" applyBorder="1" applyAlignment="1">
      <alignment horizontal="center"/>
    </xf>
    <xf numFmtId="0" fontId="4" fillId="2" borderId="3" xfId="2" applyFont="1" applyBorder="1" applyAlignment="1">
      <alignment horizontal="center"/>
    </xf>
    <xf numFmtId="0" fontId="4" fillId="2" borderId="4" xfId="2" applyFont="1" applyBorder="1" applyAlignment="1">
      <alignment horizontal="center"/>
    </xf>
    <xf numFmtId="0" fontId="4" fillId="3" borderId="1" xfId="3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1" xfId="2" applyNumberFormat="1" applyFont="1" applyBorder="1" applyAlignment="1">
      <alignment horizontal="center" vertical="center" wrapText="1"/>
    </xf>
    <xf numFmtId="167" fontId="3" fillId="0" borderId="1" xfId="1" applyNumberFormat="1" applyFont="1" applyFill="1" applyBorder="1"/>
  </cellXfs>
  <cellStyles count="4">
    <cellStyle name="Énfasis2" xfId="2" builtinId="33"/>
    <cellStyle name="Énfasis5" xfId="3" builtinId="45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4EE35-4FC4-45F4-8B6E-E6CA99426CA1}">
  <sheetPr>
    <pageSetUpPr fitToPage="1"/>
  </sheetPr>
  <dimension ref="B1:G24"/>
  <sheetViews>
    <sheetView showGridLines="0" tabSelected="1" topLeftCell="A6" workbookViewId="0">
      <selection activeCell="E23" sqref="E23"/>
    </sheetView>
  </sheetViews>
  <sheetFormatPr baseColWidth="10" defaultRowHeight="15.75" x14ac:dyDescent="0.25"/>
  <cols>
    <col min="1" max="1" width="2.42578125" style="1" customWidth="1"/>
    <col min="2" max="2" width="14.42578125" style="1" customWidth="1"/>
    <col min="3" max="4" width="17.42578125" style="1" customWidth="1"/>
    <col min="5" max="5" width="20" style="1" customWidth="1"/>
    <col min="6" max="7" width="11.42578125" style="1" customWidth="1"/>
    <col min="8" max="16384" width="11.42578125" style="1"/>
  </cols>
  <sheetData>
    <row r="1" spans="2:7" ht="12" customHeight="1" x14ac:dyDescent="0.25"/>
    <row r="2" spans="2:7" s="2" customFormat="1" ht="17.25" customHeight="1" x14ac:dyDescent="0.25">
      <c r="B2" s="16" t="s">
        <v>0</v>
      </c>
      <c r="C2" s="16"/>
      <c r="D2" s="16"/>
      <c r="E2" s="16"/>
    </row>
    <row r="3" spans="2:7" ht="46.5" customHeight="1" x14ac:dyDescent="0.25">
      <c r="B3" s="17" t="s">
        <v>1</v>
      </c>
      <c r="C3" s="17"/>
      <c r="D3" s="17"/>
      <c r="E3" s="17"/>
    </row>
    <row r="4" spans="2:7" s="2" customFormat="1" ht="17.25" customHeight="1" x14ac:dyDescent="0.25">
      <c r="B4" s="16" t="s">
        <v>2</v>
      </c>
      <c r="C4" s="16"/>
      <c r="D4" s="16"/>
      <c r="E4" s="16"/>
    </row>
    <row r="5" spans="2:7" ht="46.5" customHeight="1" x14ac:dyDescent="0.25">
      <c r="B5" s="18" t="s">
        <v>3</v>
      </c>
      <c r="C5" s="18"/>
      <c r="D5" s="18"/>
      <c r="E5" s="18"/>
    </row>
    <row r="6" spans="2:7" s="2" customFormat="1" ht="17.25" customHeight="1" x14ac:dyDescent="0.25">
      <c r="B6" s="19" t="s">
        <v>4</v>
      </c>
      <c r="C6" s="19"/>
      <c r="D6" s="19"/>
      <c r="E6" s="3">
        <f>1750905*75</f>
        <v>131317875</v>
      </c>
    </row>
    <row r="7" spans="2:7" s="2" customFormat="1" ht="17.25" customHeight="1" x14ac:dyDescent="0.25">
      <c r="B7" s="4" t="s">
        <v>5</v>
      </c>
      <c r="C7" s="4" t="s">
        <v>6</v>
      </c>
      <c r="D7" s="4" t="s">
        <v>7</v>
      </c>
      <c r="E7" s="4" t="s">
        <v>8</v>
      </c>
    </row>
    <row r="8" spans="2:7" ht="15" customHeight="1" x14ac:dyDescent="0.25">
      <c r="B8" s="12">
        <v>2026</v>
      </c>
      <c r="C8" s="5">
        <v>1</v>
      </c>
      <c r="D8" s="6" t="s">
        <v>9</v>
      </c>
      <c r="E8" s="20">
        <f>($E$6/12)-0.25</f>
        <v>10943156</v>
      </c>
      <c r="F8" s="7"/>
      <c r="G8" s="7"/>
    </row>
    <row r="9" spans="2:7" x14ac:dyDescent="0.25">
      <c r="B9" s="12"/>
      <c r="C9" s="5">
        <f>+C8+1</f>
        <v>2</v>
      </c>
      <c r="D9" s="6" t="s">
        <v>10</v>
      </c>
      <c r="E9" s="20">
        <f t="shared" ref="E9:E18" si="0">($E$6/12)-0.25</f>
        <v>10943156</v>
      </c>
    </row>
    <row r="10" spans="2:7" x14ac:dyDescent="0.25">
      <c r="B10" s="12"/>
      <c r="C10" s="5">
        <f t="shared" ref="C10:C17" si="1">+C9+1</f>
        <v>3</v>
      </c>
      <c r="D10" s="6" t="s">
        <v>11</v>
      </c>
      <c r="E10" s="20">
        <f t="shared" si="0"/>
        <v>10943156</v>
      </c>
    </row>
    <row r="11" spans="2:7" x14ac:dyDescent="0.25">
      <c r="B11" s="12"/>
      <c r="C11" s="5">
        <f t="shared" si="1"/>
        <v>4</v>
      </c>
      <c r="D11" s="6" t="s">
        <v>12</v>
      </c>
      <c r="E11" s="20">
        <f t="shared" si="0"/>
        <v>10943156</v>
      </c>
    </row>
    <row r="12" spans="2:7" x14ac:dyDescent="0.25">
      <c r="B12" s="12"/>
      <c r="C12" s="5">
        <f t="shared" si="1"/>
        <v>5</v>
      </c>
      <c r="D12" s="6" t="s">
        <v>13</v>
      </c>
      <c r="E12" s="20">
        <f t="shared" si="0"/>
        <v>10943156</v>
      </c>
    </row>
    <row r="13" spans="2:7" x14ac:dyDescent="0.25">
      <c r="B13" s="12"/>
      <c r="C13" s="5">
        <f t="shared" si="1"/>
        <v>6</v>
      </c>
      <c r="D13" s="6" t="s">
        <v>14</v>
      </c>
      <c r="E13" s="20">
        <f t="shared" si="0"/>
        <v>10943156</v>
      </c>
      <c r="F13" s="7"/>
      <c r="G13" s="7"/>
    </row>
    <row r="14" spans="2:7" x14ac:dyDescent="0.25">
      <c r="B14" s="12"/>
      <c r="C14" s="5">
        <f>+C13+1</f>
        <v>7</v>
      </c>
      <c r="D14" s="6" t="s">
        <v>15</v>
      </c>
      <c r="E14" s="20">
        <f t="shared" si="0"/>
        <v>10943156</v>
      </c>
      <c r="F14" s="7"/>
      <c r="G14" s="7"/>
    </row>
    <row r="15" spans="2:7" x14ac:dyDescent="0.25">
      <c r="B15" s="12"/>
      <c r="C15" s="5">
        <f t="shared" si="1"/>
        <v>8</v>
      </c>
      <c r="D15" s="6" t="s">
        <v>16</v>
      </c>
      <c r="E15" s="20">
        <f t="shared" si="0"/>
        <v>10943156</v>
      </c>
    </row>
    <row r="16" spans="2:7" x14ac:dyDescent="0.25">
      <c r="B16" s="12"/>
      <c r="C16" s="5">
        <f t="shared" si="1"/>
        <v>9</v>
      </c>
      <c r="D16" s="6" t="s">
        <v>17</v>
      </c>
      <c r="E16" s="20">
        <f t="shared" si="0"/>
        <v>10943156</v>
      </c>
    </row>
    <row r="17" spans="2:7" x14ac:dyDescent="0.25">
      <c r="B17" s="12"/>
      <c r="C17" s="5">
        <f t="shared" si="1"/>
        <v>10</v>
      </c>
      <c r="D17" s="5" t="s">
        <v>18</v>
      </c>
      <c r="E17" s="20">
        <f t="shared" si="0"/>
        <v>10943156</v>
      </c>
    </row>
    <row r="18" spans="2:7" x14ac:dyDescent="0.25">
      <c r="B18" s="12">
        <v>2027</v>
      </c>
      <c r="C18" s="5">
        <v>11</v>
      </c>
      <c r="D18" s="6" t="s">
        <v>19</v>
      </c>
      <c r="E18" s="20">
        <f t="shared" si="0"/>
        <v>10943156</v>
      </c>
    </row>
    <row r="19" spans="2:7" x14ac:dyDescent="0.25">
      <c r="B19" s="12"/>
      <c r="C19" s="5">
        <v>12</v>
      </c>
      <c r="D19" s="5" t="s">
        <v>20</v>
      </c>
      <c r="E19" s="20">
        <f>($E$6/12)+3-0.25</f>
        <v>10943159</v>
      </c>
      <c r="F19" s="7"/>
      <c r="G19" s="7"/>
    </row>
    <row r="20" spans="2:7" x14ac:dyDescent="0.25">
      <c r="B20" s="13" t="s">
        <v>21</v>
      </c>
      <c r="C20" s="14"/>
      <c r="D20" s="15"/>
      <c r="E20" s="8">
        <f>SUM(E8:E19)</f>
        <v>131317875</v>
      </c>
      <c r="F20" s="9"/>
    </row>
    <row r="21" spans="2:7" ht="5.25" customHeight="1" x14ac:dyDescent="0.25">
      <c r="E21" s="10">
        <f>E20-E6</f>
        <v>0</v>
      </c>
    </row>
    <row r="22" spans="2:7" x14ac:dyDescent="0.25">
      <c r="D22" s="4" t="s">
        <v>22</v>
      </c>
      <c r="E22" s="11">
        <f>SUM(E8:E17)</f>
        <v>109431560</v>
      </c>
    </row>
    <row r="23" spans="2:7" x14ac:dyDescent="0.25">
      <c r="D23" s="4" t="s">
        <v>23</v>
      </c>
      <c r="E23" s="11">
        <f>E18+E19</f>
        <v>21886315</v>
      </c>
    </row>
    <row r="24" spans="2:7" x14ac:dyDescent="0.25">
      <c r="E24" s="7"/>
    </row>
  </sheetData>
  <mergeCells count="8">
    <mergeCell ref="B18:B19"/>
    <mergeCell ref="B20:D20"/>
    <mergeCell ref="B2:E2"/>
    <mergeCell ref="B3:E3"/>
    <mergeCell ref="B4:E4"/>
    <mergeCell ref="B5:E5"/>
    <mergeCell ref="B6:D6"/>
    <mergeCell ref="B8:B17"/>
  </mergeCells>
  <pageMargins left="0.7" right="0.7" top="0.75" bottom="0.75" header="0.3" footer="0.3"/>
  <pageSetup paperSize="139" scale="92" fitToHeight="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TRC-2026-0053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Orlando Cardenas</dc:creator>
  <cp:lastModifiedBy>Andres Eduardo Henao Pinilla</cp:lastModifiedBy>
  <dcterms:created xsi:type="dcterms:W3CDTF">2026-02-25T13:20:16Z</dcterms:created>
  <dcterms:modified xsi:type="dcterms:W3CDTF">2026-02-27T14:51:12Z</dcterms:modified>
</cp:coreProperties>
</file>